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5" yWindow="4020" windowWidth="20550" windowHeight="4080" firstSheet="19" activeTab="19"/>
  </bookViews>
  <sheets>
    <sheet name="Anx 1" sheetId="4" r:id="rId1"/>
    <sheet name="Anx 1 contd.." sheetId="5" r:id="rId2"/>
    <sheet name="Anx 2 - PMJDY Bankwise" sheetId="8" r:id="rId3"/>
    <sheet name="Anx 2 - PMJDY Dist.wise" sheetId="7" r:id="rId4"/>
    <sheet name="Anx 3 - SSS - summary" sheetId="9" r:id="rId5"/>
    <sheet name="Anx 3 - SSS - bkwise" sheetId="10" r:id="rId6"/>
    <sheet name="Anx 3 - SSS dist-wise" sheetId="11" r:id="rId7"/>
    <sheet name="Anx 3 - Claims" sheetId="12" r:id="rId8"/>
    <sheet name="Anx 4 - Above 5000 - Bkwise" sheetId="14" r:id="rId9"/>
    <sheet name="Anx 4 - Above 5000 - Distwise" sheetId="15" r:id="rId10"/>
    <sheet name="Anx 5 - Mudra" sheetId="13" r:id="rId11"/>
    <sheet name="Anx 6 - SUI" sheetId="16" r:id="rId12"/>
    <sheet name="Anx 12 &amp; 13 " sheetId="17" r:id="rId13"/>
    <sheet name="Anx 14 - PRI-SEC-ADV" sheetId="33" r:id="rId14"/>
    <sheet name="Anx 15" sheetId="18" r:id="rId15"/>
    <sheet name="Anx 16 - ACP-PRIORITY" sheetId="19" r:id="rId16"/>
    <sheet name="Anx 17 - KCC" sheetId="21" r:id="rId17"/>
    <sheet name="Anx 39 - min-dis-rev" sheetId="34" r:id="rId18"/>
    <sheet name="Anx 40 - min-women-REV" sheetId="35" r:id="rId19"/>
    <sheet name="Anx 42 - PMEGP" sheetId="22" r:id="rId20"/>
    <sheet name="Anx43 - NPA" sheetId="25" r:id="rId21"/>
    <sheet name="Anx 44 - RRActs" sheetId="23" r:id="rId22"/>
    <sheet name="Anx 44 - PENDENCY" sheetId="24" r:id="rId23"/>
    <sheet name="Anx 45 - LBS-MIS-I " sheetId="26" r:id="rId24"/>
    <sheet name="Anx - 45 - LBS-MIS-II" sheetId="27" r:id="rId25"/>
    <sheet name="Anx 45 - LBS-MIS-III" sheetId="28" r:id="rId26"/>
    <sheet name="Anx 46 - SHG - Comm. Bks" sheetId="30" r:id="rId27"/>
    <sheet name="Anx 46 - SHG - RRB Bks" sheetId="31" r:id="rId28"/>
    <sheet name="Anx 46 - SHG - Coop Bks" sheetId="32" r:id="rId29"/>
    <sheet name="Anx 46 - SHG -  All Banks" sheetId="29" r:id="rId30"/>
    <sheet name="Sheet1" sheetId="1" r:id="rId31"/>
    <sheet name="Sheet2" sheetId="2" r:id="rId32"/>
    <sheet name="Sheet3" sheetId="3" r:id="rId33"/>
  </sheets>
  <externalReferences>
    <externalReference r:id="rId34"/>
    <externalReference r:id="rId35"/>
    <externalReference r:id="rId36"/>
    <externalReference r:id="rId37"/>
    <externalReference r:id="rId38"/>
    <externalReference r:id="rId39"/>
    <externalReference r:id="rId40"/>
    <externalReference r:id="rId41"/>
  </externalReferences>
  <definedNames>
    <definedName name="\P" localSheetId="24">#REF!</definedName>
    <definedName name="\P" localSheetId="13">#REF!</definedName>
    <definedName name="\P" localSheetId="14">'[1]For-data-entry'!#REF!</definedName>
    <definedName name="\P" localSheetId="15">#REF!</definedName>
    <definedName name="\P" localSheetId="16">'[1]For-data-entry'!#REF!</definedName>
    <definedName name="\P" localSheetId="17">'[2]For-data-entry'!#REF!</definedName>
    <definedName name="\P" localSheetId="18">'[2]For-data-entry'!#REF!</definedName>
    <definedName name="\p" localSheetId="22">[3]dataentry!#REF!</definedName>
    <definedName name="\p" localSheetId="21">[3]dataentry!#REF!</definedName>
    <definedName name="\P" localSheetId="23">#REF!</definedName>
    <definedName name="\P" localSheetId="25">#REF!</definedName>
    <definedName name="\p" localSheetId="20">[3]dataentry!#REF!</definedName>
    <definedName name="\P">'[2]For-data-entry'!#REF!</definedName>
    <definedName name="_xlnm._FilterDatabase" localSheetId="0" hidden="1">'Anx 1'!$A$3:$L$48</definedName>
    <definedName name="_Order1" hidden="1">255</definedName>
    <definedName name="_xlnm.Print_Area" localSheetId="24">'Anx - 45 - LBS-MIS-II'!$A$1:$F$38</definedName>
    <definedName name="_xlnm.Print_Area" localSheetId="13">'Anx 14 - PRI-SEC-ADV'!$A$1:$V$70</definedName>
    <definedName name="_xlnm.Print_Area" localSheetId="2">'Anx 2 - PMJDY Bankwise'!$A$1:$L$45</definedName>
    <definedName name="_xlnm.Print_Area" localSheetId="3">'Anx 2 - PMJDY Dist.wise'!$A$1:$N$34</definedName>
    <definedName name="_xlnm.Print_Area" localSheetId="7">'Anx 3 - Claims'!$A$1:$L$38</definedName>
    <definedName name="_xlnm.Print_Area" localSheetId="4">'Anx 3 - SSS - summary'!$A$1:$O$8</definedName>
    <definedName name="_xlnm.Print_Area" localSheetId="6">'Anx 3 - SSS dist-wise'!$A$1:$AQ$37</definedName>
    <definedName name="_xlnm.Print_Area" localSheetId="17">'Anx 39 - min-dis-rev'!$A$1:$AD$75</definedName>
    <definedName name="_xlnm.Print_Area" localSheetId="8">'Anx 4 - Above 5000 - Bkwise'!$A$1:$I$31</definedName>
    <definedName name="_xlnm.Print_Area" localSheetId="9">'Anx 4 - Above 5000 - Distwise'!$A$1:$I$34</definedName>
    <definedName name="_xlnm.Print_Area" localSheetId="19">'Anx 42 - PMEGP'!$A$1:$N$63</definedName>
    <definedName name="_xlnm.Print_Area" localSheetId="22">'Anx 44 - PENDENCY'!$1:$1048576</definedName>
    <definedName name="_xlnm.Print_Area" localSheetId="21">'Anx 44 - RRActs'!$A$1:$J$48</definedName>
    <definedName name="_xlnm.Print_Area" localSheetId="23">'Anx 45 - LBS-MIS-I '!$A$1:$F$40</definedName>
    <definedName name="_xlnm.Print_Area" localSheetId="25">'Anx 45 - LBS-MIS-III'!$A$1:$F$40</definedName>
    <definedName name="_xlnm.Print_Area" localSheetId="29">'Anx 46 - SHG -  All Banks'!$A$1:$D$41</definedName>
    <definedName name="_xlnm.Print_Area" localSheetId="10">'Anx 5 - Mudra'!$A$1:$O$58</definedName>
    <definedName name="_xlnm.Print_Area" localSheetId="20">'Anx43 - NPA'!$A$1:$N$51</definedName>
    <definedName name="_xlnm.Print_Titles" localSheetId="2">'Anx 2 - PMJDY Bankwise'!$3:$3</definedName>
    <definedName name="_xlnm.Print_Titles" localSheetId="5">'Anx 3 - SSS - bkwise'!$A:$B,'Anx 3 - SSS - bkwise'!$1:$4</definedName>
    <definedName name="_xlnm.Print_Titles" localSheetId="6">'Anx 3 - SSS dist-wise'!$A:$A</definedName>
    <definedName name="_xlnm.Print_Titles" localSheetId="19">'Anx 42 - PMEGP'!$2:$4</definedName>
    <definedName name="_xlnm.Print_Titles" localSheetId="10">'Anx 5 - Mudra'!$3:$6</definedName>
    <definedName name="_xlnm.Print_Titles">#N/A</definedName>
  </definedNames>
  <calcPr calcId="124519"/>
</workbook>
</file>

<file path=xl/calcChain.xml><?xml version="1.0" encoding="utf-8"?>
<calcChain xmlns="http://schemas.openxmlformats.org/spreadsheetml/2006/main">
  <c r="C9" i="35"/>
  <c r="D9"/>
  <c r="E9"/>
  <c r="F9"/>
  <c r="G9"/>
  <c r="H9"/>
  <c r="I9"/>
  <c r="J9"/>
  <c r="K9"/>
  <c r="L9"/>
  <c r="M9"/>
  <c r="N9"/>
  <c r="C10"/>
  <c r="D10"/>
  <c r="E10"/>
  <c r="F10"/>
  <c r="G10"/>
  <c r="H10"/>
  <c r="I10"/>
  <c r="J10"/>
  <c r="K10"/>
  <c r="L10"/>
  <c r="M10"/>
  <c r="N10"/>
  <c r="C11"/>
  <c r="D11"/>
  <c r="E11"/>
  <c r="F11"/>
  <c r="G11"/>
  <c r="H11"/>
  <c r="I11"/>
  <c r="J11"/>
  <c r="K11"/>
  <c r="L11"/>
  <c r="M11"/>
  <c r="N11"/>
  <c r="C12"/>
  <c r="D12"/>
  <c r="E12"/>
  <c r="F12"/>
  <c r="G12"/>
  <c r="H12"/>
  <c r="I12"/>
  <c r="J12"/>
  <c r="K12"/>
  <c r="L12"/>
  <c r="M12"/>
  <c r="N12"/>
  <c r="C13"/>
  <c r="D13"/>
  <c r="E13"/>
  <c r="F13"/>
  <c r="G13"/>
  <c r="H13"/>
  <c r="I13"/>
  <c r="J13"/>
  <c r="K13"/>
  <c r="L13"/>
  <c r="M13"/>
  <c r="N13"/>
  <c r="C14"/>
  <c r="D14"/>
  <c r="E14"/>
  <c r="F14"/>
  <c r="G14"/>
  <c r="H14"/>
  <c r="I14"/>
  <c r="J14"/>
  <c r="K14"/>
  <c r="L14"/>
  <c r="M14"/>
  <c r="N14"/>
  <c r="C16"/>
  <c r="D16"/>
  <c r="E16"/>
  <c r="F16"/>
  <c r="G16"/>
  <c r="H16"/>
  <c r="I16"/>
  <c r="J16"/>
  <c r="K16"/>
  <c r="L16"/>
  <c r="M16"/>
  <c r="N16"/>
  <c r="C17"/>
  <c r="D17"/>
  <c r="E17"/>
  <c r="F17"/>
  <c r="G17"/>
  <c r="H17"/>
  <c r="I17"/>
  <c r="J17"/>
  <c r="K17"/>
  <c r="L17"/>
  <c r="M17"/>
  <c r="N17"/>
  <c r="C18"/>
  <c r="D18"/>
  <c r="E18"/>
  <c r="F18"/>
  <c r="G18"/>
  <c r="H18"/>
  <c r="I18"/>
  <c r="J18"/>
  <c r="K18"/>
  <c r="L18"/>
  <c r="M18"/>
  <c r="N18"/>
  <c r="C19"/>
  <c r="D19"/>
  <c r="E19"/>
  <c r="F19"/>
  <c r="G19"/>
  <c r="H19"/>
  <c r="I19"/>
  <c r="J19"/>
  <c r="K19"/>
  <c r="L19"/>
  <c r="M19"/>
  <c r="N19"/>
  <c r="C20"/>
  <c r="D20"/>
  <c r="E20"/>
  <c r="F20"/>
  <c r="G20"/>
  <c r="H20"/>
  <c r="I20"/>
  <c r="J20"/>
  <c r="K20"/>
  <c r="L20"/>
  <c r="M20"/>
  <c r="N20"/>
  <c r="C21"/>
  <c r="D21"/>
  <c r="E21"/>
  <c r="F21"/>
  <c r="G21"/>
  <c r="H21"/>
  <c r="I21"/>
  <c r="J21"/>
  <c r="K21"/>
  <c r="L21"/>
  <c r="M21"/>
  <c r="N21"/>
  <c r="C22"/>
  <c r="D22"/>
  <c r="E22"/>
  <c r="F22"/>
  <c r="G22"/>
  <c r="H22"/>
  <c r="I22"/>
  <c r="J22"/>
  <c r="K22"/>
  <c r="L22"/>
  <c r="M22"/>
  <c r="N22"/>
  <c r="C23"/>
  <c r="D23"/>
  <c r="E23"/>
  <c r="F23"/>
  <c r="G23"/>
  <c r="H23"/>
  <c r="I23"/>
  <c r="J23"/>
  <c r="K23"/>
  <c r="L23"/>
  <c r="M23"/>
  <c r="N23"/>
  <c r="C24"/>
  <c r="D24"/>
  <c r="E24"/>
  <c r="F24"/>
  <c r="G24"/>
  <c r="H24"/>
  <c r="I24"/>
  <c r="J24"/>
  <c r="K24"/>
  <c r="L24"/>
  <c r="M24"/>
  <c r="N24"/>
  <c r="C25"/>
  <c r="D25"/>
  <c r="E25"/>
  <c r="F25"/>
  <c r="G25"/>
  <c r="H25"/>
  <c r="I25"/>
  <c r="J25"/>
  <c r="K25"/>
  <c r="L25"/>
  <c r="M25"/>
  <c r="N25"/>
  <c r="C26"/>
  <c r="D26"/>
  <c r="E26"/>
  <c r="F26"/>
  <c r="G26"/>
  <c r="H26"/>
  <c r="I26"/>
  <c r="J26"/>
  <c r="K26"/>
  <c r="L26"/>
  <c r="M26"/>
  <c r="N26"/>
  <c r="C27"/>
  <c r="D27"/>
  <c r="E27"/>
  <c r="F27"/>
  <c r="G27"/>
  <c r="H27"/>
  <c r="I27"/>
  <c r="J27"/>
  <c r="K27"/>
  <c r="L27"/>
  <c r="M27"/>
  <c r="N27"/>
  <c r="C28"/>
  <c r="D28"/>
  <c r="E28"/>
  <c r="F28"/>
  <c r="G28"/>
  <c r="H28"/>
  <c r="I28"/>
  <c r="J28"/>
  <c r="K28"/>
  <c r="L28"/>
  <c r="M28"/>
  <c r="N28"/>
  <c r="C29"/>
  <c r="D29"/>
  <c r="E29"/>
  <c r="F29"/>
  <c r="G29"/>
  <c r="H29"/>
  <c r="I29"/>
  <c r="J29"/>
  <c r="K29"/>
  <c r="L29"/>
  <c r="M29"/>
  <c r="N29"/>
  <c r="C30"/>
  <c r="D30"/>
  <c r="E30"/>
  <c r="F30"/>
  <c r="G30"/>
  <c r="H30"/>
  <c r="I30"/>
  <c r="J30"/>
  <c r="K30"/>
  <c r="L30"/>
  <c r="M30"/>
  <c r="N30"/>
  <c r="C31"/>
  <c r="D31"/>
  <c r="E31"/>
  <c r="F31"/>
  <c r="G31"/>
  <c r="H31"/>
  <c r="I31"/>
  <c r="J31"/>
  <c r="K31"/>
  <c r="L31"/>
  <c r="M31"/>
  <c r="N31"/>
  <c r="C32"/>
  <c r="D32"/>
  <c r="E32"/>
  <c r="F32"/>
  <c r="G32"/>
  <c r="H32"/>
  <c r="I32"/>
  <c r="J32"/>
  <c r="K32"/>
  <c r="L32"/>
  <c r="M32"/>
  <c r="N32"/>
  <c r="C41"/>
  <c r="D41"/>
  <c r="E41"/>
  <c r="F41"/>
  <c r="G41"/>
  <c r="H41"/>
  <c r="I41"/>
  <c r="J41"/>
  <c r="K41"/>
  <c r="L41"/>
  <c r="M41"/>
  <c r="N41"/>
  <c r="C42"/>
  <c r="D42"/>
  <c r="E42"/>
  <c r="F42"/>
  <c r="G42"/>
  <c r="H42"/>
  <c r="I42"/>
  <c r="J42"/>
  <c r="K42"/>
  <c r="L42"/>
  <c r="M42"/>
  <c r="N42"/>
  <c r="C43"/>
  <c r="D43"/>
  <c r="E43"/>
  <c r="F43"/>
  <c r="G43"/>
  <c r="H43"/>
  <c r="I43"/>
  <c r="J43"/>
  <c r="K43"/>
  <c r="L43"/>
  <c r="M43"/>
  <c r="N43"/>
  <c r="C44"/>
  <c r="D44"/>
  <c r="E44"/>
  <c r="F44"/>
  <c r="G44"/>
  <c r="H44"/>
  <c r="I44"/>
  <c r="J44"/>
  <c r="K44"/>
  <c r="L44"/>
  <c r="M44"/>
  <c r="N44"/>
  <c r="C45"/>
  <c r="D45"/>
  <c r="E45"/>
  <c r="F45"/>
  <c r="G45"/>
  <c r="H45"/>
  <c r="I45"/>
  <c r="J45"/>
  <c r="K45"/>
  <c r="L45"/>
  <c r="M45"/>
  <c r="N45"/>
  <c r="C46"/>
  <c r="D46"/>
  <c r="E46"/>
  <c r="F46"/>
  <c r="G46"/>
  <c r="H46"/>
  <c r="I46"/>
  <c r="J46"/>
  <c r="K46"/>
  <c r="L46"/>
  <c r="M46"/>
  <c r="N46"/>
  <c r="C47"/>
  <c r="D47"/>
  <c r="E47"/>
  <c r="F47"/>
  <c r="G47"/>
  <c r="H47"/>
  <c r="I47"/>
  <c r="J47"/>
  <c r="K47"/>
  <c r="L47"/>
  <c r="M47"/>
  <c r="N47"/>
  <c r="C48"/>
  <c r="D48"/>
  <c r="E48"/>
  <c r="F48"/>
  <c r="G48"/>
  <c r="H48"/>
  <c r="I48"/>
  <c r="J48"/>
  <c r="K48"/>
  <c r="L48"/>
  <c r="M48"/>
  <c r="N48"/>
  <c r="C49"/>
  <c r="D49"/>
  <c r="E49"/>
  <c r="F49"/>
  <c r="G49"/>
  <c r="H49"/>
  <c r="I49"/>
  <c r="J49"/>
  <c r="K49"/>
  <c r="L49"/>
  <c r="M49"/>
  <c r="N49"/>
  <c r="C50"/>
  <c r="D50"/>
  <c r="E50"/>
  <c r="F50"/>
  <c r="G50"/>
  <c r="H50"/>
  <c r="I50"/>
  <c r="J50"/>
  <c r="K50"/>
  <c r="L50"/>
  <c r="M50"/>
  <c r="N50"/>
  <c r="C51"/>
  <c r="D51"/>
  <c r="E51"/>
  <c r="F51"/>
  <c r="G51"/>
  <c r="H51"/>
  <c r="I51"/>
  <c r="J51"/>
  <c r="K51"/>
  <c r="L51"/>
  <c r="M51"/>
  <c r="N51"/>
  <c r="C52"/>
  <c r="D52"/>
  <c r="E52"/>
  <c r="F52"/>
  <c r="G52"/>
  <c r="H52"/>
  <c r="I52"/>
  <c r="J52"/>
  <c r="K52"/>
  <c r="L52"/>
  <c r="M52"/>
  <c r="N52"/>
  <c r="C53"/>
  <c r="D53"/>
  <c r="E53"/>
  <c r="F53"/>
  <c r="G53"/>
  <c r="H53"/>
  <c r="I53"/>
  <c r="J53"/>
  <c r="K53"/>
  <c r="L53"/>
  <c r="M53"/>
  <c r="N53"/>
  <c r="C54"/>
  <c r="D54"/>
  <c r="E54"/>
  <c r="F54"/>
  <c r="G54"/>
  <c r="H54"/>
  <c r="I54"/>
  <c r="J54"/>
  <c r="K54"/>
  <c r="L54"/>
  <c r="M54"/>
  <c r="N54"/>
  <c r="C55"/>
  <c r="D55"/>
  <c r="E55"/>
  <c r="F55"/>
  <c r="G55"/>
  <c r="H55"/>
  <c r="I55"/>
  <c r="J55"/>
  <c r="K55"/>
  <c r="L55"/>
  <c r="M55"/>
  <c r="N55"/>
  <c r="C56"/>
  <c r="D56"/>
  <c r="E56"/>
  <c r="F56"/>
  <c r="G56"/>
  <c r="H56"/>
  <c r="I56"/>
  <c r="J56"/>
  <c r="K56"/>
  <c r="L56"/>
  <c r="M56"/>
  <c r="N56"/>
  <c r="C57"/>
  <c r="D57"/>
  <c r="E57"/>
  <c r="F57"/>
  <c r="G57"/>
  <c r="H57"/>
  <c r="I57"/>
  <c r="J57"/>
  <c r="K57"/>
  <c r="L57"/>
  <c r="M57"/>
  <c r="N57"/>
  <c r="C58"/>
  <c r="D58"/>
  <c r="E58"/>
  <c r="F58"/>
  <c r="G58"/>
  <c r="H58"/>
  <c r="I58"/>
  <c r="J58"/>
  <c r="K58"/>
  <c r="L58"/>
  <c r="M58"/>
  <c r="N58"/>
  <c r="C60"/>
  <c r="D60"/>
  <c r="E60"/>
  <c r="F60"/>
  <c r="G60"/>
  <c r="H60"/>
  <c r="I60"/>
  <c r="J60"/>
  <c r="K60"/>
  <c r="L60"/>
  <c r="M60"/>
  <c r="N60"/>
  <c r="C61"/>
  <c r="D61"/>
  <c r="E61"/>
  <c r="F61"/>
  <c r="G61"/>
  <c r="H61"/>
  <c r="I61"/>
  <c r="J61"/>
  <c r="K61"/>
  <c r="L61"/>
  <c r="M61"/>
  <c r="N61"/>
  <c r="C62"/>
  <c r="D62"/>
  <c r="E62"/>
  <c r="F62"/>
  <c r="G62"/>
  <c r="H62"/>
  <c r="I62"/>
  <c r="J62"/>
  <c r="K62"/>
  <c r="L62"/>
  <c r="M62"/>
  <c r="N62"/>
  <c r="C63"/>
  <c r="D63"/>
  <c r="E63"/>
  <c r="F63"/>
  <c r="G63"/>
  <c r="H63"/>
  <c r="I63"/>
  <c r="J63"/>
  <c r="K63"/>
  <c r="L63"/>
  <c r="M63"/>
  <c r="N63"/>
  <c r="C64"/>
  <c r="D64"/>
  <c r="E64"/>
  <c r="F64"/>
  <c r="G64"/>
  <c r="H64"/>
  <c r="I64"/>
  <c r="J64"/>
  <c r="K64"/>
  <c r="L64"/>
  <c r="M64"/>
  <c r="N64"/>
  <c r="C65"/>
  <c r="D65"/>
  <c r="E65"/>
  <c r="F65"/>
  <c r="G65"/>
  <c r="H65"/>
  <c r="I65"/>
  <c r="J65"/>
  <c r="K65"/>
  <c r="L65"/>
  <c r="M65"/>
  <c r="N65"/>
  <c r="C67"/>
  <c r="D67"/>
  <c r="E67"/>
  <c r="F67"/>
  <c r="G67"/>
  <c r="H67"/>
  <c r="I67"/>
  <c r="J67"/>
  <c r="K67"/>
  <c r="L67"/>
  <c r="M67"/>
  <c r="N67"/>
  <c r="C68"/>
  <c r="D68"/>
  <c r="E68"/>
  <c r="F68"/>
  <c r="G68"/>
  <c r="H68"/>
  <c r="I68"/>
  <c r="J68"/>
  <c r="K68"/>
  <c r="L68"/>
  <c r="M68"/>
  <c r="N68"/>
  <c r="C70"/>
  <c r="D70"/>
  <c r="E70"/>
  <c r="F70"/>
  <c r="G70"/>
  <c r="H70"/>
  <c r="I70"/>
  <c r="J70"/>
  <c r="K70"/>
  <c r="L70"/>
  <c r="M70"/>
  <c r="N70"/>
  <c r="C71"/>
  <c r="D71"/>
  <c r="E71"/>
  <c r="F71"/>
  <c r="G71"/>
  <c r="H71"/>
  <c r="I71"/>
  <c r="J71"/>
  <c r="K71"/>
  <c r="L71"/>
  <c r="M71"/>
  <c r="N71"/>
  <c r="C72"/>
  <c r="D72"/>
  <c r="E72"/>
  <c r="F72"/>
  <c r="G72"/>
  <c r="H72"/>
  <c r="I72"/>
  <c r="J72"/>
  <c r="K72"/>
  <c r="L72"/>
  <c r="M72"/>
  <c r="N72"/>
  <c r="C73"/>
  <c r="D73"/>
  <c r="E73"/>
  <c r="F73"/>
  <c r="G73"/>
  <c r="H73"/>
  <c r="I73"/>
  <c r="J73"/>
  <c r="K73"/>
  <c r="L73"/>
  <c r="M73"/>
  <c r="N73"/>
  <c r="C9" i="34"/>
  <c r="D9"/>
  <c r="E9"/>
  <c r="F9"/>
  <c r="G9"/>
  <c r="H9"/>
  <c r="I9"/>
  <c r="J9"/>
  <c r="K9"/>
  <c r="L9"/>
  <c r="M9"/>
  <c r="N9"/>
  <c r="O9"/>
  <c r="P9"/>
  <c r="Q9"/>
  <c r="R9"/>
  <c r="S9"/>
  <c r="T9"/>
  <c r="U9"/>
  <c r="V9"/>
  <c r="W9"/>
  <c r="X9"/>
  <c r="Y9"/>
  <c r="Z9"/>
  <c r="AA9"/>
  <c r="AB9"/>
  <c r="AC9"/>
  <c r="AD9"/>
  <c r="C10"/>
  <c r="D10"/>
  <c r="E10"/>
  <c r="F10"/>
  <c r="G10"/>
  <c r="H10"/>
  <c r="I10"/>
  <c r="J10"/>
  <c r="K10"/>
  <c r="L10"/>
  <c r="M10"/>
  <c r="N10"/>
  <c r="O10"/>
  <c r="P10"/>
  <c r="Q10"/>
  <c r="R10"/>
  <c r="S10"/>
  <c r="T10"/>
  <c r="U10"/>
  <c r="V10"/>
  <c r="W10"/>
  <c r="X10"/>
  <c r="Y10"/>
  <c r="Z10"/>
  <c r="AA10"/>
  <c r="AB10"/>
  <c r="AC10"/>
  <c r="AD10"/>
  <c r="C11"/>
  <c r="D11"/>
  <c r="E11"/>
  <c r="F11"/>
  <c r="G11"/>
  <c r="H11"/>
  <c r="I11"/>
  <c r="J11"/>
  <c r="K11"/>
  <c r="L11"/>
  <c r="M11"/>
  <c r="N11"/>
  <c r="O11"/>
  <c r="P11"/>
  <c r="Q11"/>
  <c r="R11"/>
  <c r="S11"/>
  <c r="T11"/>
  <c r="U11"/>
  <c r="V11"/>
  <c r="W11"/>
  <c r="X11"/>
  <c r="Y11"/>
  <c r="Z11"/>
  <c r="AA11"/>
  <c r="AB11"/>
  <c r="AC11"/>
  <c r="AD11"/>
  <c r="C12"/>
  <c r="D12"/>
  <c r="E12"/>
  <c r="F12"/>
  <c r="G12"/>
  <c r="H12"/>
  <c r="I12"/>
  <c r="J12"/>
  <c r="K12"/>
  <c r="L12"/>
  <c r="M12"/>
  <c r="N12"/>
  <c r="O12"/>
  <c r="P12"/>
  <c r="Q12"/>
  <c r="R12"/>
  <c r="S12"/>
  <c r="T12"/>
  <c r="U12"/>
  <c r="V12"/>
  <c r="W12"/>
  <c r="X12"/>
  <c r="Y12"/>
  <c r="Z12"/>
  <c r="AA12"/>
  <c r="AB12"/>
  <c r="AC12"/>
  <c r="AD12"/>
  <c r="C13"/>
  <c r="D13"/>
  <c r="E13"/>
  <c r="F13"/>
  <c r="G13"/>
  <c r="H13"/>
  <c r="I13"/>
  <c r="J13"/>
  <c r="K13"/>
  <c r="L13"/>
  <c r="M13"/>
  <c r="N13"/>
  <c r="O13"/>
  <c r="P13"/>
  <c r="Q13"/>
  <c r="R13"/>
  <c r="S13"/>
  <c r="T13"/>
  <c r="U13"/>
  <c r="V13"/>
  <c r="W13"/>
  <c r="X13"/>
  <c r="Y13"/>
  <c r="Z13"/>
  <c r="AA13"/>
  <c r="AB13"/>
  <c r="AC13"/>
  <c r="AD13"/>
  <c r="C14"/>
  <c r="D14"/>
  <c r="E14"/>
  <c r="F14"/>
  <c r="G14"/>
  <c r="H14"/>
  <c r="I14"/>
  <c r="J14"/>
  <c r="K14"/>
  <c r="L14"/>
  <c r="M14"/>
  <c r="N14"/>
  <c r="O14"/>
  <c r="P14"/>
  <c r="Q14"/>
  <c r="R14"/>
  <c r="S14"/>
  <c r="T14"/>
  <c r="U14"/>
  <c r="V14"/>
  <c r="W14"/>
  <c r="X14"/>
  <c r="Y14"/>
  <c r="Z14"/>
  <c r="AA14"/>
  <c r="AB14"/>
  <c r="AC14"/>
  <c r="AD14"/>
  <c r="C16"/>
  <c r="D16"/>
  <c r="E16"/>
  <c r="F16"/>
  <c r="G16"/>
  <c r="H16"/>
  <c r="I16"/>
  <c r="J16"/>
  <c r="K16"/>
  <c r="L16"/>
  <c r="M16"/>
  <c r="N16"/>
  <c r="O16"/>
  <c r="P16"/>
  <c r="Q16"/>
  <c r="R16"/>
  <c r="S16"/>
  <c r="T16"/>
  <c r="U16"/>
  <c r="V16"/>
  <c r="W16"/>
  <c r="X16"/>
  <c r="Y16"/>
  <c r="Z16"/>
  <c r="AA16"/>
  <c r="AB16"/>
  <c r="AC16"/>
  <c r="AD16"/>
  <c r="C17"/>
  <c r="D17"/>
  <c r="E17"/>
  <c r="F17"/>
  <c r="G17"/>
  <c r="H17"/>
  <c r="I17"/>
  <c r="J17"/>
  <c r="K17"/>
  <c r="L17"/>
  <c r="M17"/>
  <c r="N17"/>
  <c r="O17"/>
  <c r="P17"/>
  <c r="Q17"/>
  <c r="R17"/>
  <c r="S17"/>
  <c r="T17"/>
  <c r="U17"/>
  <c r="V17"/>
  <c r="W17"/>
  <c r="X17"/>
  <c r="Y17"/>
  <c r="Z17"/>
  <c r="AA17"/>
  <c r="AB17"/>
  <c r="AC17"/>
  <c r="AD17"/>
  <c r="C18"/>
  <c r="D18"/>
  <c r="E18"/>
  <c r="F18"/>
  <c r="G18"/>
  <c r="H18"/>
  <c r="I18"/>
  <c r="J18"/>
  <c r="K18"/>
  <c r="L18"/>
  <c r="M18"/>
  <c r="N18"/>
  <c r="O18"/>
  <c r="P18"/>
  <c r="Q18"/>
  <c r="R18"/>
  <c r="S18"/>
  <c r="T18"/>
  <c r="U18"/>
  <c r="V18"/>
  <c r="W18"/>
  <c r="X18"/>
  <c r="Y18"/>
  <c r="Z18"/>
  <c r="AA18"/>
  <c r="AB18"/>
  <c r="AC18"/>
  <c r="AD18"/>
  <c r="C19"/>
  <c r="D19"/>
  <c r="E19"/>
  <c r="F19"/>
  <c r="G19"/>
  <c r="H19"/>
  <c r="I19"/>
  <c r="J19"/>
  <c r="K19"/>
  <c r="L19"/>
  <c r="M19"/>
  <c r="N19"/>
  <c r="O19"/>
  <c r="P19"/>
  <c r="Q19"/>
  <c r="R19"/>
  <c r="S19"/>
  <c r="T19"/>
  <c r="U19"/>
  <c r="V19"/>
  <c r="W19"/>
  <c r="X19"/>
  <c r="Y19"/>
  <c r="Z19"/>
  <c r="AA19"/>
  <c r="AB19"/>
  <c r="AC19"/>
  <c r="AD19"/>
  <c r="C20"/>
  <c r="D20"/>
  <c r="E20"/>
  <c r="F20"/>
  <c r="G20"/>
  <c r="H20"/>
  <c r="I20"/>
  <c r="J20"/>
  <c r="K20"/>
  <c r="L20"/>
  <c r="M20"/>
  <c r="N20"/>
  <c r="O20"/>
  <c r="P20"/>
  <c r="Q20"/>
  <c r="R20"/>
  <c r="S20"/>
  <c r="T20"/>
  <c r="U20"/>
  <c r="V20"/>
  <c r="W20"/>
  <c r="X20"/>
  <c r="Y20"/>
  <c r="Z20"/>
  <c r="AA20"/>
  <c r="AB20"/>
  <c r="AC20"/>
  <c r="AD20"/>
  <c r="C21"/>
  <c r="D21"/>
  <c r="E21"/>
  <c r="F21"/>
  <c r="G21"/>
  <c r="H21"/>
  <c r="I21"/>
  <c r="J21"/>
  <c r="K21"/>
  <c r="L21"/>
  <c r="M21"/>
  <c r="N21"/>
  <c r="O21"/>
  <c r="P21"/>
  <c r="Q21"/>
  <c r="R21"/>
  <c r="S21"/>
  <c r="T21"/>
  <c r="U21"/>
  <c r="V21"/>
  <c r="W21"/>
  <c r="X21"/>
  <c r="Y21"/>
  <c r="Z21"/>
  <c r="AA21"/>
  <c r="AB21"/>
  <c r="AC21"/>
  <c r="AD21"/>
  <c r="C22"/>
  <c r="D22"/>
  <c r="E22"/>
  <c r="F22"/>
  <c r="G22"/>
  <c r="H22"/>
  <c r="I22"/>
  <c r="J22"/>
  <c r="K22"/>
  <c r="L22"/>
  <c r="M22"/>
  <c r="N22"/>
  <c r="O22"/>
  <c r="P22"/>
  <c r="Q22"/>
  <c r="R22"/>
  <c r="S22"/>
  <c r="T22"/>
  <c r="U22"/>
  <c r="V22"/>
  <c r="W22"/>
  <c r="X22"/>
  <c r="Y22"/>
  <c r="Z22"/>
  <c r="AA22"/>
  <c r="AB22"/>
  <c r="AC22"/>
  <c r="AD22"/>
  <c r="C23"/>
  <c r="D23"/>
  <c r="E23"/>
  <c r="F23"/>
  <c r="G23"/>
  <c r="H23"/>
  <c r="I23"/>
  <c r="J23"/>
  <c r="K23"/>
  <c r="L23"/>
  <c r="M23"/>
  <c r="N23"/>
  <c r="O23"/>
  <c r="P23"/>
  <c r="Q23"/>
  <c r="R23"/>
  <c r="S23"/>
  <c r="T23"/>
  <c r="U23"/>
  <c r="V23"/>
  <c r="W23"/>
  <c r="X23"/>
  <c r="Y23"/>
  <c r="Z23"/>
  <c r="AA23"/>
  <c r="AB23"/>
  <c r="AC23"/>
  <c r="AD23"/>
  <c r="C24"/>
  <c r="D24"/>
  <c r="E24"/>
  <c r="F24"/>
  <c r="G24"/>
  <c r="H24"/>
  <c r="I24"/>
  <c r="J24"/>
  <c r="K24"/>
  <c r="L24"/>
  <c r="M24"/>
  <c r="N24"/>
  <c r="O24"/>
  <c r="P24"/>
  <c r="Q24"/>
  <c r="R24"/>
  <c r="S24"/>
  <c r="T24"/>
  <c r="U24"/>
  <c r="V24"/>
  <c r="W24"/>
  <c r="X24"/>
  <c r="Y24"/>
  <c r="Z24"/>
  <c r="AA24"/>
  <c r="AB24"/>
  <c r="AC24"/>
  <c r="AD24"/>
  <c r="C25"/>
  <c r="D25"/>
  <c r="E25"/>
  <c r="F25"/>
  <c r="G25"/>
  <c r="H25"/>
  <c r="I25"/>
  <c r="J25"/>
  <c r="K25"/>
  <c r="L25"/>
  <c r="M25"/>
  <c r="N25"/>
  <c r="O25"/>
  <c r="P25"/>
  <c r="Q25"/>
  <c r="R25"/>
  <c r="S25"/>
  <c r="T25"/>
  <c r="U25"/>
  <c r="V25"/>
  <c r="W25"/>
  <c r="X25"/>
  <c r="Y25"/>
  <c r="Z25"/>
  <c r="AA25"/>
  <c r="AB25"/>
  <c r="AC25"/>
  <c r="AD25"/>
  <c r="C26"/>
  <c r="D26"/>
  <c r="E26"/>
  <c r="F26"/>
  <c r="G26"/>
  <c r="H26"/>
  <c r="I26"/>
  <c r="J26"/>
  <c r="K26"/>
  <c r="L26"/>
  <c r="M26"/>
  <c r="N26"/>
  <c r="O26"/>
  <c r="P26"/>
  <c r="Q26"/>
  <c r="R26"/>
  <c r="S26"/>
  <c r="T26"/>
  <c r="U26"/>
  <c r="V26"/>
  <c r="W26"/>
  <c r="X26"/>
  <c r="Y26"/>
  <c r="Z26"/>
  <c r="AA26"/>
  <c r="AB26"/>
  <c r="AC26"/>
  <c r="AD26"/>
  <c r="C27"/>
  <c r="D27"/>
  <c r="E27"/>
  <c r="F27"/>
  <c r="G27"/>
  <c r="H27"/>
  <c r="I27"/>
  <c r="J27"/>
  <c r="K27"/>
  <c r="L27"/>
  <c r="M27"/>
  <c r="N27"/>
  <c r="O27"/>
  <c r="P27"/>
  <c r="Q27"/>
  <c r="R27"/>
  <c r="S27"/>
  <c r="T27"/>
  <c r="U27"/>
  <c r="V27"/>
  <c r="W27"/>
  <c r="X27"/>
  <c r="Y27"/>
  <c r="Z27"/>
  <c r="AA27"/>
  <c r="AB27"/>
  <c r="AC27"/>
  <c r="AD27"/>
  <c r="C28"/>
  <c r="D28"/>
  <c r="E28"/>
  <c r="F28"/>
  <c r="G28"/>
  <c r="H28"/>
  <c r="I28"/>
  <c r="J28"/>
  <c r="K28"/>
  <c r="L28"/>
  <c r="M28"/>
  <c r="N28"/>
  <c r="O28"/>
  <c r="P28"/>
  <c r="Q28"/>
  <c r="R28"/>
  <c r="S28"/>
  <c r="T28"/>
  <c r="U28"/>
  <c r="V28"/>
  <c r="W28"/>
  <c r="X28"/>
  <c r="Y28"/>
  <c r="Z28"/>
  <c r="AA28"/>
  <c r="AB28"/>
  <c r="AC28"/>
  <c r="AD28"/>
  <c r="C29"/>
  <c r="D29"/>
  <c r="E29"/>
  <c r="F29"/>
  <c r="G29"/>
  <c r="H29"/>
  <c r="I29"/>
  <c r="J29"/>
  <c r="K29"/>
  <c r="L29"/>
  <c r="M29"/>
  <c r="N29"/>
  <c r="O29"/>
  <c r="P29"/>
  <c r="Q29"/>
  <c r="R29"/>
  <c r="S29"/>
  <c r="T29"/>
  <c r="U29"/>
  <c r="V29"/>
  <c r="W29"/>
  <c r="X29"/>
  <c r="Y29"/>
  <c r="Z29"/>
  <c r="AA29"/>
  <c r="AB29"/>
  <c r="AC29"/>
  <c r="AD29"/>
  <c r="C30"/>
  <c r="D30"/>
  <c r="E30"/>
  <c r="F30"/>
  <c r="G30"/>
  <c r="H30"/>
  <c r="I30"/>
  <c r="J30"/>
  <c r="K30"/>
  <c r="L30"/>
  <c r="M30"/>
  <c r="N30"/>
  <c r="O30"/>
  <c r="P30"/>
  <c r="Q30"/>
  <c r="R30"/>
  <c r="S30"/>
  <c r="T30"/>
  <c r="U30"/>
  <c r="V30"/>
  <c r="W30"/>
  <c r="X30"/>
  <c r="Y30"/>
  <c r="Z30"/>
  <c r="AA30"/>
  <c r="AB30"/>
  <c r="AC30"/>
  <c r="AD30"/>
  <c r="C31"/>
  <c r="D31"/>
  <c r="E31"/>
  <c r="F31"/>
  <c r="G31"/>
  <c r="H31"/>
  <c r="I31"/>
  <c r="J31"/>
  <c r="K31"/>
  <c r="L31"/>
  <c r="M31"/>
  <c r="N31"/>
  <c r="O31"/>
  <c r="P31"/>
  <c r="Q31"/>
  <c r="R31"/>
  <c r="S31"/>
  <c r="T31"/>
  <c r="U31"/>
  <c r="V31"/>
  <c r="W31"/>
  <c r="X31"/>
  <c r="Y31"/>
  <c r="Z31"/>
  <c r="AA31"/>
  <c r="AB31"/>
  <c r="AC31"/>
  <c r="AD31"/>
  <c r="C32"/>
  <c r="D32"/>
  <c r="E32"/>
  <c r="F32"/>
  <c r="G32"/>
  <c r="H32"/>
  <c r="I32"/>
  <c r="J32"/>
  <c r="K32"/>
  <c r="L32"/>
  <c r="M32"/>
  <c r="N32"/>
  <c r="O32"/>
  <c r="P32"/>
  <c r="Q32"/>
  <c r="R32"/>
  <c r="S32"/>
  <c r="T32"/>
  <c r="U32"/>
  <c r="V32"/>
  <c r="W32"/>
  <c r="X32"/>
  <c r="Y32"/>
  <c r="Z32"/>
  <c r="AA32"/>
  <c r="AB32"/>
  <c r="AC32"/>
  <c r="AD32"/>
  <c r="C43"/>
  <c r="D43"/>
  <c r="E43"/>
  <c r="F43"/>
  <c r="G43"/>
  <c r="H43"/>
  <c r="I43"/>
  <c r="J43"/>
  <c r="K43"/>
  <c r="L43"/>
  <c r="M43"/>
  <c r="N43"/>
  <c r="O43"/>
  <c r="P43"/>
  <c r="Q43"/>
  <c r="R43"/>
  <c r="S43"/>
  <c r="T43"/>
  <c r="U43"/>
  <c r="V43"/>
  <c r="W43"/>
  <c r="X43"/>
  <c r="Y43"/>
  <c r="Z43"/>
  <c r="AA43"/>
  <c r="AB43"/>
  <c r="AC43"/>
  <c r="AD43"/>
  <c r="C44"/>
  <c r="D44"/>
  <c r="E44"/>
  <c r="F44"/>
  <c r="G44"/>
  <c r="H44"/>
  <c r="I44"/>
  <c r="J44"/>
  <c r="K44"/>
  <c r="L44"/>
  <c r="M44"/>
  <c r="N44"/>
  <c r="O44"/>
  <c r="P44"/>
  <c r="Q44"/>
  <c r="R44"/>
  <c r="S44"/>
  <c r="T44"/>
  <c r="U44"/>
  <c r="V44"/>
  <c r="W44"/>
  <c r="X44"/>
  <c r="Y44"/>
  <c r="Z44"/>
  <c r="AA44"/>
  <c r="AB44"/>
  <c r="AC44"/>
  <c r="AD44"/>
  <c r="C45"/>
  <c r="D45"/>
  <c r="E45"/>
  <c r="F45"/>
  <c r="G45"/>
  <c r="H45"/>
  <c r="I45"/>
  <c r="J45"/>
  <c r="K45"/>
  <c r="L45"/>
  <c r="M45"/>
  <c r="N45"/>
  <c r="O45"/>
  <c r="P45"/>
  <c r="Q45"/>
  <c r="R45"/>
  <c r="S45"/>
  <c r="T45"/>
  <c r="U45"/>
  <c r="V45"/>
  <c r="W45"/>
  <c r="X45"/>
  <c r="Y45"/>
  <c r="Z45"/>
  <c r="AA45"/>
  <c r="AB45"/>
  <c r="AC45"/>
  <c r="AD45"/>
  <c r="C46"/>
  <c r="D46"/>
  <c r="E46"/>
  <c r="F46"/>
  <c r="G46"/>
  <c r="H46"/>
  <c r="I46"/>
  <c r="J46"/>
  <c r="K46"/>
  <c r="L46"/>
  <c r="M46"/>
  <c r="N46"/>
  <c r="O46"/>
  <c r="P46"/>
  <c r="Q46"/>
  <c r="R46"/>
  <c r="S46"/>
  <c r="T46"/>
  <c r="U46"/>
  <c r="V46"/>
  <c r="W46"/>
  <c r="X46"/>
  <c r="Y46"/>
  <c r="Z46"/>
  <c r="AA46"/>
  <c r="AB46"/>
  <c r="AC46"/>
  <c r="AD46"/>
  <c r="C47"/>
  <c r="D47"/>
  <c r="E47"/>
  <c r="F47"/>
  <c r="G47"/>
  <c r="H47"/>
  <c r="I47"/>
  <c r="J47"/>
  <c r="K47"/>
  <c r="L47"/>
  <c r="M47"/>
  <c r="N47"/>
  <c r="O47"/>
  <c r="P47"/>
  <c r="Q47"/>
  <c r="R47"/>
  <c r="S47"/>
  <c r="T47"/>
  <c r="U47"/>
  <c r="V47"/>
  <c r="W47"/>
  <c r="X47"/>
  <c r="Y47"/>
  <c r="Z47"/>
  <c r="AA47"/>
  <c r="AB47"/>
  <c r="AC47"/>
  <c r="AD47"/>
  <c r="C48"/>
  <c r="D48"/>
  <c r="E48"/>
  <c r="F48"/>
  <c r="G48"/>
  <c r="H48"/>
  <c r="I48"/>
  <c r="J48"/>
  <c r="K48"/>
  <c r="L48"/>
  <c r="M48"/>
  <c r="N48"/>
  <c r="O48"/>
  <c r="P48"/>
  <c r="Q48"/>
  <c r="R48"/>
  <c r="S48"/>
  <c r="T48"/>
  <c r="U48"/>
  <c r="V48"/>
  <c r="W48"/>
  <c r="X48"/>
  <c r="Y48"/>
  <c r="Z48"/>
  <c r="AA48"/>
  <c r="AB48"/>
  <c r="AC48"/>
  <c r="AD48"/>
  <c r="C49"/>
  <c r="D49"/>
  <c r="E49"/>
  <c r="F49"/>
  <c r="G49"/>
  <c r="H49"/>
  <c r="I49"/>
  <c r="J49"/>
  <c r="K49"/>
  <c r="L49"/>
  <c r="M49"/>
  <c r="N49"/>
  <c r="O49"/>
  <c r="P49"/>
  <c r="Q49"/>
  <c r="R49"/>
  <c r="S49"/>
  <c r="T49"/>
  <c r="U49"/>
  <c r="V49"/>
  <c r="W49"/>
  <c r="X49"/>
  <c r="Y49"/>
  <c r="Z49"/>
  <c r="AA49"/>
  <c r="AB49"/>
  <c r="AC49"/>
  <c r="AD49"/>
  <c r="C50"/>
  <c r="D50"/>
  <c r="E50"/>
  <c r="F50"/>
  <c r="G50"/>
  <c r="H50"/>
  <c r="I50"/>
  <c r="J50"/>
  <c r="K50"/>
  <c r="L50"/>
  <c r="M50"/>
  <c r="N50"/>
  <c r="O50"/>
  <c r="P50"/>
  <c r="Q50"/>
  <c r="R50"/>
  <c r="S50"/>
  <c r="T50"/>
  <c r="U50"/>
  <c r="V50"/>
  <c r="W50"/>
  <c r="X50"/>
  <c r="Y50"/>
  <c r="Z50"/>
  <c r="AA50"/>
  <c r="AB50"/>
  <c r="AC50"/>
  <c r="AD50"/>
  <c r="C51"/>
  <c r="D51"/>
  <c r="E51"/>
  <c r="F51"/>
  <c r="G51"/>
  <c r="H51"/>
  <c r="I51"/>
  <c r="J51"/>
  <c r="K51"/>
  <c r="L51"/>
  <c r="M51"/>
  <c r="N51"/>
  <c r="O51"/>
  <c r="P51"/>
  <c r="Q51"/>
  <c r="R51"/>
  <c r="S51"/>
  <c r="T51"/>
  <c r="U51"/>
  <c r="V51"/>
  <c r="W51"/>
  <c r="X51"/>
  <c r="Y51"/>
  <c r="Z51"/>
  <c r="AA51"/>
  <c r="AB51"/>
  <c r="AC51"/>
  <c r="AD51"/>
  <c r="C52"/>
  <c r="D52"/>
  <c r="E52"/>
  <c r="F52"/>
  <c r="G52"/>
  <c r="H52"/>
  <c r="I52"/>
  <c r="J52"/>
  <c r="K52"/>
  <c r="L52"/>
  <c r="M52"/>
  <c r="N52"/>
  <c r="O52"/>
  <c r="P52"/>
  <c r="Q52"/>
  <c r="R52"/>
  <c r="S52"/>
  <c r="T52"/>
  <c r="U52"/>
  <c r="V52"/>
  <c r="W52"/>
  <c r="X52"/>
  <c r="Y52"/>
  <c r="Z52"/>
  <c r="AA52"/>
  <c r="AB52"/>
  <c r="AC52"/>
  <c r="AD52"/>
  <c r="C53"/>
  <c r="D53"/>
  <c r="E53"/>
  <c r="F53"/>
  <c r="G53"/>
  <c r="H53"/>
  <c r="I53"/>
  <c r="J53"/>
  <c r="K53"/>
  <c r="L53"/>
  <c r="M53"/>
  <c r="N53"/>
  <c r="O53"/>
  <c r="P53"/>
  <c r="Q53"/>
  <c r="R53"/>
  <c r="S53"/>
  <c r="T53"/>
  <c r="U53"/>
  <c r="V53"/>
  <c r="W53"/>
  <c r="X53"/>
  <c r="Y53"/>
  <c r="Z53"/>
  <c r="AA53"/>
  <c r="AB53"/>
  <c r="AC53"/>
  <c r="AD53"/>
  <c r="C54"/>
  <c r="D54"/>
  <c r="E54"/>
  <c r="F54"/>
  <c r="G54"/>
  <c r="H54"/>
  <c r="I54"/>
  <c r="J54"/>
  <c r="K54"/>
  <c r="L54"/>
  <c r="M54"/>
  <c r="N54"/>
  <c r="O54"/>
  <c r="P54"/>
  <c r="Q54"/>
  <c r="R54"/>
  <c r="S54"/>
  <c r="T54"/>
  <c r="U54"/>
  <c r="V54"/>
  <c r="W54"/>
  <c r="X54"/>
  <c r="Y54"/>
  <c r="Z54"/>
  <c r="AA54"/>
  <c r="AB54"/>
  <c r="AC54"/>
  <c r="AD54"/>
  <c r="C55"/>
  <c r="D55"/>
  <c r="E55"/>
  <c r="F55"/>
  <c r="G55"/>
  <c r="H55"/>
  <c r="I55"/>
  <c r="J55"/>
  <c r="K55"/>
  <c r="L55"/>
  <c r="M55"/>
  <c r="N55"/>
  <c r="O55"/>
  <c r="P55"/>
  <c r="Q55"/>
  <c r="R55"/>
  <c r="S55"/>
  <c r="T55"/>
  <c r="U55"/>
  <c r="V55"/>
  <c r="W55"/>
  <c r="X55"/>
  <c r="Y55"/>
  <c r="Z55"/>
  <c r="AA55"/>
  <c r="AB55"/>
  <c r="AC55"/>
  <c r="AD55"/>
  <c r="C56"/>
  <c r="D56"/>
  <c r="E56"/>
  <c r="F56"/>
  <c r="G56"/>
  <c r="H56"/>
  <c r="I56"/>
  <c r="J56"/>
  <c r="K56"/>
  <c r="L56"/>
  <c r="M56"/>
  <c r="N56"/>
  <c r="O56"/>
  <c r="P56"/>
  <c r="Q56"/>
  <c r="R56"/>
  <c r="S56"/>
  <c r="T56"/>
  <c r="U56"/>
  <c r="V56"/>
  <c r="W56"/>
  <c r="X56"/>
  <c r="Y56"/>
  <c r="Z56"/>
  <c r="AA56"/>
  <c r="AB56"/>
  <c r="AC56"/>
  <c r="AD56"/>
  <c r="C57"/>
  <c r="D57"/>
  <c r="E57"/>
  <c r="F57"/>
  <c r="G57"/>
  <c r="H57"/>
  <c r="I57"/>
  <c r="J57"/>
  <c r="K57"/>
  <c r="L57"/>
  <c r="M57"/>
  <c r="N57"/>
  <c r="O57"/>
  <c r="P57"/>
  <c r="Q57"/>
  <c r="R57"/>
  <c r="S57"/>
  <c r="T57"/>
  <c r="U57"/>
  <c r="V57"/>
  <c r="W57"/>
  <c r="X57"/>
  <c r="Y57"/>
  <c r="Z57"/>
  <c r="AA57"/>
  <c r="AB57"/>
  <c r="AC57"/>
  <c r="AD57"/>
  <c r="C58"/>
  <c r="D58"/>
  <c r="E58"/>
  <c r="F58"/>
  <c r="G58"/>
  <c r="H58"/>
  <c r="I58"/>
  <c r="J58"/>
  <c r="K58"/>
  <c r="L58"/>
  <c r="M58"/>
  <c r="N58"/>
  <c r="O58"/>
  <c r="P58"/>
  <c r="Q58"/>
  <c r="R58"/>
  <c r="S58"/>
  <c r="T58"/>
  <c r="U58"/>
  <c r="V58"/>
  <c r="W58"/>
  <c r="X58"/>
  <c r="Y58"/>
  <c r="Z58"/>
  <c r="AA58"/>
  <c r="AB58"/>
  <c r="AC58"/>
  <c r="AD58"/>
  <c r="C59"/>
  <c r="D59"/>
  <c r="E59"/>
  <c r="F59"/>
  <c r="G59"/>
  <c r="H59"/>
  <c r="I59"/>
  <c r="J59"/>
  <c r="K59"/>
  <c r="L59"/>
  <c r="M59"/>
  <c r="N59"/>
  <c r="O59"/>
  <c r="P59"/>
  <c r="Q59"/>
  <c r="R59"/>
  <c r="S59"/>
  <c r="T59"/>
  <c r="U59"/>
  <c r="V59"/>
  <c r="W59"/>
  <c r="X59"/>
  <c r="Y59"/>
  <c r="Z59"/>
  <c r="AA59"/>
  <c r="AB59"/>
  <c r="AC59"/>
  <c r="AD59"/>
  <c r="C60"/>
  <c r="D60"/>
  <c r="E60"/>
  <c r="F60"/>
  <c r="G60"/>
  <c r="H60"/>
  <c r="I60"/>
  <c r="J60"/>
  <c r="K60"/>
  <c r="L60"/>
  <c r="M60"/>
  <c r="N60"/>
  <c r="O60"/>
  <c r="P60"/>
  <c r="Q60"/>
  <c r="R60"/>
  <c r="S60"/>
  <c r="T60"/>
  <c r="U60"/>
  <c r="V60"/>
  <c r="W60"/>
  <c r="X60"/>
  <c r="Y60"/>
  <c r="Z60"/>
  <c r="AA60"/>
  <c r="AB60"/>
  <c r="AC60"/>
  <c r="AD60"/>
  <c r="C62"/>
  <c r="D62"/>
  <c r="E62"/>
  <c r="F62"/>
  <c r="G62"/>
  <c r="H62"/>
  <c r="I62"/>
  <c r="J62"/>
  <c r="K62"/>
  <c r="L62"/>
  <c r="M62"/>
  <c r="N62"/>
  <c r="O62"/>
  <c r="P62"/>
  <c r="Q62"/>
  <c r="R62"/>
  <c r="S62"/>
  <c r="T62"/>
  <c r="U62"/>
  <c r="V62"/>
  <c r="W62"/>
  <c r="X62"/>
  <c r="Y62"/>
  <c r="Z62"/>
  <c r="AA62"/>
  <c r="AB62"/>
  <c r="AC62"/>
  <c r="AD62"/>
  <c r="C63"/>
  <c r="D63"/>
  <c r="E63"/>
  <c r="F63"/>
  <c r="G63"/>
  <c r="H63"/>
  <c r="I63"/>
  <c r="J63"/>
  <c r="K63"/>
  <c r="L63"/>
  <c r="M63"/>
  <c r="N63"/>
  <c r="O63"/>
  <c r="P63"/>
  <c r="Q63"/>
  <c r="R63"/>
  <c r="S63"/>
  <c r="T63"/>
  <c r="U63"/>
  <c r="V63"/>
  <c r="W63"/>
  <c r="X63"/>
  <c r="Y63"/>
  <c r="Z63"/>
  <c r="AA63"/>
  <c r="AB63"/>
  <c r="AC63"/>
  <c r="AD63"/>
  <c r="C64"/>
  <c r="D64"/>
  <c r="E64"/>
  <c r="F64"/>
  <c r="G64"/>
  <c r="H64"/>
  <c r="I64"/>
  <c r="J64"/>
  <c r="K64"/>
  <c r="L64"/>
  <c r="M64"/>
  <c r="N64"/>
  <c r="O64"/>
  <c r="P64"/>
  <c r="Q64"/>
  <c r="R64"/>
  <c r="S64"/>
  <c r="T64"/>
  <c r="U64"/>
  <c r="V64"/>
  <c r="W64"/>
  <c r="X64"/>
  <c r="Y64"/>
  <c r="Z64"/>
  <c r="AA64"/>
  <c r="AB64"/>
  <c r="AC64"/>
  <c r="AD64"/>
  <c r="C65"/>
  <c r="D65"/>
  <c r="E65"/>
  <c r="F65"/>
  <c r="G65"/>
  <c r="H65"/>
  <c r="I65"/>
  <c r="J65"/>
  <c r="K65"/>
  <c r="L65"/>
  <c r="M65"/>
  <c r="N65"/>
  <c r="O65"/>
  <c r="P65"/>
  <c r="Q65"/>
  <c r="R65"/>
  <c r="S65"/>
  <c r="T65"/>
  <c r="U65"/>
  <c r="V65"/>
  <c r="W65"/>
  <c r="X65"/>
  <c r="Y65"/>
  <c r="Z65"/>
  <c r="AA65"/>
  <c r="AB65"/>
  <c r="AC65"/>
  <c r="AD65"/>
  <c r="C66"/>
  <c r="D66"/>
  <c r="E66"/>
  <c r="F66"/>
  <c r="G66"/>
  <c r="H66"/>
  <c r="I66"/>
  <c r="J66"/>
  <c r="K66"/>
  <c r="L66"/>
  <c r="M66"/>
  <c r="N66"/>
  <c r="O66"/>
  <c r="P66"/>
  <c r="Q66"/>
  <c r="R66"/>
  <c r="S66"/>
  <c r="T66"/>
  <c r="U66"/>
  <c r="V66"/>
  <c r="W66"/>
  <c r="X66"/>
  <c r="Y66"/>
  <c r="Z66"/>
  <c r="AA66"/>
  <c r="AB66"/>
  <c r="AC66"/>
  <c r="AD66"/>
  <c r="C67"/>
  <c r="D67"/>
  <c r="E67"/>
  <c r="F67"/>
  <c r="G67"/>
  <c r="H67"/>
  <c r="I67"/>
  <c r="J67"/>
  <c r="K67"/>
  <c r="L67"/>
  <c r="M67"/>
  <c r="N67"/>
  <c r="O67"/>
  <c r="P67"/>
  <c r="Q67"/>
  <c r="R67"/>
  <c r="S67"/>
  <c r="T67"/>
  <c r="U67"/>
  <c r="V67"/>
  <c r="W67"/>
  <c r="X67"/>
  <c r="Y67"/>
  <c r="Z67"/>
  <c r="AA67"/>
  <c r="AB67"/>
  <c r="AC67"/>
  <c r="AD67"/>
  <c r="C69"/>
  <c r="D69"/>
  <c r="E69"/>
  <c r="F69"/>
  <c r="G69"/>
  <c r="H69"/>
  <c r="I69"/>
  <c r="J69"/>
  <c r="K69"/>
  <c r="L69"/>
  <c r="M69"/>
  <c r="N69"/>
  <c r="O69"/>
  <c r="P69"/>
  <c r="Q69"/>
  <c r="R69"/>
  <c r="S69"/>
  <c r="T69"/>
  <c r="U69"/>
  <c r="V69"/>
  <c r="W69"/>
  <c r="X69"/>
  <c r="Y69"/>
  <c r="Z69"/>
  <c r="AA69"/>
  <c r="AB69"/>
  <c r="AC69"/>
  <c r="AD69"/>
  <c r="C70"/>
  <c r="D70"/>
  <c r="E70"/>
  <c r="F70"/>
  <c r="G70"/>
  <c r="H70"/>
  <c r="I70"/>
  <c r="J70"/>
  <c r="K70"/>
  <c r="L70"/>
  <c r="M70"/>
  <c r="N70"/>
  <c r="O70"/>
  <c r="P70"/>
  <c r="Q70"/>
  <c r="R70"/>
  <c r="S70"/>
  <c r="T70"/>
  <c r="U70"/>
  <c r="V70"/>
  <c r="W70"/>
  <c r="X70"/>
  <c r="Y70"/>
  <c r="Z70"/>
  <c r="AA70"/>
  <c r="AB70"/>
  <c r="AC70"/>
  <c r="AD70"/>
  <c r="C71"/>
  <c r="D71"/>
  <c r="E71"/>
  <c r="F71"/>
  <c r="G71"/>
  <c r="H71"/>
  <c r="I71"/>
  <c r="J71"/>
  <c r="K71"/>
  <c r="L71"/>
  <c r="M71"/>
  <c r="N71"/>
  <c r="O71"/>
  <c r="P71"/>
  <c r="Q71"/>
  <c r="R71"/>
  <c r="S71"/>
  <c r="T71"/>
  <c r="U71"/>
  <c r="V71"/>
  <c r="W71"/>
  <c r="X71"/>
  <c r="Y71"/>
  <c r="Z71"/>
  <c r="AA71"/>
  <c r="AB71"/>
  <c r="AC71"/>
  <c r="AD71"/>
  <c r="C72"/>
  <c r="D72"/>
  <c r="E72"/>
  <c r="F72"/>
  <c r="G72"/>
  <c r="H72"/>
  <c r="I72"/>
  <c r="J72"/>
  <c r="K72"/>
  <c r="L72"/>
  <c r="M72"/>
  <c r="N72"/>
  <c r="O72"/>
  <c r="P72"/>
  <c r="Q72"/>
  <c r="R72"/>
  <c r="S72"/>
  <c r="T72"/>
  <c r="U72"/>
  <c r="V72"/>
  <c r="W72"/>
  <c r="X72"/>
  <c r="Y72"/>
  <c r="Z72"/>
  <c r="AA72"/>
  <c r="AB72"/>
  <c r="AC72"/>
  <c r="AD72"/>
  <c r="C73"/>
  <c r="D73"/>
  <c r="E73"/>
  <c r="F73"/>
  <c r="G73"/>
  <c r="H73"/>
  <c r="I73"/>
  <c r="J73"/>
  <c r="K73"/>
  <c r="L73"/>
  <c r="M73"/>
  <c r="N73"/>
  <c r="O73"/>
  <c r="P73"/>
  <c r="Q73"/>
  <c r="R73"/>
  <c r="S73"/>
  <c r="T73"/>
  <c r="U73"/>
  <c r="V73"/>
  <c r="W73"/>
  <c r="X73"/>
  <c r="Y73"/>
  <c r="Z73"/>
  <c r="AA73"/>
  <c r="AB73"/>
  <c r="AC73"/>
  <c r="AD73"/>
  <c r="C74"/>
  <c r="D74"/>
  <c r="E74"/>
  <c r="F74"/>
  <c r="G74"/>
  <c r="H74"/>
  <c r="I74"/>
  <c r="J74"/>
  <c r="K74"/>
  <c r="L74"/>
  <c r="M74"/>
  <c r="N74"/>
  <c r="O74"/>
  <c r="P74"/>
  <c r="Q74"/>
  <c r="R74"/>
  <c r="S74"/>
  <c r="T74"/>
  <c r="U74"/>
  <c r="V74"/>
  <c r="W74"/>
  <c r="X74"/>
  <c r="Y74"/>
  <c r="Z74"/>
  <c r="AA74"/>
  <c r="AB74"/>
  <c r="AC74"/>
  <c r="AD74"/>
  <c r="C75"/>
  <c r="D75"/>
  <c r="E75"/>
  <c r="F75"/>
  <c r="G75"/>
  <c r="H75"/>
  <c r="I75"/>
  <c r="J75"/>
  <c r="K75"/>
  <c r="L75"/>
  <c r="M75"/>
  <c r="N75"/>
  <c r="O75"/>
  <c r="P75"/>
  <c r="Q75"/>
  <c r="R75"/>
  <c r="S75"/>
  <c r="T75"/>
  <c r="U75"/>
  <c r="V75"/>
  <c r="W75"/>
  <c r="X75"/>
  <c r="Y75"/>
  <c r="Z75"/>
  <c r="AA75"/>
  <c r="AB75"/>
  <c r="AC75"/>
  <c r="AD75"/>
  <c r="C7" i="33" l="1"/>
  <c r="D7"/>
  <c r="E7"/>
  <c r="F7"/>
  <c r="G7"/>
  <c r="H7"/>
  <c r="I7"/>
  <c r="J7"/>
  <c r="K7"/>
  <c r="L7"/>
  <c r="M7"/>
  <c r="N7"/>
  <c r="O7"/>
  <c r="P7"/>
  <c r="Q7"/>
  <c r="R7"/>
  <c r="S7"/>
  <c r="T7"/>
  <c r="U7"/>
  <c r="V7"/>
  <c r="C8"/>
  <c r="D8"/>
  <c r="E8"/>
  <c r="F8"/>
  <c r="G8"/>
  <c r="H8"/>
  <c r="I8"/>
  <c r="J8"/>
  <c r="K8"/>
  <c r="L8"/>
  <c r="M8"/>
  <c r="N8"/>
  <c r="O8"/>
  <c r="P8"/>
  <c r="Q8"/>
  <c r="R8"/>
  <c r="S8"/>
  <c r="T8"/>
  <c r="U8"/>
  <c r="V8"/>
  <c r="C9"/>
  <c r="D9"/>
  <c r="E9"/>
  <c r="F9"/>
  <c r="G9"/>
  <c r="H9"/>
  <c r="I9"/>
  <c r="J9"/>
  <c r="K9"/>
  <c r="L9"/>
  <c r="M9"/>
  <c r="N9"/>
  <c r="O9"/>
  <c r="P9"/>
  <c r="Q9"/>
  <c r="R9"/>
  <c r="S9"/>
  <c r="T9"/>
  <c r="U9"/>
  <c r="V9"/>
  <c r="C10"/>
  <c r="D10"/>
  <c r="E10"/>
  <c r="F10"/>
  <c r="G10"/>
  <c r="H10"/>
  <c r="I10"/>
  <c r="J10"/>
  <c r="K10"/>
  <c r="L10"/>
  <c r="M10"/>
  <c r="N10"/>
  <c r="O10"/>
  <c r="P10"/>
  <c r="Q10"/>
  <c r="R10"/>
  <c r="S10"/>
  <c r="T10"/>
  <c r="U10"/>
  <c r="V10"/>
  <c r="C11"/>
  <c r="D11"/>
  <c r="E11"/>
  <c r="F11"/>
  <c r="G11"/>
  <c r="H11"/>
  <c r="I11"/>
  <c r="J11"/>
  <c r="K11"/>
  <c r="L11"/>
  <c r="M11"/>
  <c r="N11"/>
  <c r="O11"/>
  <c r="P11"/>
  <c r="Q11"/>
  <c r="R11"/>
  <c r="S11"/>
  <c r="T11"/>
  <c r="U11"/>
  <c r="V11"/>
  <c r="C12"/>
  <c r="D12"/>
  <c r="E12"/>
  <c r="F12"/>
  <c r="G12"/>
  <c r="H12"/>
  <c r="I12"/>
  <c r="J12"/>
  <c r="K12"/>
  <c r="L12"/>
  <c r="M12"/>
  <c r="N12"/>
  <c r="O12"/>
  <c r="P12"/>
  <c r="Q12"/>
  <c r="R12"/>
  <c r="S12"/>
  <c r="T12"/>
  <c r="U12"/>
  <c r="V12"/>
  <c r="C14"/>
  <c r="D14"/>
  <c r="E14"/>
  <c r="F14"/>
  <c r="G14"/>
  <c r="H14"/>
  <c r="I14"/>
  <c r="J14"/>
  <c r="K14"/>
  <c r="L14"/>
  <c r="M14"/>
  <c r="N14"/>
  <c r="O14"/>
  <c r="P14"/>
  <c r="Q14"/>
  <c r="R14"/>
  <c r="S14"/>
  <c r="T14"/>
  <c r="U14"/>
  <c r="V14"/>
  <c r="C15"/>
  <c r="D15"/>
  <c r="E15"/>
  <c r="F15"/>
  <c r="G15"/>
  <c r="H15"/>
  <c r="I15"/>
  <c r="J15"/>
  <c r="K15"/>
  <c r="L15"/>
  <c r="M15"/>
  <c r="N15"/>
  <c r="O15"/>
  <c r="P15"/>
  <c r="Q15"/>
  <c r="R15"/>
  <c r="S15"/>
  <c r="T15"/>
  <c r="U15"/>
  <c r="V15"/>
  <c r="C16"/>
  <c r="D16"/>
  <c r="E16"/>
  <c r="F16"/>
  <c r="G16"/>
  <c r="H16"/>
  <c r="I16"/>
  <c r="J16"/>
  <c r="K16"/>
  <c r="L16"/>
  <c r="M16"/>
  <c r="N16"/>
  <c r="O16"/>
  <c r="P16"/>
  <c r="Q16"/>
  <c r="R16"/>
  <c r="S16"/>
  <c r="T16"/>
  <c r="U16"/>
  <c r="V16"/>
  <c r="C17"/>
  <c r="D17"/>
  <c r="E17"/>
  <c r="F17"/>
  <c r="G17"/>
  <c r="H17"/>
  <c r="I17"/>
  <c r="J17"/>
  <c r="K17"/>
  <c r="L17"/>
  <c r="M17"/>
  <c r="N17"/>
  <c r="O17"/>
  <c r="P17"/>
  <c r="Q17"/>
  <c r="R17"/>
  <c r="S17"/>
  <c r="T17"/>
  <c r="U17"/>
  <c r="V17"/>
  <c r="C18"/>
  <c r="D18"/>
  <c r="E18"/>
  <c r="F18"/>
  <c r="G18"/>
  <c r="H18"/>
  <c r="I18"/>
  <c r="J18"/>
  <c r="K18"/>
  <c r="L18"/>
  <c r="M18"/>
  <c r="N18"/>
  <c r="O18"/>
  <c r="P18"/>
  <c r="Q18"/>
  <c r="R18"/>
  <c r="S18"/>
  <c r="T18"/>
  <c r="U18"/>
  <c r="V18"/>
  <c r="C19"/>
  <c r="D19"/>
  <c r="E19"/>
  <c r="F19"/>
  <c r="G19"/>
  <c r="H19"/>
  <c r="I19"/>
  <c r="J19"/>
  <c r="K19"/>
  <c r="L19"/>
  <c r="M19"/>
  <c r="N19"/>
  <c r="O19"/>
  <c r="P19"/>
  <c r="Q19"/>
  <c r="R19"/>
  <c r="S19"/>
  <c r="T19"/>
  <c r="U19"/>
  <c r="V19"/>
  <c r="C20"/>
  <c r="D20"/>
  <c r="E20"/>
  <c r="F20"/>
  <c r="G20"/>
  <c r="H20"/>
  <c r="I20"/>
  <c r="J20"/>
  <c r="K20"/>
  <c r="L20"/>
  <c r="M20"/>
  <c r="N20"/>
  <c r="O20"/>
  <c r="P20"/>
  <c r="Q20"/>
  <c r="R20"/>
  <c r="S20"/>
  <c r="T20"/>
  <c r="U20"/>
  <c r="V20"/>
  <c r="C21"/>
  <c r="D21"/>
  <c r="E21"/>
  <c r="F21"/>
  <c r="G21"/>
  <c r="H21"/>
  <c r="I21"/>
  <c r="J21"/>
  <c r="K21"/>
  <c r="L21"/>
  <c r="M21"/>
  <c r="N21"/>
  <c r="O21"/>
  <c r="P21"/>
  <c r="Q21"/>
  <c r="R21"/>
  <c r="S21"/>
  <c r="T21"/>
  <c r="U21"/>
  <c r="V21"/>
  <c r="C22"/>
  <c r="D22"/>
  <c r="E22"/>
  <c r="F22"/>
  <c r="G22"/>
  <c r="H22"/>
  <c r="I22"/>
  <c r="J22"/>
  <c r="K22"/>
  <c r="L22"/>
  <c r="M22"/>
  <c r="N22"/>
  <c r="O22"/>
  <c r="P22"/>
  <c r="Q22"/>
  <c r="R22"/>
  <c r="S22"/>
  <c r="T22"/>
  <c r="U22"/>
  <c r="V22"/>
  <c r="C23"/>
  <c r="D23"/>
  <c r="E23"/>
  <c r="F23"/>
  <c r="G23"/>
  <c r="H23"/>
  <c r="I23"/>
  <c r="J23"/>
  <c r="K23"/>
  <c r="L23"/>
  <c r="M23"/>
  <c r="N23"/>
  <c r="O23"/>
  <c r="P23"/>
  <c r="Q23"/>
  <c r="R23"/>
  <c r="S23"/>
  <c r="T23"/>
  <c r="U23"/>
  <c r="V23"/>
  <c r="C24"/>
  <c r="D24"/>
  <c r="E24"/>
  <c r="F24"/>
  <c r="G24"/>
  <c r="H24"/>
  <c r="I24"/>
  <c r="J24"/>
  <c r="K24"/>
  <c r="L24"/>
  <c r="M24"/>
  <c r="N24"/>
  <c r="O24"/>
  <c r="P24"/>
  <c r="Q24"/>
  <c r="R24"/>
  <c r="S24"/>
  <c r="T24"/>
  <c r="U24"/>
  <c r="V24"/>
  <c r="C25"/>
  <c r="D25"/>
  <c r="E25"/>
  <c r="F25"/>
  <c r="G25"/>
  <c r="H25"/>
  <c r="I25"/>
  <c r="J25"/>
  <c r="K25"/>
  <c r="L25"/>
  <c r="M25"/>
  <c r="N25"/>
  <c r="O25"/>
  <c r="P25"/>
  <c r="Q25"/>
  <c r="R25"/>
  <c r="S25"/>
  <c r="T25"/>
  <c r="U25"/>
  <c r="V25"/>
  <c r="C26"/>
  <c r="D26"/>
  <c r="E26"/>
  <c r="F26"/>
  <c r="G26"/>
  <c r="H26"/>
  <c r="I26"/>
  <c r="J26"/>
  <c r="K26"/>
  <c r="L26"/>
  <c r="M26"/>
  <c r="N26"/>
  <c r="O26"/>
  <c r="P26"/>
  <c r="Q26"/>
  <c r="R26"/>
  <c r="S26"/>
  <c r="T26"/>
  <c r="U26"/>
  <c r="V26"/>
  <c r="C27"/>
  <c r="D27"/>
  <c r="E27"/>
  <c r="F27"/>
  <c r="G27"/>
  <c r="H27"/>
  <c r="I27"/>
  <c r="J27"/>
  <c r="K27"/>
  <c r="L27"/>
  <c r="M27"/>
  <c r="N27"/>
  <c r="O27"/>
  <c r="P27"/>
  <c r="Q27"/>
  <c r="R27"/>
  <c r="S27"/>
  <c r="T27"/>
  <c r="U27"/>
  <c r="V27"/>
  <c r="C28"/>
  <c r="D28"/>
  <c r="E28"/>
  <c r="F28"/>
  <c r="G28"/>
  <c r="H28"/>
  <c r="I28"/>
  <c r="J28"/>
  <c r="K28"/>
  <c r="L28"/>
  <c r="M28"/>
  <c r="N28"/>
  <c r="O28"/>
  <c r="P28"/>
  <c r="Q28"/>
  <c r="R28"/>
  <c r="S28"/>
  <c r="T28"/>
  <c r="U28"/>
  <c r="V28"/>
  <c r="C29"/>
  <c r="D29"/>
  <c r="E29"/>
  <c r="F29"/>
  <c r="G29"/>
  <c r="H29"/>
  <c r="I29"/>
  <c r="J29"/>
  <c r="K29"/>
  <c r="L29"/>
  <c r="M29"/>
  <c r="N29"/>
  <c r="O29"/>
  <c r="P29"/>
  <c r="Q29"/>
  <c r="R29"/>
  <c r="S29"/>
  <c r="T29"/>
  <c r="U29"/>
  <c r="V29"/>
  <c r="C30"/>
  <c r="D30"/>
  <c r="E30"/>
  <c r="F30"/>
  <c r="G30"/>
  <c r="H30"/>
  <c r="I30"/>
  <c r="J30"/>
  <c r="K30"/>
  <c r="L30"/>
  <c r="M30"/>
  <c r="N30"/>
  <c r="O30"/>
  <c r="P30"/>
  <c r="Q30"/>
  <c r="R30"/>
  <c r="S30"/>
  <c r="T30"/>
  <c r="U30"/>
  <c r="V30"/>
  <c r="C38"/>
  <c r="D38"/>
  <c r="E38"/>
  <c r="F38"/>
  <c r="G38"/>
  <c r="H38"/>
  <c r="I38"/>
  <c r="J38"/>
  <c r="K38"/>
  <c r="L38"/>
  <c r="M38"/>
  <c r="N38"/>
  <c r="O38"/>
  <c r="P38"/>
  <c r="Q38"/>
  <c r="R38"/>
  <c r="S38"/>
  <c r="T38"/>
  <c r="U38"/>
  <c r="V38"/>
  <c r="C39"/>
  <c r="D39"/>
  <c r="E39"/>
  <c r="F39"/>
  <c r="G39"/>
  <c r="H39"/>
  <c r="I39"/>
  <c r="J39"/>
  <c r="K39"/>
  <c r="L39"/>
  <c r="M39"/>
  <c r="N39"/>
  <c r="O39"/>
  <c r="P39"/>
  <c r="Q39"/>
  <c r="R39"/>
  <c r="S39"/>
  <c r="T39"/>
  <c r="U39"/>
  <c r="V39"/>
  <c r="C40"/>
  <c r="D40"/>
  <c r="E40"/>
  <c r="F40"/>
  <c r="G40"/>
  <c r="H40"/>
  <c r="I40"/>
  <c r="J40"/>
  <c r="K40"/>
  <c r="L40"/>
  <c r="M40"/>
  <c r="N40"/>
  <c r="O40"/>
  <c r="P40"/>
  <c r="Q40"/>
  <c r="R40"/>
  <c r="S40"/>
  <c r="T40"/>
  <c r="U40"/>
  <c r="V40"/>
  <c r="C41"/>
  <c r="D41"/>
  <c r="E41"/>
  <c r="F41"/>
  <c r="G41"/>
  <c r="H41"/>
  <c r="I41"/>
  <c r="J41"/>
  <c r="K41"/>
  <c r="L41"/>
  <c r="M41"/>
  <c r="N41"/>
  <c r="O41"/>
  <c r="P41"/>
  <c r="Q41"/>
  <c r="R41"/>
  <c r="S41"/>
  <c r="T41"/>
  <c r="U41"/>
  <c r="V41"/>
  <c r="C42"/>
  <c r="D42"/>
  <c r="E42"/>
  <c r="F42"/>
  <c r="G42"/>
  <c r="H42"/>
  <c r="I42"/>
  <c r="J42"/>
  <c r="K42"/>
  <c r="L42"/>
  <c r="M42"/>
  <c r="N42"/>
  <c r="O42"/>
  <c r="P42"/>
  <c r="Q42"/>
  <c r="R42"/>
  <c r="S42"/>
  <c r="T42"/>
  <c r="U42"/>
  <c r="V42"/>
  <c r="C43"/>
  <c r="D43"/>
  <c r="E43"/>
  <c r="F43"/>
  <c r="G43"/>
  <c r="H43"/>
  <c r="I43"/>
  <c r="J43"/>
  <c r="K43"/>
  <c r="L43"/>
  <c r="M43"/>
  <c r="N43"/>
  <c r="O43"/>
  <c r="P43"/>
  <c r="Q43"/>
  <c r="R43"/>
  <c r="S43"/>
  <c r="T43"/>
  <c r="U43"/>
  <c r="V43"/>
  <c r="C44"/>
  <c r="D44"/>
  <c r="E44"/>
  <c r="F44"/>
  <c r="G44"/>
  <c r="H44"/>
  <c r="I44"/>
  <c r="J44"/>
  <c r="K44"/>
  <c r="L44"/>
  <c r="M44"/>
  <c r="N44"/>
  <c r="O44"/>
  <c r="P44"/>
  <c r="Q44"/>
  <c r="R44"/>
  <c r="S44"/>
  <c r="T44"/>
  <c r="U44"/>
  <c r="V44"/>
  <c r="C45"/>
  <c r="D45"/>
  <c r="E45"/>
  <c r="F45"/>
  <c r="G45"/>
  <c r="H45"/>
  <c r="I45"/>
  <c r="J45"/>
  <c r="K45"/>
  <c r="L45"/>
  <c r="M45"/>
  <c r="N45"/>
  <c r="O45"/>
  <c r="P45"/>
  <c r="Q45"/>
  <c r="R45"/>
  <c r="S45"/>
  <c r="T45"/>
  <c r="U45"/>
  <c r="V45"/>
  <c r="C46"/>
  <c r="D46"/>
  <c r="E46"/>
  <c r="F46"/>
  <c r="G46"/>
  <c r="H46"/>
  <c r="I46"/>
  <c r="J46"/>
  <c r="K46"/>
  <c r="L46"/>
  <c r="M46"/>
  <c r="N46"/>
  <c r="O46"/>
  <c r="P46"/>
  <c r="Q46"/>
  <c r="R46"/>
  <c r="S46"/>
  <c r="T46"/>
  <c r="U46"/>
  <c r="V46"/>
  <c r="C47"/>
  <c r="D47"/>
  <c r="E47"/>
  <c r="F47"/>
  <c r="G47"/>
  <c r="H47"/>
  <c r="I47"/>
  <c r="J47"/>
  <c r="K47"/>
  <c r="L47"/>
  <c r="M47"/>
  <c r="N47"/>
  <c r="O47"/>
  <c r="P47"/>
  <c r="Q47"/>
  <c r="R47"/>
  <c r="S47"/>
  <c r="T47"/>
  <c r="U47"/>
  <c r="V47"/>
  <c r="C48"/>
  <c r="D48"/>
  <c r="E48"/>
  <c r="F48"/>
  <c r="G48"/>
  <c r="H48"/>
  <c r="I48"/>
  <c r="J48"/>
  <c r="K48"/>
  <c r="L48"/>
  <c r="M48"/>
  <c r="N48"/>
  <c r="O48"/>
  <c r="P48"/>
  <c r="Q48"/>
  <c r="R48"/>
  <c r="S48"/>
  <c r="T48"/>
  <c r="U48"/>
  <c r="V48"/>
  <c r="C49"/>
  <c r="D49"/>
  <c r="E49"/>
  <c r="F49"/>
  <c r="G49"/>
  <c r="H49"/>
  <c r="I49"/>
  <c r="J49"/>
  <c r="K49"/>
  <c r="L49"/>
  <c r="M49"/>
  <c r="N49"/>
  <c r="O49"/>
  <c r="P49"/>
  <c r="Q49"/>
  <c r="R49"/>
  <c r="S49"/>
  <c r="T49"/>
  <c r="U49"/>
  <c r="V49"/>
  <c r="C50"/>
  <c r="D50"/>
  <c r="E50"/>
  <c r="F50"/>
  <c r="G50"/>
  <c r="H50"/>
  <c r="I50"/>
  <c r="J50"/>
  <c r="K50"/>
  <c r="L50"/>
  <c r="M50"/>
  <c r="N50"/>
  <c r="O50"/>
  <c r="P50"/>
  <c r="Q50"/>
  <c r="R50"/>
  <c r="S50"/>
  <c r="T50"/>
  <c r="U50"/>
  <c r="V50"/>
  <c r="C51"/>
  <c r="D51"/>
  <c r="E51"/>
  <c r="F51"/>
  <c r="G51"/>
  <c r="H51"/>
  <c r="I51"/>
  <c r="J51"/>
  <c r="K51"/>
  <c r="L51"/>
  <c r="M51"/>
  <c r="N51"/>
  <c r="O51"/>
  <c r="P51"/>
  <c r="Q51"/>
  <c r="R51"/>
  <c r="S51"/>
  <c r="T51"/>
  <c r="U51"/>
  <c r="V51"/>
  <c r="C52"/>
  <c r="D52"/>
  <c r="E52"/>
  <c r="F52"/>
  <c r="G52"/>
  <c r="H52"/>
  <c r="I52"/>
  <c r="J52"/>
  <c r="K52"/>
  <c r="L52"/>
  <c r="M52"/>
  <c r="N52"/>
  <c r="O52"/>
  <c r="P52"/>
  <c r="Q52"/>
  <c r="R52"/>
  <c r="S52"/>
  <c r="T52"/>
  <c r="U52"/>
  <c r="V52"/>
  <c r="C53"/>
  <c r="D53"/>
  <c r="E53"/>
  <c r="F53"/>
  <c r="G53"/>
  <c r="H53"/>
  <c r="I53"/>
  <c r="J53"/>
  <c r="K53"/>
  <c r="L53"/>
  <c r="M53"/>
  <c r="N53"/>
  <c r="O53"/>
  <c r="P53"/>
  <c r="Q53"/>
  <c r="R53"/>
  <c r="S53"/>
  <c r="T53"/>
  <c r="U53"/>
  <c r="V53"/>
  <c r="C54"/>
  <c r="D54"/>
  <c r="E54"/>
  <c r="F54"/>
  <c r="G54"/>
  <c r="H54"/>
  <c r="I54"/>
  <c r="J54"/>
  <c r="K54"/>
  <c r="L54"/>
  <c r="M54"/>
  <c r="N54"/>
  <c r="O54"/>
  <c r="P54"/>
  <c r="Q54"/>
  <c r="R54"/>
  <c r="S54"/>
  <c r="T54"/>
  <c r="U54"/>
  <c r="V54"/>
  <c r="C55"/>
  <c r="D55"/>
  <c r="E55"/>
  <c r="F55"/>
  <c r="G55"/>
  <c r="H55"/>
  <c r="I55"/>
  <c r="J55"/>
  <c r="K55"/>
  <c r="L55"/>
  <c r="M55"/>
  <c r="N55"/>
  <c r="O55"/>
  <c r="P55"/>
  <c r="Q55"/>
  <c r="R55"/>
  <c r="S55"/>
  <c r="T55"/>
  <c r="U55"/>
  <c r="V55"/>
  <c r="C57"/>
  <c r="D57"/>
  <c r="E57"/>
  <c r="F57"/>
  <c r="G57"/>
  <c r="H57"/>
  <c r="I57"/>
  <c r="J57"/>
  <c r="K57"/>
  <c r="L57"/>
  <c r="M57"/>
  <c r="N57"/>
  <c r="O57"/>
  <c r="P57"/>
  <c r="Q57"/>
  <c r="R57"/>
  <c r="S57"/>
  <c r="T57"/>
  <c r="U57"/>
  <c r="V57"/>
  <c r="C58"/>
  <c r="D58"/>
  <c r="E58"/>
  <c r="F58"/>
  <c r="G58"/>
  <c r="H58"/>
  <c r="I58"/>
  <c r="J58"/>
  <c r="K58"/>
  <c r="L58"/>
  <c r="M58"/>
  <c r="N58"/>
  <c r="O58"/>
  <c r="P58"/>
  <c r="Q58"/>
  <c r="R58"/>
  <c r="S58"/>
  <c r="T58"/>
  <c r="U58"/>
  <c r="V58"/>
  <c r="C59"/>
  <c r="D59"/>
  <c r="E59"/>
  <c r="F59"/>
  <c r="G59"/>
  <c r="H59"/>
  <c r="I59"/>
  <c r="J59"/>
  <c r="K59"/>
  <c r="L59"/>
  <c r="M59"/>
  <c r="N59"/>
  <c r="O59"/>
  <c r="P59"/>
  <c r="Q59"/>
  <c r="R59"/>
  <c r="S59"/>
  <c r="T59"/>
  <c r="U59"/>
  <c r="V59"/>
  <c r="C60"/>
  <c r="D60"/>
  <c r="E60"/>
  <c r="F60"/>
  <c r="G60"/>
  <c r="H60"/>
  <c r="I60"/>
  <c r="J60"/>
  <c r="K60"/>
  <c r="L60"/>
  <c r="M60"/>
  <c r="N60"/>
  <c r="O60"/>
  <c r="P60"/>
  <c r="Q60"/>
  <c r="R60"/>
  <c r="S60"/>
  <c r="T60"/>
  <c r="U60"/>
  <c r="V60"/>
  <c r="C61"/>
  <c r="D61"/>
  <c r="E61"/>
  <c r="F61"/>
  <c r="G61"/>
  <c r="H61"/>
  <c r="I61"/>
  <c r="J61"/>
  <c r="K61"/>
  <c r="L61"/>
  <c r="M61"/>
  <c r="N61"/>
  <c r="O61"/>
  <c r="P61"/>
  <c r="Q61"/>
  <c r="R61"/>
  <c r="S61"/>
  <c r="T61"/>
  <c r="U61"/>
  <c r="V61"/>
  <c r="C62"/>
  <c r="D62"/>
  <c r="E62"/>
  <c r="F62"/>
  <c r="G62"/>
  <c r="H62"/>
  <c r="I62"/>
  <c r="J62"/>
  <c r="K62"/>
  <c r="L62"/>
  <c r="M62"/>
  <c r="N62"/>
  <c r="O62"/>
  <c r="P62"/>
  <c r="Q62"/>
  <c r="R62"/>
  <c r="S62"/>
  <c r="T62"/>
  <c r="U62"/>
  <c r="V62"/>
  <c r="C64"/>
  <c r="D64"/>
  <c r="E64"/>
  <c r="F64"/>
  <c r="G64"/>
  <c r="H64"/>
  <c r="I64"/>
  <c r="J64"/>
  <c r="K64"/>
  <c r="L64"/>
  <c r="M64"/>
  <c r="N64"/>
  <c r="O64"/>
  <c r="P64"/>
  <c r="Q64"/>
  <c r="R64"/>
  <c r="S64"/>
  <c r="T64"/>
  <c r="U64"/>
  <c r="V64"/>
  <c r="C65"/>
  <c r="D65"/>
  <c r="E65"/>
  <c r="F65"/>
  <c r="G65"/>
  <c r="H65"/>
  <c r="I65"/>
  <c r="J65"/>
  <c r="K65"/>
  <c r="L65"/>
  <c r="M65"/>
  <c r="N65"/>
  <c r="O65"/>
  <c r="P65"/>
  <c r="Q65"/>
  <c r="R65"/>
  <c r="S65"/>
  <c r="T65"/>
  <c r="U65"/>
  <c r="V65"/>
  <c r="C66"/>
  <c r="D66"/>
  <c r="E66"/>
  <c r="F66"/>
  <c r="G66"/>
  <c r="H66"/>
  <c r="I66"/>
  <c r="J66"/>
  <c r="K66"/>
  <c r="L66"/>
  <c r="M66"/>
  <c r="N66"/>
  <c r="O66"/>
  <c r="P66"/>
  <c r="Q66"/>
  <c r="R66"/>
  <c r="S66"/>
  <c r="T66"/>
  <c r="U66"/>
  <c r="V66"/>
  <c r="C67"/>
  <c r="D67"/>
  <c r="E67"/>
  <c r="F67"/>
  <c r="G67"/>
  <c r="H67"/>
  <c r="I67"/>
  <c r="J67"/>
  <c r="K67"/>
  <c r="L67"/>
  <c r="M67"/>
  <c r="N67"/>
  <c r="O67"/>
  <c r="P67"/>
  <c r="Q67"/>
  <c r="R67"/>
  <c r="S67"/>
  <c r="T67"/>
  <c r="U67"/>
  <c r="V67"/>
  <c r="C68"/>
  <c r="D68"/>
  <c r="E68"/>
  <c r="F68"/>
  <c r="G68"/>
  <c r="H68"/>
  <c r="I68"/>
  <c r="J68"/>
  <c r="K68"/>
  <c r="L68"/>
  <c r="M68"/>
  <c r="N68"/>
  <c r="O68"/>
  <c r="P68"/>
  <c r="Q68"/>
  <c r="R68"/>
  <c r="S68"/>
  <c r="T68"/>
  <c r="U68"/>
  <c r="V68"/>
  <c r="C69"/>
  <c r="D69"/>
  <c r="E69"/>
  <c r="F69"/>
  <c r="G69"/>
  <c r="H69"/>
  <c r="I69"/>
  <c r="J69"/>
  <c r="K69"/>
  <c r="L69"/>
  <c r="M69"/>
  <c r="N69"/>
  <c r="O69"/>
  <c r="P69"/>
  <c r="Q69"/>
  <c r="R69"/>
  <c r="S69"/>
  <c r="T69"/>
  <c r="U69"/>
  <c r="V69"/>
  <c r="C70"/>
  <c r="D70"/>
  <c r="E70"/>
  <c r="F70"/>
  <c r="G70"/>
  <c r="H70"/>
  <c r="I70"/>
  <c r="J70"/>
  <c r="K70"/>
  <c r="L70"/>
  <c r="M70"/>
  <c r="N70"/>
  <c r="O70"/>
  <c r="P70"/>
  <c r="Q70"/>
  <c r="R70"/>
  <c r="S70"/>
  <c r="T70"/>
  <c r="U70"/>
  <c r="V70"/>
  <c r="C12" i="29" l="1"/>
  <c r="D12"/>
  <c r="C13"/>
  <c r="D13"/>
  <c r="C14"/>
  <c r="D14"/>
  <c r="C15"/>
  <c r="D15"/>
  <c r="C18"/>
  <c r="D18"/>
  <c r="C19"/>
  <c r="D19"/>
  <c r="C20"/>
  <c r="D20"/>
  <c r="C21"/>
  <c r="D21"/>
  <c r="C22"/>
  <c r="D22"/>
  <c r="C23"/>
  <c r="D23"/>
  <c r="C24"/>
  <c r="D24"/>
  <c r="C25"/>
  <c r="D25"/>
  <c r="C29"/>
  <c r="D29"/>
  <c r="C30"/>
  <c r="D30"/>
  <c r="C31"/>
  <c r="D31"/>
  <c r="C32"/>
  <c r="D32"/>
  <c r="C33"/>
  <c r="D33"/>
  <c r="C34"/>
  <c r="D34"/>
  <c r="C36"/>
  <c r="D36"/>
  <c r="C37"/>
  <c r="D37"/>
  <c r="C38"/>
  <c r="D38"/>
  <c r="C39"/>
  <c r="D39"/>
  <c r="C9" i="28" l="1"/>
  <c r="D9"/>
  <c r="E9"/>
  <c r="F9"/>
  <c r="C10"/>
  <c r="D10"/>
  <c r="E10"/>
  <c r="F10"/>
  <c r="C11"/>
  <c r="D11"/>
  <c r="E11"/>
  <c r="F11"/>
  <c r="C12"/>
  <c r="D12"/>
  <c r="E12"/>
  <c r="F12"/>
  <c r="C13"/>
  <c r="D13"/>
  <c r="E13"/>
  <c r="F13"/>
  <c r="C14"/>
  <c r="D14"/>
  <c r="E14"/>
  <c r="F14"/>
  <c r="C15"/>
  <c r="D15"/>
  <c r="E15"/>
  <c r="F15"/>
  <c r="C16"/>
  <c r="D16"/>
  <c r="E16"/>
  <c r="F16"/>
  <c r="C17"/>
  <c r="D17"/>
  <c r="E17"/>
  <c r="F17"/>
  <c r="C18"/>
  <c r="D18"/>
  <c r="E18"/>
  <c r="F18"/>
  <c r="C19"/>
  <c r="D19"/>
  <c r="E19"/>
  <c r="F19"/>
  <c r="C20"/>
  <c r="D20"/>
  <c r="E20"/>
  <c r="F20"/>
  <c r="C21"/>
  <c r="D21"/>
  <c r="E21"/>
  <c r="F21"/>
  <c r="C22"/>
  <c r="D22"/>
  <c r="E22"/>
  <c r="F22"/>
  <c r="G22"/>
  <c r="C23"/>
  <c r="D23"/>
  <c r="E23"/>
  <c r="F23"/>
  <c r="C24"/>
  <c r="D24"/>
  <c r="E24"/>
  <c r="F24"/>
  <c r="C25"/>
  <c r="D25"/>
  <c r="E25"/>
  <c r="F25"/>
  <c r="C26"/>
  <c r="D26"/>
  <c r="E26"/>
  <c r="F26"/>
  <c r="C28"/>
  <c r="D28"/>
  <c r="E28"/>
  <c r="F28"/>
  <c r="C29"/>
  <c r="D29"/>
  <c r="E29"/>
  <c r="F29"/>
  <c r="C30"/>
  <c r="D30"/>
  <c r="E30"/>
  <c r="F30"/>
  <c r="C31"/>
  <c r="D31"/>
  <c r="E31"/>
  <c r="F31"/>
  <c r="C32"/>
  <c r="D32"/>
  <c r="E32"/>
  <c r="F32"/>
  <c r="C33"/>
  <c r="D33"/>
  <c r="E33"/>
  <c r="F33"/>
  <c r="C34"/>
  <c r="D34"/>
  <c r="E34"/>
  <c r="F34"/>
  <c r="C35"/>
  <c r="D35"/>
  <c r="E35"/>
  <c r="F35"/>
  <c r="C36"/>
  <c r="D36"/>
  <c r="E36"/>
  <c r="F36"/>
  <c r="C37"/>
  <c r="D37"/>
  <c r="E37"/>
  <c r="F37"/>
  <c r="C38"/>
  <c r="D38"/>
  <c r="E38"/>
  <c r="F38"/>
  <c r="C9" i="27"/>
  <c r="D9"/>
  <c r="E9"/>
  <c r="F9"/>
  <c r="C10"/>
  <c r="D10"/>
  <c r="E10"/>
  <c r="F10"/>
  <c r="C11"/>
  <c r="D11"/>
  <c r="E11"/>
  <c r="F11"/>
  <c r="C12"/>
  <c r="D12"/>
  <c r="E12"/>
  <c r="F12"/>
  <c r="C13"/>
  <c r="D13"/>
  <c r="E13"/>
  <c r="F13"/>
  <c r="C14"/>
  <c r="D14"/>
  <c r="E14"/>
  <c r="F14"/>
  <c r="C15"/>
  <c r="D15"/>
  <c r="E15"/>
  <c r="F15"/>
  <c r="C16"/>
  <c r="D16"/>
  <c r="E16"/>
  <c r="F16"/>
  <c r="C17"/>
  <c r="D17"/>
  <c r="E17"/>
  <c r="F17"/>
  <c r="C18"/>
  <c r="D18"/>
  <c r="E18"/>
  <c r="F18"/>
  <c r="C19"/>
  <c r="D19"/>
  <c r="E19"/>
  <c r="F19"/>
  <c r="C20"/>
  <c r="D20"/>
  <c r="E20"/>
  <c r="F20"/>
  <c r="C21"/>
  <c r="D21"/>
  <c r="E21"/>
  <c r="F21"/>
  <c r="C22"/>
  <c r="D22"/>
  <c r="E22"/>
  <c r="F22"/>
  <c r="C23"/>
  <c r="D23"/>
  <c r="E23"/>
  <c r="F23"/>
  <c r="C24"/>
  <c r="D24"/>
  <c r="E24"/>
  <c r="F24"/>
  <c r="C25"/>
  <c r="D25"/>
  <c r="E25"/>
  <c r="F25"/>
  <c r="C26"/>
  <c r="D26"/>
  <c r="E26"/>
  <c r="F26"/>
  <c r="C28"/>
  <c r="D28"/>
  <c r="E28"/>
  <c r="F28"/>
  <c r="C29"/>
  <c r="D29"/>
  <c r="E29"/>
  <c r="F29"/>
  <c r="C30"/>
  <c r="D30"/>
  <c r="E30"/>
  <c r="F30"/>
  <c r="C31"/>
  <c r="D31"/>
  <c r="E31"/>
  <c r="F31"/>
  <c r="C32"/>
  <c r="D32"/>
  <c r="E32"/>
  <c r="F32"/>
  <c r="C33"/>
  <c r="D33"/>
  <c r="E33"/>
  <c r="F33"/>
  <c r="C34"/>
  <c r="D34"/>
  <c r="E34"/>
  <c r="F34"/>
  <c r="C35"/>
  <c r="D35"/>
  <c r="E35"/>
  <c r="F35"/>
  <c r="C36"/>
  <c r="D36"/>
  <c r="E36"/>
  <c r="F36"/>
  <c r="C37"/>
  <c r="D37"/>
  <c r="E37"/>
  <c r="F37"/>
  <c r="C38"/>
  <c r="D38"/>
  <c r="E38"/>
  <c r="F38"/>
  <c r="C11" i="26"/>
  <c r="D11"/>
  <c r="C12"/>
  <c r="D12"/>
  <c r="C13"/>
  <c r="D13"/>
  <c r="C14"/>
  <c r="D14"/>
  <c r="C15"/>
  <c r="D15"/>
  <c r="C16"/>
  <c r="D16"/>
  <c r="C17"/>
  <c r="D17"/>
  <c r="C18"/>
  <c r="D18"/>
  <c r="C19"/>
  <c r="D19"/>
  <c r="C20"/>
  <c r="D20"/>
  <c r="C21"/>
  <c r="D21"/>
  <c r="C22"/>
  <c r="D22"/>
  <c r="C23"/>
  <c r="D23"/>
  <c r="C24"/>
  <c r="D24"/>
  <c r="C25"/>
  <c r="D25"/>
  <c r="C26"/>
  <c r="D26"/>
  <c r="C27"/>
  <c r="D27"/>
  <c r="C28"/>
  <c r="D28"/>
  <c r="C30"/>
  <c r="D30"/>
  <c r="C31"/>
  <c r="D31"/>
  <c r="C32"/>
  <c r="D32"/>
  <c r="C33"/>
  <c r="D33"/>
  <c r="C34"/>
  <c r="D34"/>
  <c r="C35"/>
  <c r="D35"/>
  <c r="C36"/>
  <c r="D36"/>
  <c r="C37"/>
  <c r="D37"/>
  <c r="C38"/>
  <c r="D38"/>
  <c r="C39"/>
  <c r="D39"/>
  <c r="C40"/>
  <c r="D40"/>
  <c r="C8" i="25" l="1"/>
  <c r="D8"/>
  <c r="E8"/>
  <c r="F8"/>
  <c r="G8"/>
  <c r="H8"/>
  <c r="I8"/>
  <c r="J8"/>
  <c r="K8"/>
  <c r="L8"/>
  <c r="M8"/>
  <c r="N8"/>
  <c r="C9"/>
  <c r="D9"/>
  <c r="E9"/>
  <c r="F9"/>
  <c r="G9"/>
  <c r="H9"/>
  <c r="I9"/>
  <c r="J9"/>
  <c r="K9"/>
  <c r="L9"/>
  <c r="M9"/>
  <c r="N9"/>
  <c r="C10"/>
  <c r="D10"/>
  <c r="E10"/>
  <c r="F10"/>
  <c r="G10"/>
  <c r="H10"/>
  <c r="I10"/>
  <c r="J10"/>
  <c r="K10"/>
  <c r="L10"/>
  <c r="M10"/>
  <c r="N10"/>
  <c r="C11"/>
  <c r="D11"/>
  <c r="E11"/>
  <c r="F11"/>
  <c r="G11"/>
  <c r="H11"/>
  <c r="I11"/>
  <c r="J11"/>
  <c r="K11"/>
  <c r="L11"/>
  <c r="M11"/>
  <c r="N11"/>
  <c r="C12"/>
  <c r="D12"/>
  <c r="E12"/>
  <c r="F12"/>
  <c r="G12"/>
  <c r="H12"/>
  <c r="I12"/>
  <c r="J12"/>
  <c r="K12"/>
  <c r="L12"/>
  <c r="M12"/>
  <c r="N12"/>
  <c r="C13"/>
  <c r="D13"/>
  <c r="E13"/>
  <c r="F13"/>
  <c r="G13"/>
  <c r="H13"/>
  <c r="I13"/>
  <c r="J13"/>
  <c r="K13"/>
  <c r="L13"/>
  <c r="M13"/>
  <c r="N13"/>
  <c r="C15"/>
  <c r="D15"/>
  <c r="E15"/>
  <c r="F15"/>
  <c r="G15"/>
  <c r="H15"/>
  <c r="I15"/>
  <c r="J15"/>
  <c r="K15"/>
  <c r="L15"/>
  <c r="M15"/>
  <c r="N15"/>
  <c r="C16"/>
  <c r="D16"/>
  <c r="E16"/>
  <c r="F16"/>
  <c r="G16"/>
  <c r="H16"/>
  <c r="I16"/>
  <c r="J16"/>
  <c r="K16"/>
  <c r="L16"/>
  <c r="M16"/>
  <c r="N16"/>
  <c r="C17"/>
  <c r="D17"/>
  <c r="E17"/>
  <c r="F17"/>
  <c r="G17"/>
  <c r="H17"/>
  <c r="I17"/>
  <c r="J17"/>
  <c r="K17"/>
  <c r="L17"/>
  <c r="M17"/>
  <c r="N17"/>
  <c r="C18"/>
  <c r="D18"/>
  <c r="E18"/>
  <c r="F18"/>
  <c r="G18"/>
  <c r="H18"/>
  <c r="I18"/>
  <c r="J18"/>
  <c r="K18"/>
  <c r="L18"/>
  <c r="M18"/>
  <c r="N18"/>
  <c r="C19"/>
  <c r="D19"/>
  <c r="E19"/>
  <c r="F19"/>
  <c r="G19"/>
  <c r="H19"/>
  <c r="I19"/>
  <c r="J19"/>
  <c r="K19"/>
  <c r="L19"/>
  <c r="M19"/>
  <c r="N19"/>
  <c r="C20"/>
  <c r="D20"/>
  <c r="E20"/>
  <c r="F20"/>
  <c r="G20"/>
  <c r="H20"/>
  <c r="I20"/>
  <c r="J20"/>
  <c r="K20"/>
  <c r="L20"/>
  <c r="M20"/>
  <c r="N20"/>
  <c r="C21"/>
  <c r="D21"/>
  <c r="E21"/>
  <c r="F21"/>
  <c r="G21"/>
  <c r="H21"/>
  <c r="I21"/>
  <c r="J21"/>
  <c r="K21"/>
  <c r="L21"/>
  <c r="M21"/>
  <c r="N21"/>
  <c r="C22"/>
  <c r="D22"/>
  <c r="E22"/>
  <c r="F22"/>
  <c r="G22"/>
  <c r="H22"/>
  <c r="I22"/>
  <c r="J22"/>
  <c r="K22"/>
  <c r="L22"/>
  <c r="M22"/>
  <c r="N22"/>
  <c r="C23"/>
  <c r="D23"/>
  <c r="E23"/>
  <c r="F23"/>
  <c r="G23"/>
  <c r="H23"/>
  <c r="I23"/>
  <c r="J23"/>
  <c r="K23"/>
  <c r="L23"/>
  <c r="M23"/>
  <c r="N23"/>
  <c r="C24"/>
  <c r="D24"/>
  <c r="E24"/>
  <c r="F24"/>
  <c r="G24"/>
  <c r="H24"/>
  <c r="I24"/>
  <c r="J24"/>
  <c r="K24"/>
  <c r="L24"/>
  <c r="M24"/>
  <c r="N24"/>
  <c r="C25"/>
  <c r="D25"/>
  <c r="E25"/>
  <c r="F25"/>
  <c r="G25"/>
  <c r="H25"/>
  <c r="I25"/>
  <c r="J25"/>
  <c r="K25"/>
  <c r="L25"/>
  <c r="M25"/>
  <c r="N25"/>
  <c r="C26"/>
  <c r="D26"/>
  <c r="E26"/>
  <c r="F26"/>
  <c r="G26"/>
  <c r="H26"/>
  <c r="I26"/>
  <c r="J26"/>
  <c r="K26"/>
  <c r="L26"/>
  <c r="M26"/>
  <c r="N26"/>
  <c r="C27"/>
  <c r="D27"/>
  <c r="E27"/>
  <c r="F27"/>
  <c r="G27"/>
  <c r="H27"/>
  <c r="I27"/>
  <c r="J27"/>
  <c r="K27"/>
  <c r="L27"/>
  <c r="M27"/>
  <c r="N27"/>
  <c r="C28"/>
  <c r="D28"/>
  <c r="E28"/>
  <c r="F28"/>
  <c r="G28"/>
  <c r="H28"/>
  <c r="I28"/>
  <c r="J28"/>
  <c r="K28"/>
  <c r="L28"/>
  <c r="M28"/>
  <c r="N28"/>
  <c r="C29"/>
  <c r="D29"/>
  <c r="E29"/>
  <c r="F29"/>
  <c r="G29"/>
  <c r="H29"/>
  <c r="I29"/>
  <c r="J29"/>
  <c r="K29"/>
  <c r="L29"/>
  <c r="M29"/>
  <c r="N29"/>
  <c r="C30"/>
  <c r="D30"/>
  <c r="E30"/>
  <c r="F30"/>
  <c r="G30"/>
  <c r="H30"/>
  <c r="I30"/>
  <c r="J30"/>
  <c r="K30"/>
  <c r="L30"/>
  <c r="M30"/>
  <c r="N30"/>
  <c r="C32"/>
  <c r="D32"/>
  <c r="E32"/>
  <c r="F32"/>
  <c r="G32"/>
  <c r="H32"/>
  <c r="I32"/>
  <c r="J32"/>
  <c r="K32"/>
  <c r="L32"/>
  <c r="M32"/>
  <c r="N32"/>
  <c r="C33"/>
  <c r="D33"/>
  <c r="E33"/>
  <c r="F33"/>
  <c r="G33"/>
  <c r="H33"/>
  <c r="I33"/>
  <c r="J33"/>
  <c r="K33"/>
  <c r="L33"/>
  <c r="M33"/>
  <c r="N33"/>
  <c r="C34"/>
  <c r="D34"/>
  <c r="E34"/>
  <c r="F34"/>
  <c r="G34"/>
  <c r="H34"/>
  <c r="I34"/>
  <c r="J34"/>
  <c r="K34"/>
  <c r="L34"/>
  <c r="M34"/>
  <c r="N34"/>
  <c r="C35"/>
  <c r="D35"/>
  <c r="E35"/>
  <c r="F35"/>
  <c r="G35"/>
  <c r="H35"/>
  <c r="I35"/>
  <c r="J35"/>
  <c r="K35"/>
  <c r="L35"/>
  <c r="M35"/>
  <c r="N35"/>
  <c r="C38"/>
  <c r="D38"/>
  <c r="E38"/>
  <c r="F38"/>
  <c r="G38"/>
  <c r="H38"/>
  <c r="I38"/>
  <c r="J38"/>
  <c r="K38"/>
  <c r="L38"/>
  <c r="M38"/>
  <c r="N38"/>
  <c r="C39"/>
  <c r="D39"/>
  <c r="E39"/>
  <c r="F39"/>
  <c r="G39"/>
  <c r="H39"/>
  <c r="I39"/>
  <c r="J39"/>
  <c r="K39"/>
  <c r="L39"/>
  <c r="M39"/>
  <c r="N39"/>
  <c r="C40"/>
  <c r="D40"/>
  <c r="E40"/>
  <c r="F40"/>
  <c r="G40"/>
  <c r="H40"/>
  <c r="I40"/>
  <c r="J40"/>
  <c r="K40"/>
  <c r="L40"/>
  <c r="M40"/>
  <c r="N40"/>
  <c r="C41"/>
  <c r="D41"/>
  <c r="E41"/>
  <c r="F41"/>
  <c r="G41"/>
  <c r="H41"/>
  <c r="I41"/>
  <c r="J41"/>
  <c r="K41"/>
  <c r="L41"/>
  <c r="M41"/>
  <c r="N41"/>
  <c r="C42"/>
  <c r="D42"/>
  <c r="E42"/>
  <c r="F42"/>
  <c r="G42"/>
  <c r="H42"/>
  <c r="I42"/>
  <c r="J42"/>
  <c r="K42"/>
  <c r="L42"/>
  <c r="M42"/>
  <c r="N42"/>
  <c r="C44"/>
  <c r="C47" s="1"/>
  <c r="D44"/>
  <c r="D47" s="1"/>
  <c r="E44"/>
  <c r="F44"/>
  <c r="G44"/>
  <c r="G47" s="1"/>
  <c r="H44"/>
  <c r="H47" s="1"/>
  <c r="K44"/>
  <c r="L44"/>
  <c r="M44"/>
  <c r="N44"/>
  <c r="C45"/>
  <c r="D45"/>
  <c r="E45"/>
  <c r="F45"/>
  <c r="G45"/>
  <c r="H45"/>
  <c r="I45"/>
  <c r="J45"/>
  <c r="K45"/>
  <c r="L45"/>
  <c r="M45"/>
  <c r="N45"/>
  <c r="C46"/>
  <c r="D46"/>
  <c r="E46"/>
  <c r="F46"/>
  <c r="G46"/>
  <c r="H46"/>
  <c r="I46"/>
  <c r="J46"/>
  <c r="K46"/>
  <c r="L46"/>
  <c r="M46"/>
  <c r="N46"/>
  <c r="E47"/>
  <c r="F47"/>
  <c r="I47"/>
  <c r="J47"/>
  <c r="K47"/>
  <c r="L47"/>
  <c r="M47"/>
  <c r="N47"/>
  <c r="C49"/>
  <c r="D49"/>
  <c r="E49"/>
  <c r="F49"/>
  <c r="G49"/>
  <c r="H49"/>
  <c r="I49"/>
  <c r="J49"/>
  <c r="K49"/>
  <c r="L49"/>
  <c r="M49"/>
  <c r="N49"/>
  <c r="C50"/>
  <c r="D50"/>
  <c r="E50"/>
  <c r="F50"/>
  <c r="G50"/>
  <c r="H50"/>
  <c r="I50"/>
  <c r="J50"/>
  <c r="K50"/>
  <c r="L50"/>
  <c r="M50"/>
  <c r="N50"/>
  <c r="C7" i="24"/>
  <c r="D7"/>
  <c r="E7"/>
  <c r="C8"/>
  <c r="D8"/>
  <c r="E8"/>
  <c r="C9"/>
  <c r="D9"/>
  <c r="E9"/>
  <c r="C10"/>
  <c r="D10"/>
  <c r="E10"/>
  <c r="C11"/>
  <c r="D11"/>
  <c r="E11"/>
  <c r="C12"/>
  <c r="D12"/>
  <c r="E12"/>
  <c r="C14"/>
  <c r="D14"/>
  <c r="E14"/>
  <c r="C15"/>
  <c r="D15"/>
  <c r="E15"/>
  <c r="C16"/>
  <c r="D16"/>
  <c r="E16"/>
  <c r="C17"/>
  <c r="D17"/>
  <c r="E17"/>
  <c r="C18"/>
  <c r="D18"/>
  <c r="E18"/>
  <c r="C19"/>
  <c r="D19"/>
  <c r="E19"/>
  <c r="C20"/>
  <c r="D20"/>
  <c r="E20"/>
  <c r="C21"/>
  <c r="D21"/>
  <c r="E21"/>
  <c r="C22"/>
  <c r="D22"/>
  <c r="E22"/>
  <c r="C23"/>
  <c r="D23"/>
  <c r="E23"/>
  <c r="C24"/>
  <c r="D24"/>
  <c r="E24"/>
  <c r="C25"/>
  <c r="D25"/>
  <c r="E25"/>
  <c r="C26"/>
  <c r="D26"/>
  <c r="E26"/>
  <c r="C27"/>
  <c r="D27"/>
  <c r="E27"/>
  <c r="C28"/>
  <c r="D28"/>
  <c r="E28"/>
  <c r="C29"/>
  <c r="D29"/>
  <c r="E29"/>
  <c r="C31"/>
  <c r="D31"/>
  <c r="E31"/>
  <c r="E34" s="1"/>
  <c r="C32"/>
  <c r="D32"/>
  <c r="E32"/>
  <c r="C33"/>
  <c r="C34" s="1"/>
  <c r="D33"/>
  <c r="E33"/>
  <c r="D34"/>
  <c r="C37"/>
  <c r="D37"/>
  <c r="E37"/>
  <c r="C38"/>
  <c r="D38"/>
  <c r="E38"/>
  <c r="C39"/>
  <c r="D39"/>
  <c r="E39"/>
  <c r="C40"/>
  <c r="D40"/>
  <c r="E40"/>
  <c r="C41"/>
  <c r="D41"/>
  <c r="E41"/>
  <c r="C43"/>
  <c r="D43"/>
  <c r="E43"/>
  <c r="C44"/>
  <c r="C46" s="1"/>
  <c r="D44"/>
  <c r="E44"/>
  <c r="C45"/>
  <c r="D45"/>
  <c r="D46" s="1"/>
  <c r="E45"/>
  <c r="E46"/>
  <c r="C47"/>
  <c r="D47"/>
  <c r="E47"/>
  <c r="C48"/>
  <c r="D48"/>
  <c r="E48"/>
  <c r="C49"/>
  <c r="D49"/>
  <c r="E49"/>
  <c r="C50"/>
  <c r="D50"/>
  <c r="E50"/>
  <c r="C51"/>
  <c r="D51"/>
  <c r="E51"/>
  <c r="C52"/>
  <c r="D52"/>
  <c r="E52"/>
  <c r="C53"/>
  <c r="D53"/>
  <c r="E53"/>
  <c r="C54"/>
  <c r="D54"/>
  <c r="E54"/>
  <c r="C55"/>
  <c r="D55"/>
  <c r="E55"/>
  <c r="C56"/>
  <c r="D56"/>
  <c r="E56"/>
  <c r="C57"/>
  <c r="D57"/>
  <c r="E57"/>
  <c r="C58"/>
  <c r="D58"/>
  <c r="E58"/>
  <c r="C59"/>
  <c r="D59"/>
  <c r="E59"/>
  <c r="C60"/>
  <c r="D60"/>
  <c r="E60"/>
  <c r="C61"/>
  <c r="D61"/>
  <c r="E61"/>
  <c r="C62"/>
  <c r="D62"/>
  <c r="E62"/>
  <c r="C63"/>
  <c r="D63"/>
  <c r="E63"/>
  <c r="C8" i="23"/>
  <c r="D8"/>
  <c r="E8"/>
  <c r="F8"/>
  <c r="G8"/>
  <c r="H8"/>
  <c r="L8" s="1"/>
  <c r="I8"/>
  <c r="J8"/>
  <c r="K8"/>
  <c r="C9"/>
  <c r="D9"/>
  <c r="E9"/>
  <c r="K9" s="1"/>
  <c r="F9"/>
  <c r="L9" s="1"/>
  <c r="G9"/>
  <c r="H9"/>
  <c r="I9"/>
  <c r="J9"/>
  <c r="C10"/>
  <c r="D10"/>
  <c r="E10"/>
  <c r="F10"/>
  <c r="G10"/>
  <c r="H10"/>
  <c r="I10"/>
  <c r="J10"/>
  <c r="K10"/>
  <c r="L10"/>
  <c r="C11"/>
  <c r="D11"/>
  <c r="E11"/>
  <c r="K11" s="1"/>
  <c r="F11"/>
  <c r="L11" s="1"/>
  <c r="G11"/>
  <c r="H11"/>
  <c r="I11"/>
  <c r="J11"/>
  <c r="C12"/>
  <c r="D12"/>
  <c r="E12"/>
  <c r="F12"/>
  <c r="G12"/>
  <c r="H12"/>
  <c r="I12"/>
  <c r="J12"/>
  <c r="K12"/>
  <c r="L12"/>
  <c r="C13"/>
  <c r="D13"/>
  <c r="E13"/>
  <c r="K13" s="1"/>
  <c r="F13"/>
  <c r="L13" s="1"/>
  <c r="G13"/>
  <c r="H13"/>
  <c r="I13"/>
  <c r="J13"/>
  <c r="K14"/>
  <c r="L14"/>
  <c r="C15"/>
  <c r="D15"/>
  <c r="E15"/>
  <c r="K15" s="1"/>
  <c r="F15"/>
  <c r="L15" s="1"/>
  <c r="G15"/>
  <c r="H15"/>
  <c r="I15"/>
  <c r="J15"/>
  <c r="C16"/>
  <c r="D16"/>
  <c r="E16"/>
  <c r="F16"/>
  <c r="G16"/>
  <c r="H16"/>
  <c r="I16"/>
  <c r="J16"/>
  <c r="K16"/>
  <c r="L16"/>
  <c r="C17"/>
  <c r="D17"/>
  <c r="E17"/>
  <c r="K17" s="1"/>
  <c r="F17"/>
  <c r="L17" s="1"/>
  <c r="G17"/>
  <c r="H17"/>
  <c r="I17"/>
  <c r="J17"/>
  <c r="C18"/>
  <c r="D18"/>
  <c r="E18"/>
  <c r="F18"/>
  <c r="G18"/>
  <c r="H18"/>
  <c r="I18"/>
  <c r="J18"/>
  <c r="K18"/>
  <c r="L18"/>
  <c r="C19"/>
  <c r="D19"/>
  <c r="E19"/>
  <c r="K19" s="1"/>
  <c r="F19"/>
  <c r="L19" s="1"/>
  <c r="G19"/>
  <c r="H19"/>
  <c r="I19"/>
  <c r="J19"/>
  <c r="C20"/>
  <c r="D20"/>
  <c r="E20"/>
  <c r="F20"/>
  <c r="G20"/>
  <c r="H20"/>
  <c r="I20"/>
  <c r="J20"/>
  <c r="K20"/>
  <c r="L20"/>
  <c r="C21"/>
  <c r="D21"/>
  <c r="E21"/>
  <c r="K21" s="1"/>
  <c r="F21"/>
  <c r="L21" s="1"/>
  <c r="G21"/>
  <c r="H21"/>
  <c r="I21"/>
  <c r="J21"/>
  <c r="C22"/>
  <c r="D22"/>
  <c r="E22"/>
  <c r="F22"/>
  <c r="G22"/>
  <c r="H22"/>
  <c r="I22"/>
  <c r="J22"/>
  <c r="K22"/>
  <c r="L22"/>
  <c r="C23"/>
  <c r="D23"/>
  <c r="E23"/>
  <c r="K23" s="1"/>
  <c r="F23"/>
  <c r="L23" s="1"/>
  <c r="G23"/>
  <c r="H23"/>
  <c r="I23"/>
  <c r="J23"/>
  <c r="C24"/>
  <c r="D24"/>
  <c r="E24"/>
  <c r="F24"/>
  <c r="G24"/>
  <c r="H24"/>
  <c r="I24"/>
  <c r="J24"/>
  <c r="K24"/>
  <c r="L24"/>
  <c r="C25"/>
  <c r="D25"/>
  <c r="E25"/>
  <c r="K25" s="1"/>
  <c r="F25"/>
  <c r="L25" s="1"/>
  <c r="G25"/>
  <c r="H25"/>
  <c r="I25"/>
  <c r="J25"/>
  <c r="C26"/>
  <c r="D26"/>
  <c r="E26"/>
  <c r="F26"/>
  <c r="G26"/>
  <c r="H26"/>
  <c r="I26"/>
  <c r="J26"/>
  <c r="K26"/>
  <c r="L26"/>
  <c r="C27"/>
  <c r="D27"/>
  <c r="E27"/>
  <c r="K27" s="1"/>
  <c r="F27"/>
  <c r="L27" s="1"/>
  <c r="G27"/>
  <c r="H27"/>
  <c r="I27"/>
  <c r="J27"/>
  <c r="C28"/>
  <c r="D28"/>
  <c r="E28"/>
  <c r="F28"/>
  <c r="G28"/>
  <c r="H28"/>
  <c r="I28"/>
  <c r="J28"/>
  <c r="K28"/>
  <c r="L28"/>
  <c r="C29"/>
  <c r="D29"/>
  <c r="E29"/>
  <c r="K29" s="1"/>
  <c r="F29"/>
  <c r="L29" s="1"/>
  <c r="G29"/>
  <c r="H29"/>
  <c r="I29"/>
  <c r="J29"/>
  <c r="C30"/>
  <c r="D30"/>
  <c r="E30"/>
  <c r="F30"/>
  <c r="G30"/>
  <c r="H30"/>
  <c r="I30"/>
  <c r="J30"/>
  <c r="K30"/>
  <c r="L30"/>
  <c r="K31"/>
  <c r="L31"/>
  <c r="C32"/>
  <c r="D32"/>
  <c r="E32"/>
  <c r="F32"/>
  <c r="G32"/>
  <c r="H32"/>
  <c r="I32"/>
  <c r="J32"/>
  <c r="K32"/>
  <c r="L32"/>
  <c r="C33"/>
  <c r="D33"/>
  <c r="E33"/>
  <c r="K33" s="1"/>
  <c r="F33"/>
  <c r="L33" s="1"/>
  <c r="G33"/>
  <c r="H33"/>
  <c r="I33"/>
  <c r="J33"/>
  <c r="C34"/>
  <c r="D34"/>
  <c r="E34"/>
  <c r="F34"/>
  <c r="G34"/>
  <c r="H34"/>
  <c r="I34"/>
  <c r="J34"/>
  <c r="K34"/>
  <c r="L34"/>
  <c r="C35"/>
  <c r="D35"/>
  <c r="E35"/>
  <c r="K35" s="1"/>
  <c r="F35"/>
  <c r="L35" s="1"/>
  <c r="G35"/>
  <c r="H35"/>
  <c r="I35"/>
  <c r="J35"/>
  <c r="K36"/>
  <c r="L36"/>
  <c r="K37"/>
  <c r="L37"/>
  <c r="C38"/>
  <c r="D38"/>
  <c r="E38"/>
  <c r="F38"/>
  <c r="G38"/>
  <c r="H38"/>
  <c r="I38"/>
  <c r="J38"/>
  <c r="K38"/>
  <c r="L38"/>
  <c r="C39"/>
  <c r="D39"/>
  <c r="E39"/>
  <c r="K39" s="1"/>
  <c r="F39"/>
  <c r="L39" s="1"/>
  <c r="G39"/>
  <c r="H39"/>
  <c r="I39"/>
  <c r="J39"/>
  <c r="C40"/>
  <c r="D40"/>
  <c r="E40"/>
  <c r="F40"/>
  <c r="G40"/>
  <c r="H40"/>
  <c r="L40" s="1"/>
  <c r="I40"/>
  <c r="J40"/>
  <c r="K40"/>
  <c r="C41"/>
  <c r="D41"/>
  <c r="E41"/>
  <c r="K41" s="1"/>
  <c r="F41"/>
  <c r="L41" s="1"/>
  <c r="G41"/>
  <c r="H41"/>
  <c r="I41"/>
  <c r="J41"/>
  <c r="C42"/>
  <c r="D42"/>
  <c r="E42"/>
  <c r="F42"/>
  <c r="G42"/>
  <c r="H42"/>
  <c r="I42"/>
  <c r="J42"/>
  <c r="K42"/>
  <c r="L42"/>
  <c r="K43"/>
  <c r="L43"/>
  <c r="C44"/>
  <c r="D44"/>
  <c r="E44"/>
  <c r="F44"/>
  <c r="G44"/>
  <c r="H44"/>
  <c r="I44"/>
  <c r="J44"/>
  <c r="K44"/>
  <c r="L44"/>
  <c r="C45"/>
  <c r="D45"/>
  <c r="E45"/>
  <c r="K45" s="1"/>
  <c r="F45"/>
  <c r="L45" s="1"/>
  <c r="G45"/>
  <c r="H45"/>
  <c r="I45"/>
  <c r="J45"/>
  <c r="K46"/>
  <c r="L46"/>
  <c r="C47"/>
  <c r="D47"/>
  <c r="E47"/>
  <c r="K47" s="1"/>
  <c r="F47"/>
  <c r="L47" s="1"/>
  <c r="G47"/>
  <c r="H47"/>
  <c r="I47"/>
  <c r="I48" s="1"/>
  <c r="J47"/>
  <c r="J48" s="1"/>
  <c r="C48"/>
  <c r="D48"/>
  <c r="G48"/>
  <c r="H48"/>
  <c r="C49"/>
  <c r="D49"/>
  <c r="E49"/>
  <c r="F49"/>
  <c r="G49"/>
  <c r="H49"/>
  <c r="I49"/>
  <c r="J49"/>
  <c r="C50"/>
  <c r="D50"/>
  <c r="E50"/>
  <c r="F50"/>
  <c r="G50"/>
  <c r="H50"/>
  <c r="I50"/>
  <c r="J50"/>
  <c r="C51"/>
  <c r="D51"/>
  <c r="E51"/>
  <c r="F51"/>
  <c r="G51"/>
  <c r="H51"/>
  <c r="I51"/>
  <c r="J51"/>
  <c r="C52"/>
  <c r="D52"/>
  <c r="E52"/>
  <c r="F52"/>
  <c r="G52"/>
  <c r="H52"/>
  <c r="I52"/>
  <c r="J52"/>
  <c r="C53"/>
  <c r="D53"/>
  <c r="E53"/>
  <c r="F53"/>
  <c r="G53"/>
  <c r="H53"/>
  <c r="I53"/>
  <c r="J53"/>
  <c r="C54"/>
  <c r="D54"/>
  <c r="E54"/>
  <c r="F54"/>
  <c r="G54"/>
  <c r="H54"/>
  <c r="I54"/>
  <c r="J54"/>
  <c r="C55"/>
  <c r="D55"/>
  <c r="E55"/>
  <c r="F55"/>
  <c r="G55"/>
  <c r="H55"/>
  <c r="I55"/>
  <c r="J55"/>
  <c r="C56"/>
  <c r="D56"/>
  <c r="E56"/>
  <c r="F56"/>
  <c r="G56"/>
  <c r="H56"/>
  <c r="I56"/>
  <c r="J56"/>
  <c r="C57"/>
  <c r="D57"/>
  <c r="E57"/>
  <c r="F57"/>
  <c r="G57"/>
  <c r="H57"/>
  <c r="I57"/>
  <c r="J57"/>
  <c r="C58"/>
  <c r="D58"/>
  <c r="E58"/>
  <c r="F58"/>
  <c r="G58"/>
  <c r="H58"/>
  <c r="I58"/>
  <c r="J58"/>
  <c r="C59"/>
  <c r="D59"/>
  <c r="E59"/>
  <c r="F59"/>
  <c r="G59"/>
  <c r="H59"/>
  <c r="I59"/>
  <c r="J59"/>
  <c r="C60"/>
  <c r="D60"/>
  <c r="E60"/>
  <c r="F60"/>
  <c r="G60"/>
  <c r="H60"/>
  <c r="I60"/>
  <c r="J60"/>
  <c r="C61"/>
  <c r="D61"/>
  <c r="E61"/>
  <c r="F61"/>
  <c r="G61"/>
  <c r="H61"/>
  <c r="I61"/>
  <c r="J61"/>
  <c r="C62"/>
  <c r="D62"/>
  <c r="E62"/>
  <c r="F62"/>
  <c r="G62"/>
  <c r="H62"/>
  <c r="I62"/>
  <c r="J62"/>
  <c r="C63"/>
  <c r="D63"/>
  <c r="E63"/>
  <c r="F63"/>
  <c r="G63"/>
  <c r="H63"/>
  <c r="I63"/>
  <c r="J63"/>
  <c r="C64"/>
  <c r="D64"/>
  <c r="E64"/>
  <c r="F64"/>
  <c r="G64"/>
  <c r="H64"/>
  <c r="I64"/>
  <c r="J64"/>
  <c r="E48" l="1"/>
  <c r="K48" s="1"/>
  <c r="F48"/>
  <c r="L48" s="1"/>
  <c r="C5" i="22" l="1"/>
  <c r="D5"/>
  <c r="E5"/>
  <c r="F5"/>
  <c r="G5"/>
  <c r="H5"/>
  <c r="I5"/>
  <c r="J5"/>
  <c r="K5"/>
  <c r="L5"/>
  <c r="M5"/>
  <c r="N5"/>
  <c r="C6"/>
  <c r="D6"/>
  <c r="E6"/>
  <c r="F6"/>
  <c r="G6"/>
  <c r="H6"/>
  <c r="I6"/>
  <c r="J6"/>
  <c r="K6"/>
  <c r="L6"/>
  <c r="M6"/>
  <c r="N6"/>
  <c r="C7"/>
  <c r="D7"/>
  <c r="E7"/>
  <c r="F7"/>
  <c r="G7"/>
  <c r="H7"/>
  <c r="I7"/>
  <c r="J7"/>
  <c r="K7"/>
  <c r="L7"/>
  <c r="M7"/>
  <c r="N7"/>
  <c r="C8"/>
  <c r="D8"/>
  <c r="E8"/>
  <c r="F8"/>
  <c r="G8"/>
  <c r="H8"/>
  <c r="I8"/>
  <c r="J8"/>
  <c r="K8"/>
  <c r="L8"/>
  <c r="M8"/>
  <c r="N8"/>
  <c r="C9"/>
  <c r="D9"/>
  <c r="E9"/>
  <c r="F9"/>
  <c r="G9"/>
  <c r="H9"/>
  <c r="I9"/>
  <c r="J9"/>
  <c r="K9"/>
  <c r="L9"/>
  <c r="M9"/>
  <c r="N9"/>
  <c r="C10"/>
  <c r="D10"/>
  <c r="E10"/>
  <c r="F10"/>
  <c r="G10"/>
  <c r="H10"/>
  <c r="I10"/>
  <c r="J10"/>
  <c r="K10"/>
  <c r="L10"/>
  <c r="M10"/>
  <c r="N10"/>
  <c r="C12"/>
  <c r="D12"/>
  <c r="E12"/>
  <c r="F12"/>
  <c r="G12"/>
  <c r="H12"/>
  <c r="I12"/>
  <c r="J12"/>
  <c r="K12"/>
  <c r="L12"/>
  <c r="M12"/>
  <c r="N12"/>
  <c r="C13"/>
  <c r="D13"/>
  <c r="E13"/>
  <c r="F13"/>
  <c r="G13"/>
  <c r="H13"/>
  <c r="I13"/>
  <c r="J13"/>
  <c r="K13"/>
  <c r="L13"/>
  <c r="M13"/>
  <c r="N13"/>
  <c r="C14"/>
  <c r="D14"/>
  <c r="E14"/>
  <c r="F14"/>
  <c r="G14"/>
  <c r="H14"/>
  <c r="I14"/>
  <c r="J14"/>
  <c r="K14"/>
  <c r="L14"/>
  <c r="M14"/>
  <c r="N14"/>
  <c r="C15"/>
  <c r="D15"/>
  <c r="E15"/>
  <c r="F15"/>
  <c r="G15"/>
  <c r="H15"/>
  <c r="I15"/>
  <c r="J15"/>
  <c r="K15"/>
  <c r="L15"/>
  <c r="M15"/>
  <c r="N15"/>
  <c r="C16"/>
  <c r="D16"/>
  <c r="E16"/>
  <c r="F16"/>
  <c r="G16"/>
  <c r="H16"/>
  <c r="I16"/>
  <c r="J16"/>
  <c r="K16"/>
  <c r="L16"/>
  <c r="M16"/>
  <c r="N16"/>
  <c r="C17"/>
  <c r="D17"/>
  <c r="E17"/>
  <c r="F17"/>
  <c r="G17"/>
  <c r="H17"/>
  <c r="I17"/>
  <c r="J17"/>
  <c r="K17"/>
  <c r="L17"/>
  <c r="M17"/>
  <c r="N17"/>
  <c r="C18"/>
  <c r="D18"/>
  <c r="E18"/>
  <c r="F18"/>
  <c r="G18"/>
  <c r="H18"/>
  <c r="I18"/>
  <c r="J18"/>
  <c r="K18"/>
  <c r="L18"/>
  <c r="M18"/>
  <c r="N18"/>
  <c r="C19"/>
  <c r="D19"/>
  <c r="E19"/>
  <c r="F19"/>
  <c r="G19"/>
  <c r="H19"/>
  <c r="I19"/>
  <c r="J19"/>
  <c r="K19"/>
  <c r="L19"/>
  <c r="M19"/>
  <c r="N19"/>
  <c r="C20"/>
  <c r="D20"/>
  <c r="E20"/>
  <c r="F20"/>
  <c r="G20"/>
  <c r="H20"/>
  <c r="I20"/>
  <c r="J20"/>
  <c r="K20"/>
  <c r="L20"/>
  <c r="M20"/>
  <c r="N20"/>
  <c r="C21"/>
  <c r="D21"/>
  <c r="E21"/>
  <c r="F21"/>
  <c r="G21"/>
  <c r="H21"/>
  <c r="I21"/>
  <c r="J21"/>
  <c r="K21"/>
  <c r="L21"/>
  <c r="M21"/>
  <c r="N21"/>
  <c r="C22"/>
  <c r="D22"/>
  <c r="E22"/>
  <c r="F22"/>
  <c r="G22"/>
  <c r="H22"/>
  <c r="I22"/>
  <c r="J22"/>
  <c r="K22"/>
  <c r="L22"/>
  <c r="M22"/>
  <c r="N22"/>
  <c r="C23"/>
  <c r="D23"/>
  <c r="E23"/>
  <c r="F23"/>
  <c r="G23"/>
  <c r="H23"/>
  <c r="I23"/>
  <c r="J23"/>
  <c r="K23"/>
  <c r="L23"/>
  <c r="M23"/>
  <c r="N23"/>
  <c r="C24"/>
  <c r="D24"/>
  <c r="E24"/>
  <c r="F24"/>
  <c r="G24"/>
  <c r="H24"/>
  <c r="I24"/>
  <c r="J24"/>
  <c r="K24"/>
  <c r="L24"/>
  <c r="M24"/>
  <c r="N24"/>
  <c r="C25"/>
  <c r="D25"/>
  <c r="E25"/>
  <c r="F25"/>
  <c r="G25"/>
  <c r="H25"/>
  <c r="I25"/>
  <c r="J25"/>
  <c r="K25"/>
  <c r="L25"/>
  <c r="M25"/>
  <c r="N25"/>
  <c r="C26"/>
  <c r="D26"/>
  <c r="E26"/>
  <c r="F26"/>
  <c r="G26"/>
  <c r="H26"/>
  <c r="I26"/>
  <c r="J26"/>
  <c r="K26"/>
  <c r="L26"/>
  <c r="M26"/>
  <c r="N26"/>
  <c r="C27"/>
  <c r="D27"/>
  <c r="E27"/>
  <c r="F27"/>
  <c r="G27"/>
  <c r="H27"/>
  <c r="I27"/>
  <c r="J27"/>
  <c r="K27"/>
  <c r="L27"/>
  <c r="M27"/>
  <c r="N27"/>
  <c r="C28"/>
  <c r="D28"/>
  <c r="E28"/>
  <c r="F28"/>
  <c r="G28"/>
  <c r="H28"/>
  <c r="I28"/>
  <c r="J28"/>
  <c r="K28"/>
  <c r="L28"/>
  <c r="M28"/>
  <c r="N28"/>
  <c r="C30"/>
  <c r="D30"/>
  <c r="E30"/>
  <c r="F30"/>
  <c r="G30"/>
  <c r="H30"/>
  <c r="I30"/>
  <c r="J30"/>
  <c r="K30"/>
  <c r="L30"/>
  <c r="M30"/>
  <c r="N30"/>
  <c r="C31"/>
  <c r="D31"/>
  <c r="E31"/>
  <c r="F31"/>
  <c r="G31"/>
  <c r="H31"/>
  <c r="I31"/>
  <c r="J31"/>
  <c r="K31"/>
  <c r="L31"/>
  <c r="M31"/>
  <c r="N31"/>
  <c r="C32"/>
  <c r="D32"/>
  <c r="E32"/>
  <c r="F32"/>
  <c r="G32"/>
  <c r="H32"/>
  <c r="I32"/>
  <c r="J32"/>
  <c r="K32"/>
  <c r="L32"/>
  <c r="M32"/>
  <c r="N32"/>
  <c r="C33"/>
  <c r="D33"/>
  <c r="E33"/>
  <c r="F33"/>
  <c r="G33"/>
  <c r="H33"/>
  <c r="I33"/>
  <c r="J33"/>
  <c r="K33"/>
  <c r="L33"/>
  <c r="M33"/>
  <c r="N33"/>
  <c r="C34"/>
  <c r="D34"/>
  <c r="E34"/>
  <c r="F34"/>
  <c r="G34"/>
  <c r="H34"/>
  <c r="I34"/>
  <c r="J34"/>
  <c r="K34"/>
  <c r="L34"/>
  <c r="M34"/>
  <c r="N34"/>
  <c r="C35"/>
  <c r="D35"/>
  <c r="E35"/>
  <c r="F35"/>
  <c r="G35"/>
  <c r="H35"/>
  <c r="I35"/>
  <c r="J35"/>
  <c r="K35"/>
  <c r="L35"/>
  <c r="M35"/>
  <c r="N35"/>
  <c r="C36"/>
  <c r="D36"/>
  <c r="E36"/>
  <c r="F36"/>
  <c r="G36"/>
  <c r="H36"/>
  <c r="I36"/>
  <c r="J36"/>
  <c r="K36"/>
  <c r="L36"/>
  <c r="M36"/>
  <c r="N36"/>
  <c r="C37"/>
  <c r="D37"/>
  <c r="E37"/>
  <c r="F37"/>
  <c r="G37"/>
  <c r="H37"/>
  <c r="I37"/>
  <c r="J37"/>
  <c r="K37"/>
  <c r="L37"/>
  <c r="M37"/>
  <c r="N37"/>
  <c r="C38"/>
  <c r="D38"/>
  <c r="E38"/>
  <c r="F38"/>
  <c r="G38"/>
  <c r="H38"/>
  <c r="I38"/>
  <c r="J38"/>
  <c r="K38"/>
  <c r="L38"/>
  <c r="M38"/>
  <c r="N38"/>
  <c r="C39"/>
  <c r="D39"/>
  <c r="E39"/>
  <c r="F39"/>
  <c r="G39"/>
  <c r="H39"/>
  <c r="I39"/>
  <c r="J39"/>
  <c r="K39"/>
  <c r="L39"/>
  <c r="M39"/>
  <c r="N39"/>
  <c r="C40"/>
  <c r="D40"/>
  <c r="E40"/>
  <c r="F40"/>
  <c r="G40"/>
  <c r="H40"/>
  <c r="I40"/>
  <c r="J40"/>
  <c r="K40"/>
  <c r="L40"/>
  <c r="M40"/>
  <c r="N40"/>
  <c r="C41"/>
  <c r="D41"/>
  <c r="E41"/>
  <c r="F41"/>
  <c r="G41"/>
  <c r="H41"/>
  <c r="I41"/>
  <c r="J41"/>
  <c r="K41"/>
  <c r="L41"/>
  <c r="M41"/>
  <c r="N41"/>
  <c r="C42"/>
  <c r="D42"/>
  <c r="E42"/>
  <c r="F42"/>
  <c r="G42"/>
  <c r="H42"/>
  <c r="I42"/>
  <c r="J42"/>
  <c r="K42"/>
  <c r="L42"/>
  <c r="M42"/>
  <c r="N42"/>
  <c r="C43"/>
  <c r="D43"/>
  <c r="E43"/>
  <c r="F43"/>
  <c r="G43"/>
  <c r="H43"/>
  <c r="I43"/>
  <c r="J43"/>
  <c r="K43"/>
  <c r="L43"/>
  <c r="M43"/>
  <c r="N43"/>
  <c r="C44"/>
  <c r="D44"/>
  <c r="E44"/>
  <c r="F44"/>
  <c r="G44"/>
  <c r="H44"/>
  <c r="I44"/>
  <c r="J44"/>
  <c r="K44"/>
  <c r="L44"/>
  <c r="M44"/>
  <c r="N44"/>
  <c r="C45"/>
  <c r="D45"/>
  <c r="E45"/>
  <c r="F45"/>
  <c r="G45"/>
  <c r="H45"/>
  <c r="I45"/>
  <c r="J45"/>
  <c r="K45"/>
  <c r="L45"/>
  <c r="M45"/>
  <c r="N45"/>
  <c r="C46"/>
  <c r="D46"/>
  <c r="E46"/>
  <c r="F46"/>
  <c r="G46"/>
  <c r="H46"/>
  <c r="I46"/>
  <c r="J46"/>
  <c r="K46"/>
  <c r="L46"/>
  <c r="M46"/>
  <c r="N46"/>
  <c r="C47"/>
  <c r="D47"/>
  <c r="E47"/>
  <c r="F47"/>
  <c r="G47"/>
  <c r="H47"/>
  <c r="I47"/>
  <c r="J47"/>
  <c r="K47"/>
  <c r="L47"/>
  <c r="M47"/>
  <c r="N47"/>
  <c r="C50"/>
  <c r="D50"/>
  <c r="E50"/>
  <c r="F50"/>
  <c r="G50"/>
  <c r="H50"/>
  <c r="I50"/>
  <c r="J50"/>
  <c r="K50"/>
  <c r="L50"/>
  <c r="M50"/>
  <c r="N50"/>
  <c r="C51"/>
  <c r="D51"/>
  <c r="E51"/>
  <c r="F51"/>
  <c r="G51"/>
  <c r="H51"/>
  <c r="I51"/>
  <c r="J51"/>
  <c r="K51"/>
  <c r="L51"/>
  <c r="M51"/>
  <c r="N51"/>
  <c r="C52"/>
  <c r="D52"/>
  <c r="E52"/>
  <c r="F52"/>
  <c r="G52"/>
  <c r="H52"/>
  <c r="I52"/>
  <c r="J52"/>
  <c r="K52"/>
  <c r="L52"/>
  <c r="M52"/>
  <c r="N52"/>
  <c r="C53"/>
  <c r="D53"/>
  <c r="E53"/>
  <c r="F53"/>
  <c r="G53"/>
  <c r="H53"/>
  <c r="I53"/>
  <c r="J53"/>
  <c r="K53"/>
  <c r="L53"/>
  <c r="M53"/>
  <c r="N53"/>
  <c r="C54"/>
  <c r="D54"/>
  <c r="E54"/>
  <c r="F54"/>
  <c r="G54"/>
  <c r="H54"/>
  <c r="I54"/>
  <c r="J54"/>
  <c r="K54"/>
  <c r="L54"/>
  <c r="M54"/>
  <c r="N54"/>
  <c r="C55"/>
  <c r="D55"/>
  <c r="E55"/>
  <c r="F55"/>
  <c r="G55"/>
  <c r="H55"/>
  <c r="I55"/>
  <c r="J55"/>
  <c r="K55"/>
  <c r="L55"/>
  <c r="M55"/>
  <c r="N55"/>
  <c r="C57"/>
  <c r="D57"/>
  <c r="E57"/>
  <c r="F57"/>
  <c r="G57"/>
  <c r="H57"/>
  <c r="I57"/>
  <c r="J57"/>
  <c r="K57"/>
  <c r="L57"/>
  <c r="M57"/>
  <c r="N57"/>
  <c r="C58"/>
  <c r="D58"/>
  <c r="E58"/>
  <c r="F58"/>
  <c r="G58"/>
  <c r="H58"/>
  <c r="I58"/>
  <c r="J58"/>
  <c r="K58"/>
  <c r="L58"/>
  <c r="M58"/>
  <c r="N58"/>
  <c r="C59"/>
  <c r="D59"/>
  <c r="E59"/>
  <c r="F59"/>
  <c r="G59"/>
  <c r="H59"/>
  <c r="I59"/>
  <c r="J59"/>
  <c r="K59"/>
  <c r="L59"/>
  <c r="M59"/>
  <c r="N59"/>
  <c r="C60"/>
  <c r="D60"/>
  <c r="E60"/>
  <c r="F60"/>
  <c r="G60"/>
  <c r="H60"/>
  <c r="I60"/>
  <c r="J60"/>
  <c r="K60"/>
  <c r="L60"/>
  <c r="M60"/>
  <c r="N60"/>
  <c r="C61"/>
  <c r="D61"/>
  <c r="E61"/>
  <c r="F61"/>
  <c r="G61"/>
  <c r="H61"/>
  <c r="I61"/>
  <c r="J61"/>
  <c r="K61"/>
  <c r="L61"/>
  <c r="M61"/>
  <c r="N61"/>
  <c r="C62"/>
  <c r="D62"/>
  <c r="E62"/>
  <c r="F62"/>
  <c r="G62"/>
  <c r="H62"/>
  <c r="I62"/>
  <c r="J62"/>
  <c r="K62"/>
  <c r="L62"/>
  <c r="M62"/>
  <c r="N62"/>
  <c r="C63"/>
  <c r="D63"/>
  <c r="E63"/>
  <c r="F63"/>
  <c r="G63"/>
  <c r="H63"/>
  <c r="I63"/>
  <c r="J63"/>
  <c r="K63"/>
  <c r="L63"/>
  <c r="M63"/>
  <c r="N63"/>
  <c r="C9" i="21" l="1"/>
  <c r="D9"/>
  <c r="E9"/>
  <c r="F9"/>
  <c r="G9"/>
  <c r="C10"/>
  <c r="D10"/>
  <c r="E10"/>
  <c r="F10"/>
  <c r="G10"/>
  <c r="C11"/>
  <c r="D11"/>
  <c r="E11"/>
  <c r="F11"/>
  <c r="G11"/>
  <c r="C12"/>
  <c r="D12"/>
  <c r="E12"/>
  <c r="F12"/>
  <c r="G12"/>
  <c r="C13"/>
  <c r="D13"/>
  <c r="E13"/>
  <c r="F13"/>
  <c r="G13"/>
  <c r="C14"/>
  <c r="D14"/>
  <c r="E14"/>
  <c r="F14"/>
  <c r="G14"/>
  <c r="C16"/>
  <c r="D16"/>
  <c r="E16"/>
  <c r="F16"/>
  <c r="G16"/>
  <c r="C17"/>
  <c r="D17"/>
  <c r="E17"/>
  <c r="F17"/>
  <c r="G17"/>
  <c r="C18"/>
  <c r="D18"/>
  <c r="E18"/>
  <c r="F18"/>
  <c r="G18"/>
  <c r="C19"/>
  <c r="D19"/>
  <c r="E19"/>
  <c r="F19"/>
  <c r="G19"/>
  <c r="C20"/>
  <c r="D20"/>
  <c r="E20"/>
  <c r="F20"/>
  <c r="G20"/>
  <c r="C21"/>
  <c r="D21"/>
  <c r="E21"/>
  <c r="F21"/>
  <c r="G21"/>
  <c r="C22"/>
  <c r="D22"/>
  <c r="E22"/>
  <c r="F22"/>
  <c r="G22"/>
  <c r="C23"/>
  <c r="D23"/>
  <c r="E23"/>
  <c r="F23"/>
  <c r="G23"/>
  <c r="C24"/>
  <c r="D24"/>
  <c r="E24"/>
  <c r="F24"/>
  <c r="G24"/>
  <c r="C25"/>
  <c r="D25"/>
  <c r="E25"/>
  <c r="F25"/>
  <c r="G25"/>
  <c r="C26"/>
  <c r="D26"/>
  <c r="E26"/>
  <c r="F26"/>
  <c r="G26"/>
  <c r="C27"/>
  <c r="D27"/>
  <c r="E27"/>
  <c r="F27"/>
  <c r="G27"/>
  <c r="C28"/>
  <c r="D28"/>
  <c r="E28"/>
  <c r="F28"/>
  <c r="G28"/>
  <c r="C29"/>
  <c r="D29"/>
  <c r="E29"/>
  <c r="F29"/>
  <c r="G29"/>
  <c r="C30"/>
  <c r="D30"/>
  <c r="E30"/>
  <c r="F30"/>
  <c r="G30"/>
  <c r="C31"/>
  <c r="D31"/>
  <c r="E31"/>
  <c r="F31"/>
  <c r="G31"/>
  <c r="C32"/>
  <c r="D32"/>
  <c r="E32"/>
  <c r="F32"/>
  <c r="G32"/>
  <c r="C34"/>
  <c r="D34"/>
  <c r="E34"/>
  <c r="F34"/>
  <c r="G34"/>
  <c r="C35"/>
  <c r="D35"/>
  <c r="E35"/>
  <c r="F35"/>
  <c r="G35"/>
  <c r="C36"/>
  <c r="D36"/>
  <c r="E36"/>
  <c r="F36"/>
  <c r="G36"/>
  <c r="C37"/>
  <c r="D37"/>
  <c r="E37"/>
  <c r="F37"/>
  <c r="G37"/>
  <c r="C38"/>
  <c r="D38"/>
  <c r="E38"/>
  <c r="F38"/>
  <c r="G38"/>
  <c r="C39"/>
  <c r="D39"/>
  <c r="E39"/>
  <c r="F39"/>
  <c r="G39"/>
  <c r="C40"/>
  <c r="D40"/>
  <c r="E40"/>
  <c r="F40"/>
  <c r="G40"/>
  <c r="C41"/>
  <c r="D41"/>
  <c r="E41"/>
  <c r="F41"/>
  <c r="G41"/>
  <c r="C42"/>
  <c r="D42"/>
  <c r="E42"/>
  <c r="F42"/>
  <c r="G42"/>
  <c r="C43"/>
  <c r="D43"/>
  <c r="E43"/>
  <c r="F43"/>
  <c r="G43"/>
  <c r="C44"/>
  <c r="D44"/>
  <c r="E44"/>
  <c r="F44"/>
  <c r="G44"/>
  <c r="C45"/>
  <c r="D45"/>
  <c r="E45"/>
  <c r="F45"/>
  <c r="G45"/>
  <c r="C46"/>
  <c r="D46"/>
  <c r="E46"/>
  <c r="F46"/>
  <c r="G46"/>
  <c r="C47"/>
  <c r="D47"/>
  <c r="E47"/>
  <c r="F47"/>
  <c r="G47"/>
  <c r="C48"/>
  <c r="D48"/>
  <c r="E48"/>
  <c r="F48"/>
  <c r="G48"/>
  <c r="C49"/>
  <c r="D49"/>
  <c r="E49"/>
  <c r="F49"/>
  <c r="G49"/>
  <c r="C50"/>
  <c r="D50"/>
  <c r="E50"/>
  <c r="F50"/>
  <c r="G50"/>
  <c r="C51"/>
  <c r="D51"/>
  <c r="E51"/>
  <c r="F51"/>
  <c r="G51"/>
  <c r="C53"/>
  <c r="D53"/>
  <c r="E53"/>
  <c r="F53"/>
  <c r="G53"/>
  <c r="C54"/>
  <c r="D54"/>
  <c r="E54"/>
  <c r="F54"/>
  <c r="G54"/>
  <c r="C55"/>
  <c r="D55"/>
  <c r="E55"/>
  <c r="F55"/>
  <c r="G55"/>
  <c r="C56"/>
  <c r="D56"/>
  <c r="E56"/>
  <c r="F56"/>
  <c r="G56"/>
  <c r="C57"/>
  <c r="D57"/>
  <c r="E57"/>
  <c r="F57"/>
  <c r="G57"/>
  <c r="C58"/>
  <c r="D58"/>
  <c r="E58"/>
  <c r="F58"/>
  <c r="G58"/>
  <c r="C60"/>
  <c r="D60"/>
  <c r="E60"/>
  <c r="F60"/>
  <c r="G60"/>
  <c r="C61"/>
  <c r="D61"/>
  <c r="E61"/>
  <c r="F61"/>
  <c r="G61"/>
  <c r="C62"/>
  <c r="D62"/>
  <c r="E62"/>
  <c r="F62"/>
  <c r="G62"/>
  <c r="C63"/>
  <c r="D63"/>
  <c r="E63"/>
  <c r="F63"/>
  <c r="G63"/>
  <c r="C64"/>
  <c r="D64"/>
  <c r="E64"/>
  <c r="F64"/>
  <c r="G64"/>
  <c r="C65"/>
  <c r="D65"/>
  <c r="E65"/>
  <c r="F65"/>
  <c r="G65"/>
  <c r="C66"/>
  <c r="D66"/>
  <c r="E66"/>
  <c r="F66"/>
  <c r="G66"/>
  <c r="C9" i="19" l="1"/>
  <c r="D9"/>
  <c r="E9"/>
  <c r="F9"/>
  <c r="G9"/>
  <c r="H9"/>
  <c r="I9"/>
  <c r="J9"/>
  <c r="K9"/>
  <c r="L9"/>
  <c r="M9"/>
  <c r="N9"/>
  <c r="O9"/>
  <c r="P9"/>
  <c r="Q9"/>
  <c r="R9"/>
  <c r="S9"/>
  <c r="T9"/>
  <c r="U9"/>
  <c r="V9"/>
  <c r="W9"/>
  <c r="X9"/>
  <c r="Y9"/>
  <c r="Z9"/>
  <c r="AA9"/>
  <c r="AB9"/>
  <c r="AC9"/>
  <c r="C10"/>
  <c r="D10"/>
  <c r="D14" s="1"/>
  <c r="E10"/>
  <c r="F10"/>
  <c r="G10"/>
  <c r="H10"/>
  <c r="H14" s="1"/>
  <c r="I10"/>
  <c r="J10"/>
  <c r="K10"/>
  <c r="L10"/>
  <c r="L14" s="1"/>
  <c r="M10"/>
  <c r="N10"/>
  <c r="O10"/>
  <c r="P10"/>
  <c r="P14" s="1"/>
  <c r="Q10"/>
  <c r="R10"/>
  <c r="S10"/>
  <c r="T10"/>
  <c r="T14" s="1"/>
  <c r="U10"/>
  <c r="V10"/>
  <c r="W10"/>
  <c r="X10"/>
  <c r="X14" s="1"/>
  <c r="Y10"/>
  <c r="Z10"/>
  <c r="AA10"/>
  <c r="AB10"/>
  <c r="AB14" s="1"/>
  <c r="AC10"/>
  <c r="C11"/>
  <c r="D11"/>
  <c r="E11"/>
  <c r="F11"/>
  <c r="G11"/>
  <c r="H11"/>
  <c r="I11"/>
  <c r="J11"/>
  <c r="K11"/>
  <c r="L11"/>
  <c r="M11"/>
  <c r="N11"/>
  <c r="O11"/>
  <c r="P11"/>
  <c r="Q11"/>
  <c r="R11"/>
  <c r="S11"/>
  <c r="T11"/>
  <c r="U11"/>
  <c r="V11"/>
  <c r="W11"/>
  <c r="X11"/>
  <c r="Y11"/>
  <c r="Z11"/>
  <c r="AA11"/>
  <c r="AB11"/>
  <c r="AC11"/>
  <c r="C12"/>
  <c r="D12"/>
  <c r="E12"/>
  <c r="F12"/>
  <c r="G12"/>
  <c r="H12"/>
  <c r="I12"/>
  <c r="J12"/>
  <c r="K12"/>
  <c r="L12"/>
  <c r="M12"/>
  <c r="N12"/>
  <c r="O12"/>
  <c r="P12"/>
  <c r="Q12"/>
  <c r="R12"/>
  <c r="R14" s="1"/>
  <c r="S12"/>
  <c r="T12"/>
  <c r="U12"/>
  <c r="V12"/>
  <c r="W12"/>
  <c r="X12"/>
  <c r="Y12"/>
  <c r="Z12"/>
  <c r="Z14" s="1"/>
  <c r="AA12"/>
  <c r="AB12"/>
  <c r="AC12"/>
  <c r="C13"/>
  <c r="D13"/>
  <c r="E13"/>
  <c r="F13"/>
  <c r="G13"/>
  <c r="H13"/>
  <c r="I13"/>
  <c r="J13"/>
  <c r="K13"/>
  <c r="L13"/>
  <c r="M13"/>
  <c r="N13"/>
  <c r="O13"/>
  <c r="P13"/>
  <c r="Q13"/>
  <c r="R13"/>
  <c r="S13"/>
  <c r="T13"/>
  <c r="U13"/>
  <c r="V13"/>
  <c r="W13"/>
  <c r="X13"/>
  <c r="Y13"/>
  <c r="Z13"/>
  <c r="AA13"/>
  <c r="AB13"/>
  <c r="AC13"/>
  <c r="C16"/>
  <c r="D16"/>
  <c r="E16"/>
  <c r="F16"/>
  <c r="G16"/>
  <c r="H16"/>
  <c r="I16"/>
  <c r="J16"/>
  <c r="K16"/>
  <c r="L16"/>
  <c r="M16"/>
  <c r="N16"/>
  <c r="O16"/>
  <c r="P16"/>
  <c r="Q16"/>
  <c r="R16"/>
  <c r="S16"/>
  <c r="T16"/>
  <c r="U16"/>
  <c r="V16"/>
  <c r="W16"/>
  <c r="X16"/>
  <c r="Y16"/>
  <c r="Z16"/>
  <c r="AA16"/>
  <c r="AA32" s="1"/>
  <c r="AB16"/>
  <c r="AC16"/>
  <c r="C17"/>
  <c r="D17"/>
  <c r="E17"/>
  <c r="F17"/>
  <c r="G17"/>
  <c r="H17"/>
  <c r="I17"/>
  <c r="J17"/>
  <c r="K17"/>
  <c r="L17"/>
  <c r="M17"/>
  <c r="N17"/>
  <c r="O17"/>
  <c r="P17"/>
  <c r="Q17"/>
  <c r="R17"/>
  <c r="S17"/>
  <c r="T17"/>
  <c r="U17"/>
  <c r="V17"/>
  <c r="W17"/>
  <c r="X17"/>
  <c r="Y17"/>
  <c r="Z17"/>
  <c r="AA17"/>
  <c r="AB17"/>
  <c r="AC17"/>
  <c r="C18"/>
  <c r="D18"/>
  <c r="E18"/>
  <c r="F18"/>
  <c r="G18"/>
  <c r="H18"/>
  <c r="I18"/>
  <c r="J18"/>
  <c r="K18"/>
  <c r="L18"/>
  <c r="M18"/>
  <c r="N18"/>
  <c r="O18"/>
  <c r="P18"/>
  <c r="Q18"/>
  <c r="R18"/>
  <c r="S18"/>
  <c r="T18"/>
  <c r="U18"/>
  <c r="V18"/>
  <c r="W18"/>
  <c r="X18"/>
  <c r="Y18"/>
  <c r="Z18"/>
  <c r="AA18"/>
  <c r="AB18"/>
  <c r="AC18"/>
  <c r="C19"/>
  <c r="D19"/>
  <c r="E19"/>
  <c r="F19"/>
  <c r="G19"/>
  <c r="H19"/>
  <c r="I19"/>
  <c r="J19"/>
  <c r="K19"/>
  <c r="L19"/>
  <c r="M19"/>
  <c r="N19"/>
  <c r="O19"/>
  <c r="P19"/>
  <c r="Q19"/>
  <c r="R19"/>
  <c r="S19"/>
  <c r="T19"/>
  <c r="U19"/>
  <c r="V19"/>
  <c r="W19"/>
  <c r="X19"/>
  <c r="Y19"/>
  <c r="Z19"/>
  <c r="AA19"/>
  <c r="AB19"/>
  <c r="AC19"/>
  <c r="C20"/>
  <c r="D20"/>
  <c r="E20"/>
  <c r="F20"/>
  <c r="G20"/>
  <c r="H20"/>
  <c r="I20"/>
  <c r="J20"/>
  <c r="K20"/>
  <c r="L20"/>
  <c r="M20"/>
  <c r="N20"/>
  <c r="O20"/>
  <c r="P20"/>
  <c r="Q20"/>
  <c r="R20"/>
  <c r="S20"/>
  <c r="T20"/>
  <c r="U20"/>
  <c r="V20"/>
  <c r="W20"/>
  <c r="X20"/>
  <c r="Y20"/>
  <c r="Z20"/>
  <c r="AA20"/>
  <c r="AB20"/>
  <c r="AC20"/>
  <c r="C21"/>
  <c r="D21"/>
  <c r="E21"/>
  <c r="F21"/>
  <c r="G21"/>
  <c r="H21"/>
  <c r="I21"/>
  <c r="J21"/>
  <c r="K21"/>
  <c r="L21"/>
  <c r="M21"/>
  <c r="N21"/>
  <c r="O21"/>
  <c r="P21"/>
  <c r="Q21"/>
  <c r="R21"/>
  <c r="S21"/>
  <c r="T21"/>
  <c r="U21"/>
  <c r="V21"/>
  <c r="W21"/>
  <c r="X21"/>
  <c r="Y21"/>
  <c r="Z21"/>
  <c r="AA21"/>
  <c r="AB21"/>
  <c r="AC21"/>
  <c r="C22"/>
  <c r="D22"/>
  <c r="E22"/>
  <c r="F22"/>
  <c r="G22"/>
  <c r="H22"/>
  <c r="I22"/>
  <c r="J22"/>
  <c r="K22"/>
  <c r="L22"/>
  <c r="M22"/>
  <c r="N22"/>
  <c r="O22"/>
  <c r="P22"/>
  <c r="Q22"/>
  <c r="R22"/>
  <c r="S22"/>
  <c r="T22"/>
  <c r="U22"/>
  <c r="V22"/>
  <c r="W22"/>
  <c r="X22"/>
  <c r="Y22"/>
  <c r="Z22"/>
  <c r="AA22"/>
  <c r="AB22"/>
  <c r="AC22"/>
  <c r="C23"/>
  <c r="D23"/>
  <c r="E23"/>
  <c r="F23"/>
  <c r="G23"/>
  <c r="H23"/>
  <c r="I23"/>
  <c r="J23"/>
  <c r="K23"/>
  <c r="L23"/>
  <c r="M23"/>
  <c r="N23"/>
  <c r="O23"/>
  <c r="P23"/>
  <c r="Q23"/>
  <c r="R23"/>
  <c r="S23"/>
  <c r="T23"/>
  <c r="U23"/>
  <c r="V23"/>
  <c r="W23"/>
  <c r="X23"/>
  <c r="Y23"/>
  <c r="Z23"/>
  <c r="AA23"/>
  <c r="AB23"/>
  <c r="AC23"/>
  <c r="C24"/>
  <c r="D24"/>
  <c r="E24"/>
  <c r="F24"/>
  <c r="G24"/>
  <c r="H24"/>
  <c r="I24"/>
  <c r="J24"/>
  <c r="K24"/>
  <c r="L24"/>
  <c r="M24"/>
  <c r="N24"/>
  <c r="O24"/>
  <c r="P24"/>
  <c r="Q24"/>
  <c r="R24"/>
  <c r="S24"/>
  <c r="T24"/>
  <c r="U24"/>
  <c r="V24"/>
  <c r="W24"/>
  <c r="X24"/>
  <c r="Y24"/>
  <c r="Z24"/>
  <c r="AA24"/>
  <c r="AB24"/>
  <c r="AC24"/>
  <c r="C25"/>
  <c r="D25"/>
  <c r="E25"/>
  <c r="F25"/>
  <c r="G25"/>
  <c r="H25"/>
  <c r="I25"/>
  <c r="J25"/>
  <c r="K25"/>
  <c r="L25"/>
  <c r="M25"/>
  <c r="N25"/>
  <c r="O25"/>
  <c r="P25"/>
  <c r="Q25"/>
  <c r="R25"/>
  <c r="S25"/>
  <c r="T25"/>
  <c r="U25"/>
  <c r="V25"/>
  <c r="W25"/>
  <c r="X25"/>
  <c r="Y25"/>
  <c r="Z25"/>
  <c r="AA25"/>
  <c r="AB25"/>
  <c r="AC25"/>
  <c r="C26"/>
  <c r="D26"/>
  <c r="E26"/>
  <c r="F26"/>
  <c r="G26"/>
  <c r="H26"/>
  <c r="I26"/>
  <c r="J26"/>
  <c r="K26"/>
  <c r="L26"/>
  <c r="M26"/>
  <c r="N26"/>
  <c r="O26"/>
  <c r="P26"/>
  <c r="Q26"/>
  <c r="R26"/>
  <c r="S26"/>
  <c r="T26"/>
  <c r="U26"/>
  <c r="V26"/>
  <c r="W26"/>
  <c r="X26"/>
  <c r="Y26"/>
  <c r="Z26"/>
  <c r="AA26"/>
  <c r="AB26"/>
  <c r="AC26"/>
  <c r="C27"/>
  <c r="D27"/>
  <c r="E27"/>
  <c r="F27"/>
  <c r="G27"/>
  <c r="H27"/>
  <c r="I27"/>
  <c r="J27"/>
  <c r="K27"/>
  <c r="L27"/>
  <c r="M27"/>
  <c r="N27"/>
  <c r="O27"/>
  <c r="P27"/>
  <c r="Q27"/>
  <c r="R27"/>
  <c r="S27"/>
  <c r="T27"/>
  <c r="U27"/>
  <c r="V27"/>
  <c r="W27"/>
  <c r="X27"/>
  <c r="Y27"/>
  <c r="Z27"/>
  <c r="AA27"/>
  <c r="AB27"/>
  <c r="AC27"/>
  <c r="C28"/>
  <c r="D28"/>
  <c r="E28"/>
  <c r="F28"/>
  <c r="G28"/>
  <c r="H28"/>
  <c r="I28"/>
  <c r="J28"/>
  <c r="K28"/>
  <c r="L28"/>
  <c r="M28"/>
  <c r="N28"/>
  <c r="O28"/>
  <c r="P28"/>
  <c r="Q28"/>
  <c r="R28"/>
  <c r="S28"/>
  <c r="T28"/>
  <c r="U28"/>
  <c r="V28"/>
  <c r="W28"/>
  <c r="X28"/>
  <c r="Y28"/>
  <c r="Z28"/>
  <c r="AA28"/>
  <c r="AB28"/>
  <c r="AC28"/>
  <c r="C29"/>
  <c r="D29"/>
  <c r="E29"/>
  <c r="F29"/>
  <c r="G29"/>
  <c r="H29"/>
  <c r="I29"/>
  <c r="J29"/>
  <c r="K29"/>
  <c r="L29"/>
  <c r="M29"/>
  <c r="N29"/>
  <c r="O29"/>
  <c r="P29"/>
  <c r="Q29"/>
  <c r="R29"/>
  <c r="S29"/>
  <c r="T29"/>
  <c r="U29"/>
  <c r="V29"/>
  <c r="W29"/>
  <c r="X29"/>
  <c r="Y29"/>
  <c r="Z29"/>
  <c r="AA29"/>
  <c r="AB29"/>
  <c r="AC29"/>
  <c r="C30"/>
  <c r="D30"/>
  <c r="E30"/>
  <c r="F30"/>
  <c r="G30"/>
  <c r="H30"/>
  <c r="I30"/>
  <c r="J30"/>
  <c r="K30"/>
  <c r="L30"/>
  <c r="M30"/>
  <c r="N30"/>
  <c r="O30"/>
  <c r="P30"/>
  <c r="Q30"/>
  <c r="R30"/>
  <c r="S30"/>
  <c r="T30"/>
  <c r="U30"/>
  <c r="V30"/>
  <c r="W30"/>
  <c r="X30"/>
  <c r="Y30"/>
  <c r="Z30"/>
  <c r="AA30"/>
  <c r="AB30"/>
  <c r="AC30"/>
  <c r="C31"/>
  <c r="D31"/>
  <c r="E31"/>
  <c r="F31"/>
  <c r="G31"/>
  <c r="H31"/>
  <c r="I31"/>
  <c r="J31"/>
  <c r="K31"/>
  <c r="L31"/>
  <c r="M31"/>
  <c r="N31"/>
  <c r="O31"/>
  <c r="P31"/>
  <c r="Q31"/>
  <c r="R31"/>
  <c r="S31"/>
  <c r="T31"/>
  <c r="U31"/>
  <c r="V31"/>
  <c r="W31"/>
  <c r="X31"/>
  <c r="Y31"/>
  <c r="Z31"/>
  <c r="AA31"/>
  <c r="AB31"/>
  <c r="AC31"/>
  <c r="K32"/>
  <c r="C42"/>
  <c r="D42"/>
  <c r="E42"/>
  <c r="E59" s="1"/>
  <c r="F42"/>
  <c r="G42"/>
  <c r="H42"/>
  <c r="I42"/>
  <c r="J42"/>
  <c r="K42"/>
  <c r="L42"/>
  <c r="M42"/>
  <c r="N42"/>
  <c r="O42"/>
  <c r="P42"/>
  <c r="Q42"/>
  <c r="R42"/>
  <c r="S42"/>
  <c r="T42"/>
  <c r="U42"/>
  <c r="U59" s="1"/>
  <c r="V42"/>
  <c r="W42"/>
  <c r="X42"/>
  <c r="Y42"/>
  <c r="Z42"/>
  <c r="AA42"/>
  <c r="AB42"/>
  <c r="AC42"/>
  <c r="C43"/>
  <c r="D43"/>
  <c r="E43"/>
  <c r="F43"/>
  <c r="G43"/>
  <c r="H43"/>
  <c r="I43"/>
  <c r="J43"/>
  <c r="K43"/>
  <c r="L43"/>
  <c r="M43"/>
  <c r="N43"/>
  <c r="O43"/>
  <c r="P43"/>
  <c r="Q43"/>
  <c r="R43"/>
  <c r="S43"/>
  <c r="T43"/>
  <c r="U43"/>
  <c r="V43"/>
  <c r="W43"/>
  <c r="X43"/>
  <c r="Y43"/>
  <c r="Z43"/>
  <c r="AA43"/>
  <c r="AB43"/>
  <c r="AC43"/>
  <c r="C44"/>
  <c r="D44"/>
  <c r="E44"/>
  <c r="F44"/>
  <c r="G44"/>
  <c r="H44"/>
  <c r="I44"/>
  <c r="J44"/>
  <c r="K44"/>
  <c r="L44"/>
  <c r="M44"/>
  <c r="N44"/>
  <c r="O44"/>
  <c r="P44"/>
  <c r="Q44"/>
  <c r="R44"/>
  <c r="S44"/>
  <c r="T44"/>
  <c r="U44"/>
  <c r="V44"/>
  <c r="W44"/>
  <c r="X44"/>
  <c r="Y44"/>
  <c r="Z44"/>
  <c r="AA44"/>
  <c r="AB44"/>
  <c r="AC44"/>
  <c r="C45"/>
  <c r="D45"/>
  <c r="E45"/>
  <c r="F45"/>
  <c r="G45"/>
  <c r="H45"/>
  <c r="I45"/>
  <c r="J45"/>
  <c r="K45"/>
  <c r="L45"/>
  <c r="M45"/>
  <c r="N45"/>
  <c r="O45"/>
  <c r="P45"/>
  <c r="Q45"/>
  <c r="R45"/>
  <c r="S45"/>
  <c r="T45"/>
  <c r="U45"/>
  <c r="V45"/>
  <c r="W45"/>
  <c r="X45"/>
  <c r="Y45"/>
  <c r="Z45"/>
  <c r="AA45"/>
  <c r="AB45"/>
  <c r="AC45"/>
  <c r="C46"/>
  <c r="D46"/>
  <c r="E46"/>
  <c r="F46"/>
  <c r="G46"/>
  <c r="H46"/>
  <c r="I46"/>
  <c r="J46"/>
  <c r="K46"/>
  <c r="L46"/>
  <c r="M46"/>
  <c r="N46"/>
  <c r="O46"/>
  <c r="P46"/>
  <c r="Q46"/>
  <c r="R46"/>
  <c r="S46"/>
  <c r="T46"/>
  <c r="U46"/>
  <c r="V46"/>
  <c r="W46"/>
  <c r="X46"/>
  <c r="Y46"/>
  <c r="Z46"/>
  <c r="AA46"/>
  <c r="AB46"/>
  <c r="AC46"/>
  <c r="C47"/>
  <c r="D47"/>
  <c r="E47"/>
  <c r="F47"/>
  <c r="G47"/>
  <c r="H47"/>
  <c r="I47"/>
  <c r="J47"/>
  <c r="K47"/>
  <c r="L47"/>
  <c r="M47"/>
  <c r="N47"/>
  <c r="O47"/>
  <c r="P47"/>
  <c r="Q47"/>
  <c r="R47"/>
  <c r="S47"/>
  <c r="T47"/>
  <c r="U47"/>
  <c r="V47"/>
  <c r="W47"/>
  <c r="X47"/>
  <c r="Y47"/>
  <c r="Z47"/>
  <c r="AA47"/>
  <c r="AB47"/>
  <c r="AC47"/>
  <c r="C48"/>
  <c r="D48"/>
  <c r="E48"/>
  <c r="F48"/>
  <c r="G48"/>
  <c r="H48"/>
  <c r="I48"/>
  <c r="J48"/>
  <c r="K48"/>
  <c r="L48"/>
  <c r="M48"/>
  <c r="N48"/>
  <c r="O48"/>
  <c r="P48"/>
  <c r="Q48"/>
  <c r="R48"/>
  <c r="S48"/>
  <c r="T48"/>
  <c r="U48"/>
  <c r="V48"/>
  <c r="W48"/>
  <c r="X48"/>
  <c r="Y48"/>
  <c r="Z48"/>
  <c r="AA48"/>
  <c r="AB48"/>
  <c r="AC48"/>
  <c r="C49"/>
  <c r="D49"/>
  <c r="E49"/>
  <c r="F49"/>
  <c r="G49"/>
  <c r="H49"/>
  <c r="I49"/>
  <c r="J49"/>
  <c r="K49"/>
  <c r="L49"/>
  <c r="M49"/>
  <c r="N49"/>
  <c r="O49"/>
  <c r="P49"/>
  <c r="Q49"/>
  <c r="R49"/>
  <c r="S49"/>
  <c r="T49"/>
  <c r="U49"/>
  <c r="V49"/>
  <c r="W49"/>
  <c r="X49"/>
  <c r="Y49"/>
  <c r="Z49"/>
  <c r="AA49"/>
  <c r="AB49"/>
  <c r="AC49"/>
  <c r="C50"/>
  <c r="D50"/>
  <c r="E50"/>
  <c r="F50"/>
  <c r="G50"/>
  <c r="H50"/>
  <c r="I50"/>
  <c r="J50"/>
  <c r="K50"/>
  <c r="L50"/>
  <c r="M50"/>
  <c r="N50"/>
  <c r="O50"/>
  <c r="P50"/>
  <c r="Q50"/>
  <c r="R50"/>
  <c r="S50"/>
  <c r="T50"/>
  <c r="U50"/>
  <c r="V50"/>
  <c r="W50"/>
  <c r="X50"/>
  <c r="Y50"/>
  <c r="Z50"/>
  <c r="AA50"/>
  <c r="AB50"/>
  <c r="AC50"/>
  <c r="C51"/>
  <c r="D51"/>
  <c r="E51"/>
  <c r="F51"/>
  <c r="G51"/>
  <c r="H51"/>
  <c r="I51"/>
  <c r="J51"/>
  <c r="K51"/>
  <c r="L51"/>
  <c r="M51"/>
  <c r="N51"/>
  <c r="O51"/>
  <c r="P51"/>
  <c r="Q51"/>
  <c r="R51"/>
  <c r="S51"/>
  <c r="T51"/>
  <c r="U51"/>
  <c r="V51"/>
  <c r="W51"/>
  <c r="X51"/>
  <c r="Y51"/>
  <c r="Z51"/>
  <c r="AA51"/>
  <c r="AB51"/>
  <c r="AC51"/>
  <c r="C52"/>
  <c r="D52"/>
  <c r="E52"/>
  <c r="F52"/>
  <c r="G52"/>
  <c r="H52"/>
  <c r="I52"/>
  <c r="J52"/>
  <c r="K52"/>
  <c r="L52"/>
  <c r="M52"/>
  <c r="N52"/>
  <c r="O52"/>
  <c r="P52"/>
  <c r="Q52"/>
  <c r="R52"/>
  <c r="S52"/>
  <c r="T52"/>
  <c r="U52"/>
  <c r="V52"/>
  <c r="W52"/>
  <c r="X52"/>
  <c r="Y52"/>
  <c r="Z52"/>
  <c r="AA52"/>
  <c r="AB52"/>
  <c r="AC52"/>
  <c r="C53"/>
  <c r="D53"/>
  <c r="E53"/>
  <c r="F53"/>
  <c r="G53"/>
  <c r="H53"/>
  <c r="I53"/>
  <c r="J53"/>
  <c r="K53"/>
  <c r="L53"/>
  <c r="M53"/>
  <c r="N53"/>
  <c r="O53"/>
  <c r="P53"/>
  <c r="Q53"/>
  <c r="R53"/>
  <c r="S53"/>
  <c r="T53"/>
  <c r="U53"/>
  <c r="V53"/>
  <c r="W53"/>
  <c r="X53"/>
  <c r="Y53"/>
  <c r="Z53"/>
  <c r="AA53"/>
  <c r="AB53"/>
  <c r="AC53"/>
  <c r="C54"/>
  <c r="D54"/>
  <c r="E54"/>
  <c r="F54"/>
  <c r="G54"/>
  <c r="H54"/>
  <c r="I54"/>
  <c r="J54"/>
  <c r="K54"/>
  <c r="L54"/>
  <c r="M54"/>
  <c r="N54"/>
  <c r="O54"/>
  <c r="P54"/>
  <c r="Q54"/>
  <c r="R54"/>
  <c r="S54"/>
  <c r="T54"/>
  <c r="U54"/>
  <c r="V54"/>
  <c r="W54"/>
  <c r="X54"/>
  <c r="Y54"/>
  <c r="Z54"/>
  <c r="AA54"/>
  <c r="AB54"/>
  <c r="AC54"/>
  <c r="C55"/>
  <c r="D55"/>
  <c r="E55"/>
  <c r="F55"/>
  <c r="G55"/>
  <c r="H55"/>
  <c r="I55"/>
  <c r="J55"/>
  <c r="K55"/>
  <c r="L55"/>
  <c r="M55"/>
  <c r="N55"/>
  <c r="O55"/>
  <c r="P55"/>
  <c r="Q55"/>
  <c r="R55"/>
  <c r="S55"/>
  <c r="T55"/>
  <c r="U55"/>
  <c r="V55"/>
  <c r="W55"/>
  <c r="X55"/>
  <c r="Y55"/>
  <c r="Z55"/>
  <c r="AA55"/>
  <c r="AB55"/>
  <c r="AC55"/>
  <c r="C56"/>
  <c r="D56"/>
  <c r="E56"/>
  <c r="F56"/>
  <c r="G56"/>
  <c r="H56"/>
  <c r="I56"/>
  <c r="J56"/>
  <c r="K56"/>
  <c r="L56"/>
  <c r="M56"/>
  <c r="N56"/>
  <c r="O56"/>
  <c r="P56"/>
  <c r="Q56"/>
  <c r="R56"/>
  <c r="S56"/>
  <c r="T56"/>
  <c r="U56"/>
  <c r="V56"/>
  <c r="W56"/>
  <c r="X56"/>
  <c r="Y56"/>
  <c r="Z56"/>
  <c r="AA56"/>
  <c r="AB56"/>
  <c r="AC56"/>
  <c r="C57"/>
  <c r="D57"/>
  <c r="E57"/>
  <c r="F57"/>
  <c r="G57"/>
  <c r="H57"/>
  <c r="I57"/>
  <c r="J57"/>
  <c r="K57"/>
  <c r="L57"/>
  <c r="M57"/>
  <c r="N57"/>
  <c r="O57"/>
  <c r="P57"/>
  <c r="Q57"/>
  <c r="R57"/>
  <c r="S57"/>
  <c r="T57"/>
  <c r="U57"/>
  <c r="V57"/>
  <c r="W57"/>
  <c r="X57"/>
  <c r="Y57"/>
  <c r="Z57"/>
  <c r="AA57"/>
  <c r="AB57"/>
  <c r="AC57"/>
  <c r="C58"/>
  <c r="D58"/>
  <c r="E58"/>
  <c r="F58"/>
  <c r="G58"/>
  <c r="H58"/>
  <c r="I58"/>
  <c r="J58"/>
  <c r="K58"/>
  <c r="L58"/>
  <c r="M58"/>
  <c r="N58"/>
  <c r="O58"/>
  <c r="P58"/>
  <c r="Q58"/>
  <c r="R58"/>
  <c r="S58"/>
  <c r="T58"/>
  <c r="U58"/>
  <c r="V58"/>
  <c r="W58"/>
  <c r="X58"/>
  <c r="Y58"/>
  <c r="Z58"/>
  <c r="AA58"/>
  <c r="AB58"/>
  <c r="AC58"/>
  <c r="C61"/>
  <c r="D61"/>
  <c r="E61"/>
  <c r="F61"/>
  <c r="G61"/>
  <c r="G64" s="1"/>
  <c r="H61"/>
  <c r="I61"/>
  <c r="J61"/>
  <c r="K61"/>
  <c r="L61"/>
  <c r="M61"/>
  <c r="N61"/>
  <c r="O61"/>
  <c r="P61"/>
  <c r="Q61"/>
  <c r="R61"/>
  <c r="S61"/>
  <c r="T61"/>
  <c r="U61"/>
  <c r="V61"/>
  <c r="W61"/>
  <c r="X61"/>
  <c r="Y61"/>
  <c r="Z61"/>
  <c r="AA61"/>
  <c r="AB61"/>
  <c r="AC61"/>
  <c r="C62"/>
  <c r="D62"/>
  <c r="E62"/>
  <c r="E64" s="1"/>
  <c r="F62"/>
  <c r="G62"/>
  <c r="H62"/>
  <c r="I62"/>
  <c r="I64" s="1"/>
  <c r="J62"/>
  <c r="K62"/>
  <c r="L62"/>
  <c r="M62"/>
  <c r="M64" s="1"/>
  <c r="N62"/>
  <c r="O62"/>
  <c r="P62"/>
  <c r="Q62"/>
  <c r="Q64" s="1"/>
  <c r="R62"/>
  <c r="S62"/>
  <c r="T62"/>
  <c r="U62"/>
  <c r="U64" s="1"/>
  <c r="V62"/>
  <c r="W62"/>
  <c r="X62"/>
  <c r="Y62"/>
  <c r="Y64" s="1"/>
  <c r="Z62"/>
  <c r="AA62"/>
  <c r="AB62"/>
  <c r="AC62"/>
  <c r="AC64" s="1"/>
  <c r="C63"/>
  <c r="D63"/>
  <c r="E63"/>
  <c r="F63"/>
  <c r="G63"/>
  <c r="H63"/>
  <c r="I63"/>
  <c r="J63"/>
  <c r="K63"/>
  <c r="L63"/>
  <c r="M63"/>
  <c r="N63"/>
  <c r="O63"/>
  <c r="P63"/>
  <c r="Q63"/>
  <c r="R63"/>
  <c r="S63"/>
  <c r="T63"/>
  <c r="U63"/>
  <c r="V63"/>
  <c r="W63"/>
  <c r="X63"/>
  <c r="Y63"/>
  <c r="Z63"/>
  <c r="AA63"/>
  <c r="AB63"/>
  <c r="AC63"/>
  <c r="C64"/>
  <c r="S64"/>
  <c r="W64"/>
  <c r="C68"/>
  <c r="D68"/>
  <c r="E68"/>
  <c r="F68"/>
  <c r="G68"/>
  <c r="H68"/>
  <c r="I68"/>
  <c r="I71" s="1"/>
  <c r="J68"/>
  <c r="K68"/>
  <c r="L68"/>
  <c r="M68"/>
  <c r="N68"/>
  <c r="O68"/>
  <c r="P68"/>
  <c r="Q68"/>
  <c r="R68"/>
  <c r="S68"/>
  <c r="T68"/>
  <c r="U68"/>
  <c r="V68"/>
  <c r="W68"/>
  <c r="X68"/>
  <c r="Y68"/>
  <c r="Z68"/>
  <c r="AA68"/>
  <c r="AB68"/>
  <c r="AC68"/>
  <c r="C69"/>
  <c r="D69"/>
  <c r="E69"/>
  <c r="F69"/>
  <c r="G69"/>
  <c r="H69"/>
  <c r="I69"/>
  <c r="J69"/>
  <c r="K69"/>
  <c r="L69"/>
  <c r="M69"/>
  <c r="N69"/>
  <c r="O69"/>
  <c r="P69"/>
  <c r="Q69"/>
  <c r="R69"/>
  <c r="S69"/>
  <c r="T69"/>
  <c r="U69"/>
  <c r="V69"/>
  <c r="W69"/>
  <c r="X69"/>
  <c r="Y69"/>
  <c r="Z69"/>
  <c r="AA69"/>
  <c r="AB69"/>
  <c r="AC69"/>
  <c r="C70"/>
  <c r="D70"/>
  <c r="E70"/>
  <c r="F70"/>
  <c r="G70"/>
  <c r="H70"/>
  <c r="I70"/>
  <c r="J70"/>
  <c r="K70"/>
  <c r="L70"/>
  <c r="M70"/>
  <c r="N70"/>
  <c r="O70"/>
  <c r="P70"/>
  <c r="Q70"/>
  <c r="R70"/>
  <c r="S70"/>
  <c r="T70"/>
  <c r="U70"/>
  <c r="V70"/>
  <c r="W70"/>
  <c r="X70"/>
  <c r="Y70"/>
  <c r="Z70"/>
  <c r="AA70"/>
  <c r="AB70"/>
  <c r="AC70"/>
  <c r="C72"/>
  <c r="C73" s="1"/>
  <c r="D72"/>
  <c r="D73" s="1"/>
  <c r="E72"/>
  <c r="E73" s="1"/>
  <c r="F72"/>
  <c r="F73" s="1"/>
  <c r="G72"/>
  <c r="H72"/>
  <c r="H73" s="1"/>
  <c r="I72"/>
  <c r="I73" s="1"/>
  <c r="J72"/>
  <c r="J73" s="1"/>
  <c r="K72"/>
  <c r="L72"/>
  <c r="L73" s="1"/>
  <c r="M72"/>
  <c r="M73" s="1"/>
  <c r="N72"/>
  <c r="N73" s="1"/>
  <c r="O72"/>
  <c r="O73" s="1"/>
  <c r="P72"/>
  <c r="P73" s="1"/>
  <c r="Q72"/>
  <c r="Q73" s="1"/>
  <c r="R72"/>
  <c r="R73" s="1"/>
  <c r="S72"/>
  <c r="T72"/>
  <c r="T73" s="1"/>
  <c r="U72"/>
  <c r="U73" s="1"/>
  <c r="V72"/>
  <c r="V73" s="1"/>
  <c r="W72"/>
  <c r="X72"/>
  <c r="X73" s="1"/>
  <c r="Y72"/>
  <c r="Y73" s="1"/>
  <c r="Z72"/>
  <c r="Z73" s="1"/>
  <c r="AA72"/>
  <c r="AA73" s="1"/>
  <c r="AB72"/>
  <c r="AB73" s="1"/>
  <c r="AC72"/>
  <c r="AC73" s="1"/>
  <c r="G73"/>
  <c r="K73"/>
  <c r="S73"/>
  <c r="W73"/>
  <c r="Q71" l="1"/>
  <c r="AA64"/>
  <c r="O64"/>
  <c r="K64"/>
  <c r="Y59"/>
  <c r="I59"/>
  <c r="J14"/>
  <c r="Y71"/>
  <c r="AC59"/>
  <c r="Q59"/>
  <c r="M59"/>
  <c r="O32"/>
  <c r="W32"/>
  <c r="S32"/>
  <c r="G32"/>
  <c r="C32"/>
  <c r="Y32"/>
  <c r="U32"/>
  <c r="M32"/>
  <c r="I32"/>
  <c r="AA59"/>
  <c r="S59"/>
  <c r="K59"/>
  <c r="C59"/>
  <c r="V14"/>
  <c r="N14"/>
  <c r="F14"/>
  <c r="AC32"/>
  <c r="Q32"/>
  <c r="E32"/>
  <c r="W59"/>
  <c r="O59"/>
  <c r="G59"/>
  <c r="AC71"/>
  <c r="U71"/>
  <c r="M71"/>
  <c r="E71"/>
  <c r="AA71"/>
  <c r="W71"/>
  <c r="S71"/>
  <c r="O71"/>
  <c r="K71"/>
  <c r="G71"/>
  <c r="C71"/>
  <c r="Z64"/>
  <c r="V64"/>
  <c r="R64"/>
  <c r="N64"/>
  <c r="J64"/>
  <c r="F64"/>
  <c r="Z32"/>
  <c r="V32"/>
  <c r="R32"/>
  <c r="R65" s="1"/>
  <c r="R66" s="1"/>
  <c r="N32"/>
  <c r="J32"/>
  <c r="F32"/>
  <c r="AC14"/>
  <c r="AC65" s="1"/>
  <c r="AC66" s="1"/>
  <c r="AC74" s="1"/>
  <c r="Y14"/>
  <c r="U14"/>
  <c r="U65" s="1"/>
  <c r="U66" s="1"/>
  <c r="U74" s="1"/>
  <c r="Q14"/>
  <c r="M14"/>
  <c r="M65" s="1"/>
  <c r="M66" s="1"/>
  <c r="M74" s="1"/>
  <c r="I14"/>
  <c r="I65" s="1"/>
  <c r="I66" s="1"/>
  <c r="I74" s="1"/>
  <c r="E14"/>
  <c r="E65" s="1"/>
  <c r="E66" s="1"/>
  <c r="AB71"/>
  <c r="X71"/>
  <c r="T71"/>
  <c r="P71"/>
  <c r="L71"/>
  <c r="H71"/>
  <c r="D71"/>
  <c r="AB59"/>
  <c r="X59"/>
  <c r="T59"/>
  <c r="P59"/>
  <c r="L59"/>
  <c r="H59"/>
  <c r="D59"/>
  <c r="AB64"/>
  <c r="X64"/>
  <c r="T64"/>
  <c r="P64"/>
  <c r="L64"/>
  <c r="H64"/>
  <c r="D64"/>
  <c r="AB32"/>
  <c r="X32"/>
  <c r="T32"/>
  <c r="P32"/>
  <c r="P65" s="1"/>
  <c r="L32"/>
  <c r="H32"/>
  <c r="D32"/>
  <c r="AA14"/>
  <c r="W14"/>
  <c r="W65" s="1"/>
  <c r="W66" s="1"/>
  <c r="W74" s="1"/>
  <c r="S14"/>
  <c r="S65" s="1"/>
  <c r="S66" s="1"/>
  <c r="O14"/>
  <c r="O65" s="1"/>
  <c r="O66" s="1"/>
  <c r="O74" s="1"/>
  <c r="K14"/>
  <c r="G14"/>
  <c r="G65" s="1"/>
  <c r="G66" s="1"/>
  <c r="G74" s="1"/>
  <c r="C14"/>
  <c r="C65" s="1"/>
  <c r="C66" s="1"/>
  <c r="Z71"/>
  <c r="V71"/>
  <c r="R71"/>
  <c r="N71"/>
  <c r="J71"/>
  <c r="F71"/>
  <c r="Z59"/>
  <c r="V59"/>
  <c r="R59"/>
  <c r="N59"/>
  <c r="J59"/>
  <c r="F59"/>
  <c r="R74" l="1"/>
  <c r="D65"/>
  <c r="D66" s="1"/>
  <c r="D74" s="1"/>
  <c r="T65"/>
  <c r="T66" s="1"/>
  <c r="T74" s="1"/>
  <c r="E74"/>
  <c r="Q65"/>
  <c r="Q66" s="1"/>
  <c r="Q74" s="1"/>
  <c r="K65"/>
  <c r="K66" s="1"/>
  <c r="K74" s="1"/>
  <c r="AA65"/>
  <c r="AA66" s="1"/>
  <c r="AA74" s="1"/>
  <c r="P66"/>
  <c r="P74" s="1"/>
  <c r="Y65"/>
  <c r="Y66" s="1"/>
  <c r="Y74" s="1"/>
  <c r="N65"/>
  <c r="N66" s="1"/>
  <c r="N74" s="1"/>
  <c r="C74"/>
  <c r="S74"/>
  <c r="L65"/>
  <c r="L66" s="1"/>
  <c r="L74" s="1"/>
  <c r="AB65"/>
  <c r="AB66" s="1"/>
  <c r="AB74" s="1"/>
  <c r="J65"/>
  <c r="J66" s="1"/>
  <c r="J74" s="1"/>
  <c r="Z65"/>
  <c r="Z66" s="1"/>
  <c r="Z74" s="1"/>
  <c r="H65"/>
  <c r="H66" s="1"/>
  <c r="H74" s="1"/>
  <c r="X65"/>
  <c r="X66" s="1"/>
  <c r="X74" s="1"/>
  <c r="F65"/>
  <c r="F66" s="1"/>
  <c r="F74" s="1"/>
  <c r="V65"/>
  <c r="V66" s="1"/>
  <c r="V74" s="1"/>
  <c r="D8" i="18"/>
  <c r="E8"/>
  <c r="F8"/>
  <c r="G8"/>
  <c r="H8"/>
  <c r="I8"/>
  <c r="J8"/>
  <c r="K8"/>
  <c r="D9"/>
  <c r="E9"/>
  <c r="F9"/>
  <c r="G9"/>
  <c r="H9"/>
  <c r="I9"/>
  <c r="J9"/>
  <c r="K9"/>
  <c r="D10"/>
  <c r="E10"/>
  <c r="F10"/>
  <c r="G10"/>
  <c r="H10"/>
  <c r="I10"/>
  <c r="J10"/>
  <c r="K10"/>
  <c r="D11"/>
  <c r="E11"/>
  <c r="F11"/>
  <c r="G11"/>
  <c r="H11"/>
  <c r="I11"/>
  <c r="J11"/>
  <c r="K11"/>
  <c r="D12"/>
  <c r="E12"/>
  <c r="F12"/>
  <c r="G12"/>
  <c r="H12"/>
  <c r="I12"/>
  <c r="J12"/>
  <c r="K12"/>
  <c r="D13"/>
  <c r="E13"/>
  <c r="F13"/>
  <c r="G13"/>
  <c r="H13"/>
  <c r="I13"/>
  <c r="J13"/>
  <c r="K13"/>
  <c r="D15"/>
  <c r="E15"/>
  <c r="F15"/>
  <c r="G15"/>
  <c r="H15"/>
  <c r="I15"/>
  <c r="J15"/>
  <c r="K15"/>
  <c r="D16"/>
  <c r="E16"/>
  <c r="F16"/>
  <c r="G16"/>
  <c r="H16"/>
  <c r="I16"/>
  <c r="J16"/>
  <c r="K16"/>
  <c r="D17"/>
  <c r="E17"/>
  <c r="F17"/>
  <c r="G17"/>
  <c r="H17"/>
  <c r="I17"/>
  <c r="J17"/>
  <c r="K17"/>
  <c r="D18"/>
  <c r="E18"/>
  <c r="F18"/>
  <c r="G18"/>
  <c r="H18"/>
  <c r="I18"/>
  <c r="J18"/>
  <c r="K18"/>
  <c r="D19"/>
  <c r="E19"/>
  <c r="F19"/>
  <c r="G19"/>
  <c r="H19"/>
  <c r="I19"/>
  <c r="J19"/>
  <c r="K19"/>
  <c r="D20"/>
  <c r="E20"/>
  <c r="F20"/>
  <c r="G20"/>
  <c r="H20"/>
  <c r="I20"/>
  <c r="J20"/>
  <c r="K20"/>
  <c r="D21"/>
  <c r="E21"/>
  <c r="F21"/>
  <c r="G21"/>
  <c r="H21"/>
  <c r="I21"/>
  <c r="J21"/>
  <c r="K21"/>
  <c r="D22"/>
  <c r="E22"/>
  <c r="F22"/>
  <c r="G22"/>
  <c r="H22"/>
  <c r="I22"/>
  <c r="J22"/>
  <c r="K22"/>
  <c r="D23"/>
  <c r="E23"/>
  <c r="F23"/>
  <c r="G23"/>
  <c r="H23"/>
  <c r="I23"/>
  <c r="J23"/>
  <c r="K23"/>
  <c r="D24"/>
  <c r="E24"/>
  <c r="F24"/>
  <c r="G24"/>
  <c r="H24"/>
  <c r="I24"/>
  <c r="J24"/>
  <c r="K24"/>
  <c r="D25"/>
  <c r="E25"/>
  <c r="F25"/>
  <c r="G25"/>
  <c r="H25"/>
  <c r="I25"/>
  <c r="J25"/>
  <c r="K25"/>
  <c r="D26"/>
  <c r="E26"/>
  <c r="F26"/>
  <c r="G26"/>
  <c r="H26"/>
  <c r="I26"/>
  <c r="J26"/>
  <c r="K26"/>
  <c r="D27"/>
  <c r="E27"/>
  <c r="F27"/>
  <c r="G27"/>
  <c r="H27"/>
  <c r="I27"/>
  <c r="J27"/>
  <c r="K27"/>
  <c r="D28"/>
  <c r="E28"/>
  <c r="F28"/>
  <c r="G28"/>
  <c r="H28"/>
  <c r="I28"/>
  <c r="J28"/>
  <c r="K28"/>
  <c r="D29"/>
  <c r="E29"/>
  <c r="F29"/>
  <c r="G29"/>
  <c r="H29"/>
  <c r="I29"/>
  <c r="J29"/>
  <c r="K29"/>
  <c r="D30"/>
  <c r="E30"/>
  <c r="F30"/>
  <c r="G30"/>
  <c r="H30"/>
  <c r="I30"/>
  <c r="J30"/>
  <c r="K30"/>
  <c r="D31"/>
  <c r="E31"/>
  <c r="F31"/>
  <c r="G31"/>
  <c r="H31"/>
  <c r="I31"/>
  <c r="J31"/>
  <c r="K31"/>
  <c r="D40"/>
  <c r="E40"/>
  <c r="F40"/>
  <c r="G40"/>
  <c r="H40"/>
  <c r="I40"/>
  <c r="J40"/>
  <c r="K40"/>
  <c r="D41"/>
  <c r="E41"/>
  <c r="F41"/>
  <c r="G41"/>
  <c r="H41"/>
  <c r="I41"/>
  <c r="J41"/>
  <c r="K41"/>
  <c r="D42"/>
  <c r="E42"/>
  <c r="F42"/>
  <c r="G42"/>
  <c r="H42"/>
  <c r="I42"/>
  <c r="J42"/>
  <c r="K42"/>
  <c r="D43"/>
  <c r="E43"/>
  <c r="F43"/>
  <c r="G43"/>
  <c r="H43"/>
  <c r="I43"/>
  <c r="J43"/>
  <c r="K43"/>
  <c r="D44"/>
  <c r="E44"/>
  <c r="F44"/>
  <c r="G44"/>
  <c r="H44"/>
  <c r="I44"/>
  <c r="J44"/>
  <c r="K44"/>
  <c r="D45"/>
  <c r="E45"/>
  <c r="F45"/>
  <c r="G45"/>
  <c r="H45"/>
  <c r="I45"/>
  <c r="J45"/>
  <c r="K45"/>
  <c r="D46"/>
  <c r="E46"/>
  <c r="F46"/>
  <c r="G46"/>
  <c r="H46"/>
  <c r="I46"/>
  <c r="J46"/>
  <c r="K46"/>
  <c r="D47"/>
  <c r="E47"/>
  <c r="F47"/>
  <c r="G47"/>
  <c r="H47"/>
  <c r="I47"/>
  <c r="J47"/>
  <c r="K47"/>
  <c r="D48"/>
  <c r="E48"/>
  <c r="F48"/>
  <c r="G48"/>
  <c r="H48"/>
  <c r="I48"/>
  <c r="J48"/>
  <c r="K48"/>
  <c r="D49"/>
  <c r="E49"/>
  <c r="F49"/>
  <c r="G49"/>
  <c r="H49"/>
  <c r="I49"/>
  <c r="J49"/>
  <c r="K49"/>
  <c r="D50"/>
  <c r="E50"/>
  <c r="F50"/>
  <c r="G50"/>
  <c r="H50"/>
  <c r="I50"/>
  <c r="J50"/>
  <c r="K50"/>
  <c r="D51"/>
  <c r="E51"/>
  <c r="F51"/>
  <c r="G51"/>
  <c r="H51"/>
  <c r="I51"/>
  <c r="J51"/>
  <c r="K51"/>
  <c r="D52"/>
  <c r="E52"/>
  <c r="F52"/>
  <c r="G52"/>
  <c r="H52"/>
  <c r="I52"/>
  <c r="J52"/>
  <c r="K52"/>
  <c r="D53"/>
  <c r="E53"/>
  <c r="F53"/>
  <c r="G53"/>
  <c r="H53"/>
  <c r="I53"/>
  <c r="J53"/>
  <c r="K53"/>
  <c r="D54"/>
  <c r="E54"/>
  <c r="F54"/>
  <c r="G54"/>
  <c r="H54"/>
  <c r="I54"/>
  <c r="J54"/>
  <c r="K54"/>
  <c r="D55"/>
  <c r="E55"/>
  <c r="F55"/>
  <c r="G55"/>
  <c r="H55"/>
  <c r="I55"/>
  <c r="J55"/>
  <c r="K55"/>
  <c r="D56"/>
  <c r="E56"/>
  <c r="F56"/>
  <c r="G56"/>
  <c r="H56"/>
  <c r="I56"/>
  <c r="J56"/>
  <c r="K56"/>
  <c r="D57"/>
  <c r="E57"/>
  <c r="F57"/>
  <c r="G57"/>
  <c r="H57"/>
  <c r="I57"/>
  <c r="J57"/>
  <c r="K57"/>
  <c r="D59"/>
  <c r="E59"/>
  <c r="F59"/>
  <c r="G59"/>
  <c r="H59"/>
  <c r="I59"/>
  <c r="J59"/>
  <c r="K59"/>
  <c r="D60"/>
  <c r="E60"/>
  <c r="F60"/>
  <c r="G60"/>
  <c r="H60"/>
  <c r="I60"/>
  <c r="J60"/>
  <c r="K60"/>
  <c r="D61"/>
  <c r="E61"/>
  <c r="F61"/>
  <c r="G61"/>
  <c r="H61"/>
  <c r="I61"/>
  <c r="J61"/>
  <c r="K61"/>
  <c r="D62"/>
  <c r="E62"/>
  <c r="F62"/>
  <c r="G62"/>
  <c r="H62"/>
  <c r="I62"/>
  <c r="J62"/>
  <c r="K62"/>
  <c r="D63"/>
  <c r="E63"/>
  <c r="F63"/>
  <c r="G63"/>
  <c r="H63"/>
  <c r="I63"/>
  <c r="J63"/>
  <c r="K63"/>
  <c r="D64"/>
  <c r="E64"/>
  <c r="F64"/>
  <c r="G64"/>
  <c r="H64"/>
  <c r="I64"/>
  <c r="J64"/>
  <c r="K64"/>
  <c r="D66"/>
  <c r="E66"/>
  <c r="F66"/>
  <c r="G66"/>
  <c r="H66"/>
  <c r="I66"/>
  <c r="J66"/>
  <c r="K66"/>
  <c r="D67"/>
  <c r="E67"/>
  <c r="F67"/>
  <c r="G67"/>
  <c r="H67"/>
  <c r="I67"/>
  <c r="J67"/>
  <c r="K67"/>
  <c r="D68"/>
  <c r="E68"/>
  <c r="F68"/>
  <c r="G68"/>
  <c r="H68"/>
  <c r="I68"/>
  <c r="J68"/>
  <c r="K68"/>
  <c r="D69"/>
  <c r="E69"/>
  <c r="F69"/>
  <c r="G69"/>
  <c r="H69"/>
  <c r="I69"/>
  <c r="J69"/>
  <c r="K69"/>
  <c r="D70"/>
  <c r="E70"/>
  <c r="F70"/>
  <c r="G70"/>
  <c r="H70"/>
  <c r="I70"/>
  <c r="J70"/>
  <c r="K70"/>
  <c r="D71"/>
  <c r="E71"/>
  <c r="F71"/>
  <c r="G71"/>
  <c r="H71"/>
  <c r="I71"/>
  <c r="J71"/>
  <c r="K71"/>
  <c r="D72"/>
  <c r="E72"/>
  <c r="F72"/>
  <c r="G72"/>
  <c r="H72"/>
  <c r="I72"/>
  <c r="J72"/>
  <c r="K72"/>
  <c r="D7" i="17" l="1"/>
  <c r="E7"/>
  <c r="F7"/>
  <c r="G7"/>
  <c r="H7"/>
  <c r="I7"/>
  <c r="J7"/>
  <c r="K7"/>
  <c r="L7"/>
  <c r="M7"/>
  <c r="P7"/>
  <c r="Q7"/>
  <c r="R7"/>
  <c r="S7"/>
  <c r="T7"/>
  <c r="U7"/>
  <c r="V7"/>
  <c r="W7"/>
  <c r="X7"/>
  <c r="Y7"/>
  <c r="D8"/>
  <c r="E8"/>
  <c r="F8"/>
  <c r="G8"/>
  <c r="H8"/>
  <c r="I8"/>
  <c r="J8"/>
  <c r="K8"/>
  <c r="L8"/>
  <c r="M8"/>
  <c r="P8"/>
  <c r="Q8"/>
  <c r="R8"/>
  <c r="S8"/>
  <c r="T8"/>
  <c r="U8"/>
  <c r="V8"/>
  <c r="W8"/>
  <c r="X8"/>
  <c r="Y8"/>
  <c r="D9"/>
  <c r="E9"/>
  <c r="F9"/>
  <c r="G9"/>
  <c r="H9"/>
  <c r="I9"/>
  <c r="J9"/>
  <c r="K9"/>
  <c r="L9"/>
  <c r="M9"/>
  <c r="P9"/>
  <c r="Q9"/>
  <c r="R9"/>
  <c r="S9"/>
  <c r="T9"/>
  <c r="U9"/>
  <c r="V9"/>
  <c r="W9"/>
  <c r="X9"/>
  <c r="Y9"/>
  <c r="D10"/>
  <c r="E10"/>
  <c r="F10"/>
  <c r="G10"/>
  <c r="H10"/>
  <c r="I10"/>
  <c r="J10"/>
  <c r="K10"/>
  <c r="L10"/>
  <c r="M10"/>
  <c r="P10"/>
  <c r="Q10"/>
  <c r="R10"/>
  <c r="S10"/>
  <c r="T10"/>
  <c r="U10"/>
  <c r="V10"/>
  <c r="W10"/>
  <c r="X10"/>
  <c r="Y10"/>
  <c r="D11"/>
  <c r="E11"/>
  <c r="F11"/>
  <c r="G11"/>
  <c r="H11"/>
  <c r="I11"/>
  <c r="J11"/>
  <c r="K11"/>
  <c r="L11"/>
  <c r="M11"/>
  <c r="P11"/>
  <c r="Q11"/>
  <c r="R11"/>
  <c r="S11"/>
  <c r="T11"/>
  <c r="U11"/>
  <c r="V11"/>
  <c r="W11"/>
  <c r="X11"/>
  <c r="Y11"/>
  <c r="D12"/>
  <c r="E12"/>
  <c r="F12"/>
  <c r="G12"/>
  <c r="H12"/>
  <c r="I12"/>
  <c r="J12"/>
  <c r="K12"/>
  <c r="L12"/>
  <c r="M12"/>
  <c r="P12"/>
  <c r="Q12"/>
  <c r="R12"/>
  <c r="S12"/>
  <c r="T12"/>
  <c r="U12"/>
  <c r="V12"/>
  <c r="W12"/>
  <c r="X12"/>
  <c r="Y12"/>
  <c r="D17"/>
  <c r="E17"/>
  <c r="F17"/>
  <c r="G17"/>
  <c r="H17"/>
  <c r="I17"/>
  <c r="J17"/>
  <c r="K17"/>
  <c r="L17"/>
  <c r="M17"/>
  <c r="P17"/>
  <c r="Q17"/>
  <c r="R17"/>
  <c r="S17"/>
  <c r="T17"/>
  <c r="U17"/>
  <c r="V17"/>
  <c r="W17"/>
  <c r="X17"/>
  <c r="Y17"/>
  <c r="D18"/>
  <c r="E18"/>
  <c r="F18"/>
  <c r="G18"/>
  <c r="H18"/>
  <c r="I18"/>
  <c r="J18"/>
  <c r="K18"/>
  <c r="L18"/>
  <c r="M18"/>
  <c r="P18"/>
  <c r="Q18"/>
  <c r="R18"/>
  <c r="S18"/>
  <c r="T18"/>
  <c r="U18"/>
  <c r="V18"/>
  <c r="W18"/>
  <c r="X18"/>
  <c r="Y18"/>
  <c r="D19"/>
  <c r="E19"/>
  <c r="F19"/>
  <c r="G19"/>
  <c r="H19"/>
  <c r="I19"/>
  <c r="J19"/>
  <c r="K19"/>
  <c r="L19"/>
  <c r="M19"/>
  <c r="P19"/>
  <c r="Q19"/>
  <c r="R19"/>
  <c r="S19"/>
  <c r="T19"/>
  <c r="U19"/>
  <c r="V19"/>
  <c r="W19"/>
  <c r="X19"/>
  <c r="Y19"/>
  <c r="D20"/>
  <c r="E20"/>
  <c r="F20"/>
  <c r="G20"/>
  <c r="H20"/>
  <c r="I20"/>
  <c r="J20"/>
  <c r="K20"/>
  <c r="L20"/>
  <c r="M20"/>
  <c r="P20"/>
  <c r="Q20"/>
  <c r="R20"/>
  <c r="S20"/>
  <c r="T20"/>
  <c r="U20"/>
  <c r="V20"/>
  <c r="W20"/>
  <c r="X20"/>
  <c r="Y20"/>
  <c r="D21"/>
  <c r="E21"/>
  <c r="F21"/>
  <c r="G21"/>
  <c r="H21"/>
  <c r="I21"/>
  <c r="J21"/>
  <c r="K21"/>
  <c r="L21"/>
  <c r="M21"/>
  <c r="P21"/>
  <c r="Q21"/>
  <c r="R21"/>
  <c r="S21"/>
  <c r="T21"/>
  <c r="U21"/>
  <c r="V21"/>
  <c r="W21"/>
  <c r="X21"/>
  <c r="Y21"/>
  <c r="D22"/>
  <c r="E22"/>
  <c r="F22"/>
  <c r="G22"/>
  <c r="H22"/>
  <c r="I22"/>
  <c r="J22"/>
  <c r="K22"/>
  <c r="L22"/>
  <c r="M22"/>
  <c r="P22"/>
  <c r="Q22"/>
  <c r="R22"/>
  <c r="S22"/>
  <c r="T22"/>
  <c r="U22"/>
  <c r="V22"/>
  <c r="W22"/>
  <c r="X22"/>
  <c r="Y22"/>
  <c r="D23"/>
  <c r="E23"/>
  <c r="F23"/>
  <c r="G23"/>
  <c r="H23"/>
  <c r="I23"/>
  <c r="J23"/>
  <c r="K23"/>
  <c r="L23"/>
  <c r="M23"/>
  <c r="P23"/>
  <c r="Q23"/>
  <c r="R23"/>
  <c r="S23"/>
  <c r="T23"/>
  <c r="U23"/>
  <c r="V23"/>
  <c r="W23"/>
  <c r="X23"/>
  <c r="Y23"/>
  <c r="D24"/>
  <c r="E24"/>
  <c r="F24"/>
  <c r="G24"/>
  <c r="H24"/>
  <c r="I24"/>
  <c r="J24"/>
  <c r="K24"/>
  <c r="L24"/>
  <c r="M24"/>
  <c r="P24"/>
  <c r="Q24"/>
  <c r="R24"/>
  <c r="S24"/>
  <c r="T24"/>
  <c r="U24"/>
  <c r="V24"/>
  <c r="W24"/>
  <c r="X24"/>
  <c r="Y24"/>
  <c r="D25"/>
  <c r="E25"/>
  <c r="F25"/>
  <c r="G25"/>
  <c r="H25"/>
  <c r="I25"/>
  <c r="J25"/>
  <c r="K25"/>
  <c r="L25"/>
  <c r="M25"/>
  <c r="P25"/>
  <c r="Q25"/>
  <c r="R25"/>
  <c r="S25"/>
  <c r="T25"/>
  <c r="U25"/>
  <c r="V25"/>
  <c r="W25"/>
  <c r="X25"/>
  <c r="Y25"/>
  <c r="D26"/>
  <c r="E26"/>
  <c r="F26"/>
  <c r="G26"/>
  <c r="H26"/>
  <c r="I26"/>
  <c r="J26"/>
  <c r="K26"/>
  <c r="L26"/>
  <c r="M26"/>
  <c r="P26"/>
  <c r="Q26"/>
  <c r="R26"/>
  <c r="S26"/>
  <c r="T26"/>
  <c r="U26"/>
  <c r="V26"/>
  <c r="W26"/>
  <c r="X26"/>
  <c r="Y26"/>
  <c r="D27"/>
  <c r="E27"/>
  <c r="F27"/>
  <c r="G27"/>
  <c r="H27"/>
  <c r="I27"/>
  <c r="J27"/>
  <c r="K27"/>
  <c r="L27"/>
  <c r="M27"/>
  <c r="P27"/>
  <c r="Q27"/>
  <c r="R27"/>
  <c r="S27"/>
  <c r="T27"/>
  <c r="U27"/>
  <c r="V27"/>
  <c r="W27"/>
  <c r="X27"/>
  <c r="Y27"/>
  <c r="D28"/>
  <c r="E28"/>
  <c r="F28"/>
  <c r="G28"/>
  <c r="H28"/>
  <c r="I28"/>
  <c r="J28"/>
  <c r="K28"/>
  <c r="L28"/>
  <c r="M28"/>
  <c r="P28"/>
  <c r="Q28"/>
  <c r="R28"/>
  <c r="S28"/>
  <c r="T28"/>
  <c r="V28"/>
  <c r="W28"/>
  <c r="X28"/>
  <c r="Y28"/>
  <c r="D29"/>
  <c r="E29"/>
  <c r="F29"/>
  <c r="G29"/>
  <c r="H29"/>
  <c r="I29"/>
  <c r="J29"/>
  <c r="K29"/>
  <c r="L29"/>
  <c r="M29"/>
  <c r="P29"/>
  <c r="Q29"/>
  <c r="R29"/>
  <c r="S29"/>
  <c r="T29"/>
  <c r="U29"/>
  <c r="V29"/>
  <c r="W29"/>
  <c r="X29"/>
  <c r="Y29"/>
  <c r="D30"/>
  <c r="E30"/>
  <c r="F30"/>
  <c r="G30"/>
  <c r="H30"/>
  <c r="I30"/>
  <c r="J30"/>
  <c r="K30"/>
  <c r="L30"/>
  <c r="M30"/>
  <c r="P30"/>
  <c r="Q30"/>
  <c r="R30"/>
  <c r="S30"/>
  <c r="T30"/>
  <c r="U30"/>
  <c r="V30"/>
  <c r="W30"/>
  <c r="X30"/>
  <c r="Y30"/>
  <c r="D31"/>
  <c r="E31"/>
  <c r="F31"/>
  <c r="G31"/>
  <c r="H31"/>
  <c r="I31"/>
  <c r="J31"/>
  <c r="K31"/>
  <c r="L31"/>
  <c r="M31"/>
  <c r="P31"/>
  <c r="Q31"/>
  <c r="R31"/>
  <c r="S31"/>
  <c r="T31"/>
  <c r="V31"/>
  <c r="W31"/>
  <c r="X31"/>
  <c r="Y31"/>
  <c r="D32"/>
  <c r="E32"/>
  <c r="F32"/>
  <c r="G32"/>
  <c r="H32"/>
  <c r="I32"/>
  <c r="J32"/>
  <c r="K32"/>
  <c r="L32"/>
  <c r="M32"/>
  <c r="P32"/>
  <c r="Q32"/>
  <c r="R32"/>
  <c r="S32"/>
  <c r="T32"/>
  <c r="U32"/>
  <c r="V32"/>
  <c r="W32"/>
  <c r="X32"/>
  <c r="Y32"/>
  <c r="D33"/>
  <c r="E33"/>
  <c r="F33"/>
  <c r="G33"/>
  <c r="H33"/>
  <c r="I33"/>
  <c r="J33"/>
  <c r="K33"/>
  <c r="L33"/>
  <c r="M33"/>
  <c r="P33"/>
  <c r="Q33"/>
  <c r="R33"/>
  <c r="S33"/>
  <c r="T33"/>
  <c r="U33"/>
  <c r="V33"/>
  <c r="W33"/>
  <c r="X33"/>
  <c r="Y33"/>
  <c r="D42"/>
  <c r="E42"/>
  <c r="F42"/>
  <c r="G42"/>
  <c r="H42"/>
  <c r="I42"/>
  <c r="J42"/>
  <c r="K42"/>
  <c r="L42"/>
  <c r="M42"/>
  <c r="P42"/>
  <c r="Q42"/>
  <c r="R42"/>
  <c r="S42"/>
  <c r="T42"/>
  <c r="U42"/>
  <c r="V42"/>
  <c r="W42"/>
  <c r="X42"/>
  <c r="Y42"/>
  <c r="D43"/>
  <c r="E43"/>
  <c r="F43"/>
  <c r="G43"/>
  <c r="H43"/>
  <c r="I43"/>
  <c r="J43"/>
  <c r="K43"/>
  <c r="L43"/>
  <c r="M43"/>
  <c r="P43"/>
  <c r="Q43"/>
  <c r="R43"/>
  <c r="S43"/>
  <c r="T43"/>
  <c r="U43"/>
  <c r="V43"/>
  <c r="W43"/>
  <c r="X43"/>
  <c r="Y43"/>
  <c r="D44"/>
  <c r="E44"/>
  <c r="F44"/>
  <c r="G44"/>
  <c r="H44"/>
  <c r="I44"/>
  <c r="J44"/>
  <c r="K44"/>
  <c r="L44"/>
  <c r="M44"/>
  <c r="P44"/>
  <c r="Q44"/>
  <c r="R44"/>
  <c r="S44"/>
  <c r="T44"/>
  <c r="U44"/>
  <c r="W44"/>
  <c r="X44"/>
  <c r="Y44"/>
  <c r="D45"/>
  <c r="E45"/>
  <c r="F45"/>
  <c r="G45"/>
  <c r="H45"/>
  <c r="I45"/>
  <c r="J45"/>
  <c r="K45"/>
  <c r="L45"/>
  <c r="M45"/>
  <c r="P45"/>
  <c r="Q45"/>
  <c r="R45"/>
  <c r="S45"/>
  <c r="T45"/>
  <c r="U45"/>
  <c r="V45"/>
  <c r="W45"/>
  <c r="X45"/>
  <c r="Y45"/>
  <c r="D46"/>
  <c r="E46"/>
  <c r="F46"/>
  <c r="G46"/>
  <c r="H46"/>
  <c r="I46"/>
  <c r="J46"/>
  <c r="K46"/>
  <c r="L46"/>
  <c r="M46"/>
  <c r="P46"/>
  <c r="Q46"/>
  <c r="R46"/>
  <c r="S46"/>
  <c r="T46"/>
  <c r="V46"/>
  <c r="W46"/>
  <c r="X46"/>
  <c r="Y46"/>
  <c r="D47"/>
  <c r="E47"/>
  <c r="F47"/>
  <c r="G47"/>
  <c r="H47"/>
  <c r="I47"/>
  <c r="J47"/>
  <c r="K47"/>
  <c r="L47"/>
  <c r="M47"/>
  <c r="P47"/>
  <c r="Q47"/>
  <c r="R47"/>
  <c r="S47"/>
  <c r="T47"/>
  <c r="U47"/>
  <c r="V47"/>
  <c r="W47"/>
  <c r="X47"/>
  <c r="Y47"/>
  <c r="D48"/>
  <c r="E48"/>
  <c r="F48"/>
  <c r="G48"/>
  <c r="H48"/>
  <c r="I48"/>
  <c r="J48"/>
  <c r="K48"/>
  <c r="L48"/>
  <c r="M48"/>
  <c r="P48"/>
  <c r="Q48"/>
  <c r="R48"/>
  <c r="S48"/>
  <c r="T48"/>
  <c r="W48"/>
  <c r="X48"/>
  <c r="Y48"/>
  <c r="D49"/>
  <c r="E49"/>
  <c r="F49"/>
  <c r="G49"/>
  <c r="H49"/>
  <c r="I49"/>
  <c r="J49"/>
  <c r="K49"/>
  <c r="L49"/>
  <c r="M49"/>
  <c r="P49"/>
  <c r="Q49"/>
  <c r="R49"/>
  <c r="S49"/>
  <c r="T49"/>
  <c r="U49"/>
  <c r="V49"/>
  <c r="W49"/>
  <c r="X49"/>
  <c r="Y49"/>
  <c r="D50"/>
  <c r="E50"/>
  <c r="F50"/>
  <c r="G50"/>
  <c r="H50"/>
  <c r="I50"/>
  <c r="J50"/>
  <c r="K50"/>
  <c r="L50"/>
  <c r="M50"/>
  <c r="P50"/>
  <c r="Q50"/>
  <c r="R50"/>
  <c r="S50"/>
  <c r="T50"/>
  <c r="U50"/>
  <c r="V50"/>
  <c r="W50"/>
  <c r="X50"/>
  <c r="Y50"/>
  <c r="D51"/>
  <c r="E51"/>
  <c r="F51"/>
  <c r="G51"/>
  <c r="H51"/>
  <c r="I51"/>
  <c r="J51"/>
  <c r="K51"/>
  <c r="L51"/>
  <c r="M51"/>
  <c r="P51"/>
  <c r="Q51"/>
  <c r="R51"/>
  <c r="S51"/>
  <c r="T51"/>
  <c r="U51"/>
  <c r="V51"/>
  <c r="W51"/>
  <c r="X51"/>
  <c r="Y51"/>
  <c r="D52"/>
  <c r="E52"/>
  <c r="F52"/>
  <c r="G52"/>
  <c r="H52"/>
  <c r="I52"/>
  <c r="J52"/>
  <c r="K52"/>
  <c r="L52"/>
  <c r="M52"/>
  <c r="P52"/>
  <c r="Q52"/>
  <c r="R52"/>
  <c r="S52"/>
  <c r="T52"/>
  <c r="U52"/>
  <c r="V52"/>
  <c r="W52"/>
  <c r="X52"/>
  <c r="Y52"/>
  <c r="D53"/>
  <c r="E53"/>
  <c r="F53"/>
  <c r="G53"/>
  <c r="H53"/>
  <c r="I53"/>
  <c r="J53"/>
  <c r="K53"/>
  <c r="L53"/>
  <c r="M53"/>
  <c r="P53"/>
  <c r="Q53"/>
  <c r="R53"/>
  <c r="S53"/>
  <c r="T53"/>
  <c r="V53"/>
  <c r="W53"/>
  <c r="X53"/>
  <c r="Y53"/>
  <c r="D54"/>
  <c r="E54"/>
  <c r="F54"/>
  <c r="G54"/>
  <c r="H54"/>
  <c r="I54"/>
  <c r="J54"/>
  <c r="K54"/>
  <c r="L54"/>
  <c r="M54"/>
  <c r="P54"/>
  <c r="Q54"/>
  <c r="R54"/>
  <c r="S54"/>
  <c r="T54"/>
  <c r="U54"/>
  <c r="V54"/>
  <c r="W54"/>
  <c r="X54"/>
  <c r="Y54"/>
  <c r="D55"/>
  <c r="E55"/>
  <c r="F55"/>
  <c r="G55"/>
  <c r="H55"/>
  <c r="I55"/>
  <c r="J55"/>
  <c r="K55"/>
  <c r="L55"/>
  <c r="M55"/>
  <c r="P55"/>
  <c r="Q55"/>
  <c r="R55"/>
  <c r="S55"/>
  <c r="T55"/>
  <c r="U55"/>
  <c r="V55"/>
  <c r="W55"/>
  <c r="X55"/>
  <c r="Y55"/>
  <c r="D56"/>
  <c r="E56"/>
  <c r="F56"/>
  <c r="G56"/>
  <c r="H56"/>
  <c r="I56"/>
  <c r="J56"/>
  <c r="K56"/>
  <c r="L56"/>
  <c r="M56"/>
  <c r="P56"/>
  <c r="Q56"/>
  <c r="R56"/>
  <c r="S56"/>
  <c r="T56"/>
  <c r="U56"/>
  <c r="V56"/>
  <c r="W56"/>
  <c r="X56"/>
  <c r="Y56"/>
  <c r="D57"/>
  <c r="E57"/>
  <c r="F57"/>
  <c r="G57"/>
  <c r="H57"/>
  <c r="I57"/>
  <c r="J57"/>
  <c r="K57"/>
  <c r="L57"/>
  <c r="M57"/>
  <c r="P57"/>
  <c r="Q57"/>
  <c r="R57"/>
  <c r="S57"/>
  <c r="T57"/>
  <c r="U57"/>
  <c r="V57"/>
  <c r="W57"/>
  <c r="X57"/>
  <c r="Y57"/>
  <c r="D58"/>
  <c r="E58"/>
  <c r="F58"/>
  <c r="G58"/>
  <c r="H58"/>
  <c r="I58"/>
  <c r="J58"/>
  <c r="K58"/>
  <c r="L58"/>
  <c r="M58"/>
  <c r="P58"/>
  <c r="Q58"/>
  <c r="R58"/>
  <c r="S58"/>
  <c r="T58"/>
  <c r="U58"/>
  <c r="V58"/>
  <c r="W58"/>
  <c r="X58"/>
  <c r="Y58"/>
  <c r="D59"/>
  <c r="E59"/>
  <c r="F59"/>
  <c r="G59"/>
  <c r="H59"/>
  <c r="I59"/>
  <c r="J59"/>
  <c r="K59"/>
  <c r="L59"/>
  <c r="M59"/>
  <c r="P59"/>
  <c r="Q59"/>
  <c r="R59"/>
  <c r="S59"/>
  <c r="T59"/>
  <c r="U59"/>
  <c r="V59"/>
  <c r="W59"/>
  <c r="X59"/>
  <c r="Y59"/>
  <c r="D61"/>
  <c r="E61"/>
  <c r="F61"/>
  <c r="G61"/>
  <c r="H61"/>
  <c r="I61"/>
  <c r="J61"/>
  <c r="K61"/>
  <c r="L61"/>
  <c r="M61"/>
  <c r="P61"/>
  <c r="Q61"/>
  <c r="R61"/>
  <c r="S61"/>
  <c r="T61"/>
  <c r="U61"/>
  <c r="V61"/>
  <c r="W61"/>
  <c r="X61"/>
  <c r="Y61"/>
  <c r="D62"/>
  <c r="E62"/>
  <c r="F62"/>
  <c r="G62"/>
  <c r="H62"/>
  <c r="I62"/>
  <c r="J62"/>
  <c r="K62"/>
  <c r="L62"/>
  <c r="M62"/>
  <c r="P62"/>
  <c r="Q62"/>
  <c r="R62"/>
  <c r="S62"/>
  <c r="T62"/>
  <c r="U62"/>
  <c r="V62"/>
  <c r="W62"/>
  <c r="Y62"/>
  <c r="D63"/>
  <c r="E63"/>
  <c r="F63"/>
  <c r="G63"/>
  <c r="H63"/>
  <c r="I63"/>
  <c r="J63"/>
  <c r="K63"/>
  <c r="L63"/>
  <c r="M63"/>
  <c r="P63"/>
  <c r="Q63"/>
  <c r="R63"/>
  <c r="S63"/>
  <c r="T63"/>
  <c r="U63"/>
  <c r="V63"/>
  <c r="W63"/>
  <c r="Y63"/>
  <c r="D64"/>
  <c r="E64"/>
  <c r="F64"/>
  <c r="G64"/>
  <c r="H64"/>
  <c r="I64"/>
  <c r="J64"/>
  <c r="K64"/>
  <c r="L64"/>
  <c r="M64"/>
  <c r="P64"/>
  <c r="Q64"/>
  <c r="R64"/>
  <c r="S64"/>
  <c r="T64"/>
  <c r="U64"/>
  <c r="V64"/>
  <c r="W64"/>
  <c r="X64"/>
  <c r="Y64"/>
  <c r="D65"/>
  <c r="E65"/>
  <c r="F65"/>
  <c r="G65"/>
  <c r="H65"/>
  <c r="I65"/>
  <c r="J65"/>
  <c r="K65"/>
  <c r="L65"/>
  <c r="M65"/>
  <c r="P65"/>
  <c r="Q65"/>
  <c r="R65"/>
  <c r="S65"/>
  <c r="T65"/>
  <c r="U65"/>
  <c r="V65"/>
  <c r="W65"/>
  <c r="X65"/>
  <c r="Y65"/>
  <c r="D66"/>
  <c r="E66"/>
  <c r="F66"/>
  <c r="G66"/>
  <c r="H66"/>
  <c r="I66"/>
  <c r="J66"/>
  <c r="K66"/>
  <c r="L66"/>
  <c r="M66"/>
  <c r="P66"/>
  <c r="Q66"/>
  <c r="R66"/>
  <c r="S66"/>
  <c r="T66"/>
  <c r="U66"/>
  <c r="V66"/>
  <c r="W66"/>
  <c r="X66"/>
  <c r="Y66"/>
  <c r="D68"/>
  <c r="E68"/>
  <c r="F68"/>
  <c r="G68"/>
  <c r="H68"/>
  <c r="I68"/>
  <c r="J68"/>
  <c r="K68"/>
  <c r="L68"/>
  <c r="M68"/>
  <c r="P68"/>
  <c r="Q68"/>
  <c r="R68"/>
  <c r="S68"/>
  <c r="T68"/>
  <c r="W68"/>
  <c r="Y68"/>
  <c r="D69"/>
  <c r="E69"/>
  <c r="F69"/>
  <c r="G69"/>
  <c r="H69"/>
  <c r="I69"/>
  <c r="J69"/>
  <c r="K69"/>
  <c r="L69"/>
  <c r="M69"/>
  <c r="P69"/>
  <c r="Q69"/>
  <c r="R69"/>
  <c r="S69"/>
  <c r="T69"/>
  <c r="U69"/>
  <c r="V69"/>
  <c r="W69"/>
  <c r="X69"/>
  <c r="Y69"/>
  <c r="D70"/>
  <c r="E70"/>
  <c r="F70"/>
  <c r="G70"/>
  <c r="H70"/>
  <c r="I70"/>
  <c r="J70"/>
  <c r="K70"/>
  <c r="L70"/>
  <c r="M70"/>
  <c r="P70"/>
  <c r="Q70"/>
  <c r="R70"/>
  <c r="S70"/>
  <c r="T70"/>
  <c r="X70"/>
  <c r="Y70"/>
  <c r="D71"/>
  <c r="E71"/>
  <c r="F71"/>
  <c r="G71"/>
  <c r="H71"/>
  <c r="I71"/>
  <c r="J71"/>
  <c r="K71"/>
  <c r="L71"/>
  <c r="M71"/>
  <c r="P71"/>
  <c r="Q71"/>
  <c r="R71"/>
  <c r="S71"/>
  <c r="T71"/>
  <c r="U71"/>
  <c r="V71"/>
  <c r="W71"/>
  <c r="X71"/>
  <c r="Y71"/>
  <c r="D72"/>
  <c r="E72"/>
  <c r="F72"/>
  <c r="G72"/>
  <c r="H72"/>
  <c r="I72"/>
  <c r="J72"/>
  <c r="K72"/>
  <c r="L72"/>
  <c r="M72"/>
  <c r="P72"/>
  <c r="Q72"/>
  <c r="R72"/>
  <c r="S72"/>
  <c r="T72"/>
  <c r="D73"/>
  <c r="E73"/>
  <c r="F73"/>
  <c r="G73"/>
  <c r="H73"/>
  <c r="I73"/>
  <c r="J73"/>
  <c r="K73"/>
  <c r="L73"/>
  <c r="M73"/>
  <c r="P73"/>
  <c r="Q73"/>
  <c r="R73"/>
  <c r="S73"/>
  <c r="T73"/>
  <c r="D74"/>
  <c r="E74"/>
  <c r="F74"/>
  <c r="G74"/>
  <c r="H74"/>
  <c r="I74"/>
  <c r="J74"/>
  <c r="K74"/>
  <c r="L74"/>
  <c r="M74"/>
  <c r="P74"/>
  <c r="Q74"/>
  <c r="R74"/>
  <c r="S74"/>
  <c r="T74"/>
  <c r="U74"/>
  <c r="V74"/>
  <c r="W74"/>
  <c r="X74"/>
  <c r="Y74"/>
  <c r="G4" i="15" l="1"/>
  <c r="H4" s="1"/>
  <c r="H34" s="1"/>
  <c r="G5"/>
  <c r="H5" s="1"/>
  <c r="G6"/>
  <c r="H6" s="1"/>
  <c r="G7"/>
  <c r="H7" s="1"/>
  <c r="G8"/>
  <c r="H8" s="1"/>
  <c r="G9"/>
  <c r="H9" s="1"/>
  <c r="G10"/>
  <c r="H10" s="1"/>
  <c r="G11"/>
  <c r="H11" s="1"/>
  <c r="G12"/>
  <c r="H12" s="1"/>
  <c r="G13"/>
  <c r="H13" s="1"/>
  <c r="G14"/>
  <c r="H14" s="1"/>
  <c r="G15"/>
  <c r="H15" s="1"/>
  <c r="G16"/>
  <c r="H16" s="1"/>
  <c r="G17"/>
  <c r="H17" s="1"/>
  <c r="G18"/>
  <c r="H18" s="1"/>
  <c r="H19"/>
  <c r="G20"/>
  <c r="H20"/>
  <c r="G21"/>
  <c r="H21" s="1"/>
  <c r="G22"/>
  <c r="H22"/>
  <c r="G23"/>
  <c r="H23" s="1"/>
  <c r="G24"/>
  <c r="H24"/>
  <c r="G25"/>
  <c r="H25" s="1"/>
  <c r="G26"/>
  <c r="H26"/>
  <c r="G27"/>
  <c r="H27" s="1"/>
  <c r="G28"/>
  <c r="H28"/>
  <c r="G29"/>
  <c r="H29" s="1"/>
  <c r="G30"/>
  <c r="H30"/>
  <c r="G31"/>
  <c r="H31" s="1"/>
  <c r="G32"/>
  <c r="H32"/>
  <c r="G33"/>
  <c r="H33" s="1"/>
  <c r="E34"/>
  <c r="F34"/>
  <c r="I34"/>
  <c r="E4" i="14"/>
  <c r="I4" s="1"/>
  <c r="H4"/>
  <c r="E5"/>
  <c r="E25" s="1"/>
  <c r="E6"/>
  <c r="I6"/>
  <c r="E7"/>
  <c r="I7" s="1"/>
  <c r="H7"/>
  <c r="H25" s="1"/>
  <c r="E8"/>
  <c r="E9"/>
  <c r="I9" s="1"/>
  <c r="E10"/>
  <c r="I10"/>
  <c r="E11"/>
  <c r="I11" s="1"/>
  <c r="E12"/>
  <c r="I12"/>
  <c r="E13"/>
  <c r="I13" s="1"/>
  <c r="E14"/>
  <c r="I14"/>
  <c r="E15"/>
  <c r="I15" s="1"/>
  <c r="E16"/>
  <c r="I16"/>
  <c r="E17"/>
  <c r="I17" s="1"/>
  <c r="E18"/>
  <c r="I18"/>
  <c r="E19"/>
  <c r="I19" s="1"/>
  <c r="E20"/>
  <c r="H20"/>
  <c r="I20"/>
  <c r="E21"/>
  <c r="I21" s="1"/>
  <c r="E22"/>
  <c r="I22"/>
  <c r="E23"/>
  <c r="I23" s="1"/>
  <c r="E24"/>
  <c r="I24"/>
  <c r="C25"/>
  <c r="D25"/>
  <c r="F25"/>
  <c r="F30" s="1"/>
  <c r="G25"/>
  <c r="E26"/>
  <c r="E29" s="1"/>
  <c r="H26"/>
  <c r="H29" s="1"/>
  <c r="E27"/>
  <c r="H27"/>
  <c r="I27" s="1"/>
  <c r="E28"/>
  <c r="H28"/>
  <c r="I28"/>
  <c r="C29"/>
  <c r="D29"/>
  <c r="F29"/>
  <c r="G29"/>
  <c r="C30"/>
  <c r="D30"/>
  <c r="G30"/>
  <c r="G34" i="15" l="1"/>
  <c r="I29" i="14"/>
  <c r="I25"/>
  <c r="E30"/>
  <c r="H30"/>
  <c r="I5"/>
  <c r="I26"/>
  <c r="I30" l="1"/>
  <c r="D58" i="13" l="1"/>
  <c r="E58"/>
  <c r="F58"/>
  <c r="G58"/>
  <c r="H58"/>
  <c r="I58"/>
  <c r="J58"/>
  <c r="K58"/>
  <c r="L58"/>
  <c r="M58"/>
  <c r="N58"/>
  <c r="O58"/>
  <c r="K3" i="12"/>
  <c r="L3"/>
  <c r="K4"/>
  <c r="L4"/>
  <c r="K5"/>
  <c r="L5"/>
  <c r="K6"/>
  <c r="L6"/>
  <c r="K8"/>
  <c r="L8"/>
  <c r="K9"/>
  <c r="L9"/>
  <c r="K10"/>
  <c r="L10"/>
  <c r="K11"/>
  <c r="L11"/>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C38"/>
  <c r="D38"/>
  <c r="E38"/>
  <c r="F38"/>
  <c r="G38"/>
  <c r="H38"/>
  <c r="I38"/>
  <c r="J38"/>
  <c r="K38"/>
  <c r="L38"/>
  <c r="B4" i="11" l="1"/>
  <c r="C4"/>
  <c r="D4"/>
  <c r="E4"/>
  <c r="F4"/>
  <c r="G4"/>
  <c r="H4"/>
  <c r="I4"/>
  <c r="J4"/>
  <c r="K4"/>
  <c r="L4"/>
  <c r="M4"/>
  <c r="N4"/>
  <c r="O4"/>
  <c r="P4"/>
  <c r="Q4"/>
  <c r="R4"/>
  <c r="S4"/>
  <c r="T4"/>
  <c r="U4"/>
  <c r="V4"/>
  <c r="W4"/>
  <c r="X4"/>
  <c r="Y4"/>
  <c r="Z4"/>
  <c r="AA4"/>
  <c r="AB4"/>
  <c r="AC4"/>
  <c r="AD4"/>
  <c r="AE4"/>
  <c r="AF4"/>
  <c r="AG4"/>
  <c r="AH4"/>
  <c r="AI4"/>
  <c r="AJ4"/>
  <c r="AK4"/>
  <c r="AL4"/>
  <c r="AM4"/>
  <c r="AN4"/>
  <c r="AO4"/>
  <c r="AP4"/>
  <c r="AQ4"/>
  <c r="B5"/>
  <c r="C5"/>
  <c r="D5"/>
  <c r="E5"/>
  <c r="F5"/>
  <c r="G5"/>
  <c r="H5"/>
  <c r="I5"/>
  <c r="J5"/>
  <c r="K5"/>
  <c r="L5"/>
  <c r="M5"/>
  <c r="N5"/>
  <c r="O5"/>
  <c r="P5"/>
  <c r="Q5"/>
  <c r="R5"/>
  <c r="S5"/>
  <c r="T5"/>
  <c r="U5"/>
  <c r="V5"/>
  <c r="W5"/>
  <c r="X5"/>
  <c r="Y5"/>
  <c r="Z5"/>
  <c r="AA5"/>
  <c r="AB5"/>
  <c r="AC5"/>
  <c r="AD5"/>
  <c r="AE5"/>
  <c r="AF5"/>
  <c r="AG5"/>
  <c r="AH5"/>
  <c r="AI5"/>
  <c r="AJ5"/>
  <c r="AK5"/>
  <c r="AL5"/>
  <c r="AM5"/>
  <c r="AN5"/>
  <c r="AO5"/>
  <c r="AP5"/>
  <c r="AQ5"/>
  <c r="B6"/>
  <c r="C6"/>
  <c r="D6"/>
  <c r="E6"/>
  <c r="F6"/>
  <c r="G6"/>
  <c r="H6"/>
  <c r="I6"/>
  <c r="J6"/>
  <c r="K6"/>
  <c r="L6"/>
  <c r="M6"/>
  <c r="N6"/>
  <c r="O6"/>
  <c r="P6"/>
  <c r="Q6"/>
  <c r="R6"/>
  <c r="S6"/>
  <c r="T6"/>
  <c r="U6"/>
  <c r="V6"/>
  <c r="W6"/>
  <c r="X6"/>
  <c r="Y6"/>
  <c r="Z6"/>
  <c r="AA6"/>
  <c r="AB6"/>
  <c r="AC6"/>
  <c r="AD6"/>
  <c r="AE6"/>
  <c r="AF6"/>
  <c r="AG6"/>
  <c r="AH6"/>
  <c r="AI6"/>
  <c r="AJ6"/>
  <c r="AK6"/>
  <c r="AL6"/>
  <c r="AM6"/>
  <c r="AN6"/>
  <c r="AO6"/>
  <c r="AP6"/>
  <c r="AQ6"/>
  <c r="B7"/>
  <c r="C7"/>
  <c r="D7"/>
  <c r="E7"/>
  <c r="F7"/>
  <c r="G7"/>
  <c r="H7"/>
  <c r="I7"/>
  <c r="J7"/>
  <c r="K7"/>
  <c r="L7"/>
  <c r="M7"/>
  <c r="N7"/>
  <c r="O7"/>
  <c r="P7"/>
  <c r="Q7"/>
  <c r="R7"/>
  <c r="S7"/>
  <c r="T7"/>
  <c r="U7"/>
  <c r="V7"/>
  <c r="W7"/>
  <c r="X7"/>
  <c r="Y7"/>
  <c r="Z7"/>
  <c r="AA7"/>
  <c r="AB7"/>
  <c r="AC7"/>
  <c r="AD7"/>
  <c r="AE7"/>
  <c r="AF7"/>
  <c r="AG7"/>
  <c r="AH7"/>
  <c r="AI7"/>
  <c r="AJ7"/>
  <c r="AK7"/>
  <c r="AL7"/>
  <c r="AM7"/>
  <c r="AN7"/>
  <c r="AO7"/>
  <c r="AP7"/>
  <c r="AQ7"/>
  <c r="B8"/>
  <c r="C8"/>
  <c r="D8"/>
  <c r="E8"/>
  <c r="F8"/>
  <c r="G8"/>
  <c r="H8"/>
  <c r="I8"/>
  <c r="J8"/>
  <c r="K8"/>
  <c r="L8"/>
  <c r="M8"/>
  <c r="N8"/>
  <c r="O8"/>
  <c r="P8"/>
  <c r="Q8"/>
  <c r="R8"/>
  <c r="S8"/>
  <c r="T8"/>
  <c r="U8"/>
  <c r="V8"/>
  <c r="W8"/>
  <c r="X8"/>
  <c r="Y8"/>
  <c r="Z8"/>
  <c r="AA8"/>
  <c r="AB8"/>
  <c r="AC8"/>
  <c r="AD8"/>
  <c r="AE8"/>
  <c r="AF8"/>
  <c r="AG8"/>
  <c r="AH8"/>
  <c r="AI8"/>
  <c r="AJ8"/>
  <c r="AK8"/>
  <c r="AL8"/>
  <c r="AM8"/>
  <c r="AN8"/>
  <c r="AO8"/>
  <c r="AP8"/>
  <c r="AQ8"/>
  <c r="B9"/>
  <c r="C9"/>
  <c r="D9"/>
  <c r="E9"/>
  <c r="F9"/>
  <c r="G9"/>
  <c r="H9"/>
  <c r="I9"/>
  <c r="J9"/>
  <c r="K9"/>
  <c r="L9"/>
  <c r="M9"/>
  <c r="N9"/>
  <c r="O9"/>
  <c r="P9"/>
  <c r="Q9"/>
  <c r="R9"/>
  <c r="S9"/>
  <c r="T9"/>
  <c r="U9"/>
  <c r="V9"/>
  <c r="W9"/>
  <c r="X9"/>
  <c r="Y9"/>
  <c r="Z9"/>
  <c r="AA9"/>
  <c r="AB9"/>
  <c r="AC9"/>
  <c r="AD9"/>
  <c r="AE9"/>
  <c r="AF9"/>
  <c r="AG9"/>
  <c r="AH9"/>
  <c r="AI9"/>
  <c r="AJ9"/>
  <c r="AK9"/>
  <c r="AL9"/>
  <c r="AM9"/>
  <c r="AN9"/>
  <c r="AO9"/>
  <c r="AP9"/>
  <c r="AQ9"/>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B25"/>
  <c r="C25"/>
  <c r="C34" s="1"/>
  <c r="C39" s="1"/>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B27"/>
  <c r="B34" s="1"/>
  <c r="B39" s="1"/>
  <c r="C27"/>
  <c r="D27"/>
  <c r="E27"/>
  <c r="F27"/>
  <c r="F34" s="1"/>
  <c r="F39" s="1"/>
  <c r="G27"/>
  <c r="G34" s="1"/>
  <c r="G39" s="1"/>
  <c r="H27"/>
  <c r="I27"/>
  <c r="J27"/>
  <c r="K27"/>
  <c r="K34" s="1"/>
  <c r="K39" s="1"/>
  <c r="L27"/>
  <c r="M27"/>
  <c r="N27"/>
  <c r="O27"/>
  <c r="O34" s="1"/>
  <c r="O39" s="1"/>
  <c r="P27"/>
  <c r="Q27"/>
  <c r="R27"/>
  <c r="S27"/>
  <c r="S34" s="1"/>
  <c r="S39" s="1"/>
  <c r="T27"/>
  <c r="U27"/>
  <c r="V27"/>
  <c r="W27"/>
  <c r="W34" s="1"/>
  <c r="W39" s="1"/>
  <c r="X27"/>
  <c r="Y27"/>
  <c r="Z27"/>
  <c r="AA27"/>
  <c r="AB27"/>
  <c r="AC27"/>
  <c r="AD27"/>
  <c r="AE27"/>
  <c r="AF27"/>
  <c r="AG27"/>
  <c r="AH27"/>
  <c r="AI27"/>
  <c r="AJ27"/>
  <c r="AK27"/>
  <c r="AL27"/>
  <c r="AM27"/>
  <c r="AN27"/>
  <c r="AO27"/>
  <c r="AP27"/>
  <c r="AQ27"/>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B29"/>
  <c r="C29"/>
  <c r="D29"/>
  <c r="E29"/>
  <c r="F29"/>
  <c r="G29"/>
  <c r="H29"/>
  <c r="I29"/>
  <c r="J29"/>
  <c r="J34" s="1"/>
  <c r="J39" s="1"/>
  <c r="K29"/>
  <c r="L29"/>
  <c r="M29"/>
  <c r="N29"/>
  <c r="N34" s="1"/>
  <c r="N39" s="1"/>
  <c r="O29"/>
  <c r="P29"/>
  <c r="Q29"/>
  <c r="R29"/>
  <c r="R34" s="1"/>
  <c r="R39" s="1"/>
  <c r="S29"/>
  <c r="T29"/>
  <c r="U29"/>
  <c r="V29"/>
  <c r="V34" s="1"/>
  <c r="V39" s="1"/>
  <c r="W29"/>
  <c r="X29"/>
  <c r="Y29"/>
  <c r="Z29"/>
  <c r="Z34" s="1"/>
  <c r="Z39" s="1"/>
  <c r="AA29"/>
  <c r="AA34" s="1"/>
  <c r="AA39" s="1"/>
  <c r="AB29"/>
  <c r="AC29"/>
  <c r="AD29"/>
  <c r="AD34" s="1"/>
  <c r="AD39" s="1"/>
  <c r="AE29"/>
  <c r="AE34" s="1"/>
  <c r="AE39" s="1"/>
  <c r="AF29"/>
  <c r="AG29"/>
  <c r="AH29"/>
  <c r="AI29"/>
  <c r="AI34" s="1"/>
  <c r="AI39" s="1"/>
  <c r="AJ29"/>
  <c r="AK29"/>
  <c r="AL29"/>
  <c r="AM29"/>
  <c r="AM34" s="1"/>
  <c r="AM39" s="1"/>
  <c r="AN29"/>
  <c r="AO29"/>
  <c r="AP29"/>
  <c r="AQ29"/>
  <c r="AQ34" s="1"/>
  <c r="AQ39" s="1"/>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B31"/>
  <c r="C31"/>
  <c r="D31"/>
  <c r="E31"/>
  <c r="F31"/>
  <c r="G31"/>
  <c r="H31"/>
  <c r="I31"/>
  <c r="J31"/>
  <c r="K31"/>
  <c r="L31"/>
  <c r="M31"/>
  <c r="N31"/>
  <c r="O31"/>
  <c r="P31"/>
  <c r="Q31"/>
  <c r="R31"/>
  <c r="S31"/>
  <c r="T31"/>
  <c r="U31"/>
  <c r="V31"/>
  <c r="W31"/>
  <c r="X31"/>
  <c r="Y31"/>
  <c r="Z31"/>
  <c r="AA31"/>
  <c r="AB31"/>
  <c r="AC31"/>
  <c r="AD31"/>
  <c r="AE31"/>
  <c r="AF31"/>
  <c r="AG31"/>
  <c r="AH31"/>
  <c r="AH34" s="1"/>
  <c r="AH39" s="1"/>
  <c r="AI31"/>
  <c r="AJ31"/>
  <c r="AK31"/>
  <c r="AL31"/>
  <c r="AL34" s="1"/>
  <c r="AL39" s="1"/>
  <c r="AM31"/>
  <c r="AN31"/>
  <c r="AO31"/>
  <c r="AP31"/>
  <c r="AP34" s="1"/>
  <c r="AP39" s="1"/>
  <c r="AQ31"/>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D34"/>
  <c r="E34"/>
  <c r="H34"/>
  <c r="I34"/>
  <c r="L34"/>
  <c r="M34"/>
  <c r="P34"/>
  <c r="Q34"/>
  <c r="T34"/>
  <c r="U34"/>
  <c r="X34"/>
  <c r="Y34"/>
  <c r="AB34"/>
  <c r="AC34"/>
  <c r="AF34"/>
  <c r="AG34"/>
  <c r="AJ34"/>
  <c r="AK34"/>
  <c r="AN34"/>
  <c r="AO34"/>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D39"/>
  <c r="E39"/>
  <c r="H39"/>
  <c r="I39"/>
  <c r="L39"/>
  <c r="M39"/>
  <c r="P39"/>
  <c r="Q39"/>
  <c r="T39"/>
  <c r="U39"/>
  <c r="X39"/>
  <c r="Y39"/>
  <c r="AB39"/>
  <c r="AC39"/>
  <c r="AF39"/>
  <c r="AG39"/>
  <c r="AJ39"/>
  <c r="AK39"/>
  <c r="AN39"/>
  <c r="AO39"/>
  <c r="C5" i="10"/>
  <c r="D5"/>
  <c r="E5"/>
  <c r="F5"/>
  <c r="G5"/>
  <c r="H5"/>
  <c r="I5"/>
  <c r="J5"/>
  <c r="K5"/>
  <c r="L5"/>
  <c r="M5"/>
  <c r="N5"/>
  <c r="O5"/>
  <c r="P5"/>
  <c r="Q5"/>
  <c r="R5"/>
  <c r="S5"/>
  <c r="T5"/>
  <c r="U5"/>
  <c r="V5"/>
  <c r="W5"/>
  <c r="X5"/>
  <c r="Y5"/>
  <c r="Z5"/>
  <c r="AA5"/>
  <c r="AB5"/>
  <c r="AC5"/>
  <c r="AD5"/>
  <c r="AE5"/>
  <c r="AF5"/>
  <c r="AG5"/>
  <c r="AH5"/>
  <c r="AI5"/>
  <c r="AJ5"/>
  <c r="AK5"/>
  <c r="AL5"/>
  <c r="AM5"/>
  <c r="AN5"/>
  <c r="AO5"/>
  <c r="AP5"/>
  <c r="AQ5"/>
  <c r="AR5"/>
  <c r="C6"/>
  <c r="D6"/>
  <c r="E6"/>
  <c r="F6"/>
  <c r="G6"/>
  <c r="H6"/>
  <c r="I6"/>
  <c r="J6"/>
  <c r="K6"/>
  <c r="L6"/>
  <c r="M6"/>
  <c r="N6"/>
  <c r="O6"/>
  <c r="P6"/>
  <c r="Q6"/>
  <c r="R6"/>
  <c r="S6"/>
  <c r="T6"/>
  <c r="U6"/>
  <c r="V6"/>
  <c r="W6"/>
  <c r="X6"/>
  <c r="Y6"/>
  <c r="Z6"/>
  <c r="AA6"/>
  <c r="AB6"/>
  <c r="AC6"/>
  <c r="AD6"/>
  <c r="AE6"/>
  <c r="AF6"/>
  <c r="AG6"/>
  <c r="AH6"/>
  <c r="AI6"/>
  <c r="AJ6"/>
  <c r="AK6"/>
  <c r="AL6"/>
  <c r="AM6"/>
  <c r="AN6"/>
  <c r="AO6"/>
  <c r="AP6"/>
  <c r="AQ6"/>
  <c r="AR6"/>
  <c r="C7"/>
  <c r="D7"/>
  <c r="E7"/>
  <c r="F7"/>
  <c r="G7"/>
  <c r="H7"/>
  <c r="I7"/>
  <c r="J7"/>
  <c r="K7"/>
  <c r="L7"/>
  <c r="M7"/>
  <c r="N7"/>
  <c r="O7"/>
  <c r="P7"/>
  <c r="Q7"/>
  <c r="R7"/>
  <c r="S7"/>
  <c r="T7"/>
  <c r="U7"/>
  <c r="V7"/>
  <c r="W7"/>
  <c r="X7"/>
  <c r="Y7"/>
  <c r="Z7"/>
  <c r="AA7"/>
  <c r="AB7"/>
  <c r="AC7"/>
  <c r="AD7"/>
  <c r="AE7"/>
  <c r="AF7"/>
  <c r="AG7"/>
  <c r="AH7"/>
  <c r="AI7"/>
  <c r="AJ7"/>
  <c r="AK7"/>
  <c r="AL7"/>
  <c r="AM7"/>
  <c r="AN7"/>
  <c r="AO7"/>
  <c r="AP7"/>
  <c r="AQ7"/>
  <c r="AR7"/>
  <c r="C8"/>
  <c r="D8"/>
  <c r="E8"/>
  <c r="F8"/>
  <c r="G8"/>
  <c r="H8"/>
  <c r="I8"/>
  <c r="J8"/>
  <c r="K8"/>
  <c r="L8"/>
  <c r="M8"/>
  <c r="N8"/>
  <c r="O8"/>
  <c r="P8"/>
  <c r="Q8"/>
  <c r="R8"/>
  <c r="S8"/>
  <c r="T8"/>
  <c r="U8"/>
  <c r="V8"/>
  <c r="W8"/>
  <c r="X8"/>
  <c r="Y8"/>
  <c r="Z8"/>
  <c r="AA8"/>
  <c r="AB8"/>
  <c r="AC8"/>
  <c r="AD8"/>
  <c r="AE8"/>
  <c r="AF8"/>
  <c r="AG8"/>
  <c r="AH8"/>
  <c r="AI8"/>
  <c r="AJ8"/>
  <c r="AK8"/>
  <c r="AL8"/>
  <c r="AM8"/>
  <c r="AN8"/>
  <c r="AO8"/>
  <c r="AP8"/>
  <c r="AQ8"/>
  <c r="AR8"/>
  <c r="C9"/>
  <c r="D9"/>
  <c r="E9"/>
  <c r="F9"/>
  <c r="G9"/>
  <c r="H9"/>
  <c r="I9"/>
  <c r="J9"/>
  <c r="K9"/>
  <c r="L9"/>
  <c r="M9"/>
  <c r="N9"/>
  <c r="O9"/>
  <c r="P9"/>
  <c r="Q9"/>
  <c r="R9"/>
  <c r="S9"/>
  <c r="T9"/>
  <c r="U9"/>
  <c r="V9"/>
  <c r="W9"/>
  <c r="X9"/>
  <c r="Y9"/>
  <c r="Z9"/>
  <c r="AA9"/>
  <c r="AB9"/>
  <c r="AC9"/>
  <c r="AD9"/>
  <c r="AE9"/>
  <c r="AF9"/>
  <c r="AG9"/>
  <c r="AH9"/>
  <c r="AI9"/>
  <c r="AJ9"/>
  <c r="AK9"/>
  <c r="AL9"/>
  <c r="AM9"/>
  <c r="AN9"/>
  <c r="AO9"/>
  <c r="AP9"/>
  <c r="AQ9"/>
  <c r="AR9"/>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B5" i="9"/>
  <c r="C5"/>
  <c r="H5" s="1"/>
  <c r="D5"/>
  <c r="E5"/>
  <c r="E8" s="1"/>
  <c r="F5"/>
  <c r="G5"/>
  <c r="I5"/>
  <c r="J5"/>
  <c r="K5"/>
  <c r="L5"/>
  <c r="M5"/>
  <c r="N5"/>
  <c r="O5"/>
  <c r="B6"/>
  <c r="H6" s="1"/>
  <c r="C6"/>
  <c r="D6"/>
  <c r="E6"/>
  <c r="F6"/>
  <c r="G6"/>
  <c r="I6"/>
  <c r="J6"/>
  <c r="K6"/>
  <c r="L6"/>
  <c r="M6"/>
  <c r="O6" s="1"/>
  <c r="O8" s="1"/>
  <c r="N6"/>
  <c r="B7"/>
  <c r="C7"/>
  <c r="H7" s="1"/>
  <c r="D7"/>
  <c r="E7"/>
  <c r="F7"/>
  <c r="G7"/>
  <c r="I7"/>
  <c r="J7"/>
  <c r="K7"/>
  <c r="L7"/>
  <c r="M7"/>
  <c r="N7"/>
  <c r="O7"/>
  <c r="B8"/>
  <c r="D8"/>
  <c r="F8"/>
  <c r="G8"/>
  <c r="I8"/>
  <c r="J8"/>
  <c r="K8"/>
  <c r="L8"/>
  <c r="M8"/>
  <c r="N8"/>
  <c r="H8" l="1"/>
  <c r="C8"/>
  <c r="C4" i="8" l="1"/>
  <c r="D4"/>
  <c r="E4"/>
  <c r="F4"/>
  <c r="G4"/>
  <c r="H4"/>
  <c r="I4"/>
  <c r="J4"/>
  <c r="K4"/>
  <c r="L4"/>
  <c r="C5"/>
  <c r="D5"/>
  <c r="E5"/>
  <c r="F5"/>
  <c r="G5"/>
  <c r="H5"/>
  <c r="I5"/>
  <c r="J5"/>
  <c r="K5"/>
  <c r="L5"/>
  <c r="C6"/>
  <c r="D6"/>
  <c r="E6"/>
  <c r="F6"/>
  <c r="G6"/>
  <c r="H6"/>
  <c r="I6"/>
  <c r="J6"/>
  <c r="K6"/>
  <c r="L6"/>
  <c r="F45"/>
  <c r="C4" i="7"/>
  <c r="D4"/>
  <c r="E4"/>
  <c r="F4"/>
  <c r="G4"/>
  <c r="H4"/>
  <c r="I4"/>
  <c r="J4"/>
  <c r="K4"/>
  <c r="L4"/>
  <c r="C5"/>
  <c r="D5"/>
  <c r="E5"/>
  <c r="F5"/>
  <c r="G5"/>
  <c r="H5"/>
  <c r="I5"/>
  <c r="J5"/>
  <c r="K5"/>
  <c r="L5"/>
  <c r="C6"/>
  <c r="D6"/>
  <c r="E6"/>
  <c r="F6"/>
  <c r="G6"/>
  <c r="H6"/>
  <c r="I6"/>
  <c r="J6"/>
  <c r="K6"/>
  <c r="L6"/>
  <c r="C7"/>
  <c r="D7"/>
  <c r="E7"/>
  <c r="F7"/>
  <c r="G7"/>
  <c r="H7"/>
  <c r="I7"/>
  <c r="J7"/>
  <c r="K7"/>
  <c r="L7"/>
  <c r="C8"/>
  <c r="D8"/>
  <c r="E8"/>
  <c r="F8"/>
  <c r="G8"/>
  <c r="H8"/>
  <c r="I8"/>
  <c r="J8"/>
  <c r="K8"/>
  <c r="L8"/>
  <c r="C9"/>
  <c r="D9"/>
  <c r="E9"/>
  <c r="F9"/>
  <c r="G9"/>
  <c r="H9"/>
  <c r="I9"/>
  <c r="J9"/>
  <c r="K9"/>
  <c r="L9"/>
  <c r="C10"/>
  <c r="D10"/>
  <c r="E10"/>
  <c r="F10"/>
  <c r="G10"/>
  <c r="H10"/>
  <c r="I10"/>
  <c r="J10"/>
  <c r="K10"/>
  <c r="L10"/>
  <c r="C11"/>
  <c r="D11"/>
  <c r="E11"/>
  <c r="F11"/>
  <c r="G11"/>
  <c r="H11"/>
  <c r="I11"/>
  <c r="J11"/>
  <c r="K11"/>
  <c r="L11"/>
  <c r="C12"/>
  <c r="D12"/>
  <c r="E12"/>
  <c r="F12"/>
  <c r="G12"/>
  <c r="H12"/>
  <c r="I12"/>
  <c r="J12"/>
  <c r="K12"/>
  <c r="L12"/>
  <c r="C13"/>
  <c r="D13"/>
  <c r="E13"/>
  <c r="F13"/>
  <c r="G13"/>
  <c r="H13"/>
  <c r="I13"/>
  <c r="J13"/>
  <c r="K13"/>
  <c r="L13"/>
  <c r="C14"/>
  <c r="D14"/>
  <c r="E14"/>
  <c r="F14"/>
  <c r="G14"/>
  <c r="H14"/>
  <c r="I14"/>
  <c r="J14"/>
  <c r="K14"/>
  <c r="L14"/>
  <c r="C15"/>
  <c r="D15"/>
  <c r="E15"/>
  <c r="F15"/>
  <c r="G15"/>
  <c r="H15"/>
  <c r="I15"/>
  <c r="J15"/>
  <c r="K15"/>
  <c r="L15"/>
  <c r="C16"/>
  <c r="D16"/>
  <c r="E16"/>
  <c r="F16"/>
  <c r="G16"/>
  <c r="H16"/>
  <c r="I16"/>
  <c r="J16"/>
  <c r="K16"/>
  <c r="L16"/>
  <c r="C17"/>
  <c r="D17"/>
  <c r="E17"/>
  <c r="F17"/>
  <c r="G17"/>
  <c r="H17"/>
  <c r="I17"/>
  <c r="J17"/>
  <c r="K17"/>
  <c r="L17"/>
  <c r="C18"/>
  <c r="D18"/>
  <c r="E18"/>
  <c r="F18"/>
  <c r="G18"/>
  <c r="H18"/>
  <c r="I18"/>
  <c r="J18"/>
  <c r="K18"/>
  <c r="L18"/>
  <c r="C19"/>
  <c r="D19"/>
  <c r="E19"/>
  <c r="F19"/>
  <c r="G19"/>
  <c r="H19"/>
  <c r="I19"/>
  <c r="J19"/>
  <c r="K19"/>
  <c r="L19"/>
  <c r="C20"/>
  <c r="D20"/>
  <c r="E20"/>
  <c r="F20"/>
  <c r="G20"/>
  <c r="H20"/>
  <c r="I20"/>
  <c r="J20"/>
  <c r="K20"/>
  <c r="L20"/>
  <c r="C21"/>
  <c r="D21"/>
  <c r="E21"/>
  <c r="F21"/>
  <c r="G21"/>
  <c r="H21"/>
  <c r="I21"/>
  <c r="J21"/>
  <c r="K21"/>
  <c r="L21"/>
  <c r="C22"/>
  <c r="D22"/>
  <c r="E22"/>
  <c r="F22"/>
  <c r="G22"/>
  <c r="H22"/>
  <c r="I22"/>
  <c r="J22"/>
  <c r="K22"/>
  <c r="L22"/>
  <c r="C23"/>
  <c r="D23"/>
  <c r="E23"/>
  <c r="F23"/>
  <c r="G23"/>
  <c r="H23"/>
  <c r="I23"/>
  <c r="J23"/>
  <c r="K23"/>
  <c r="L23"/>
  <c r="C24"/>
  <c r="D24"/>
  <c r="E24"/>
  <c r="F24"/>
  <c r="G24"/>
  <c r="H24"/>
  <c r="I24"/>
  <c r="J24"/>
  <c r="K24"/>
  <c r="L24"/>
  <c r="C25"/>
  <c r="D25"/>
  <c r="E25"/>
  <c r="F25"/>
  <c r="G25"/>
  <c r="H25"/>
  <c r="I25"/>
  <c r="J25"/>
  <c r="K25"/>
  <c r="L25"/>
  <c r="C26"/>
  <c r="D26"/>
  <c r="E26"/>
  <c r="F26"/>
  <c r="G26"/>
  <c r="H26"/>
  <c r="I26"/>
  <c r="J26"/>
  <c r="K26"/>
  <c r="L26"/>
  <c r="C27"/>
  <c r="D27"/>
  <c r="E27"/>
  <c r="F27"/>
  <c r="G27"/>
  <c r="H27"/>
  <c r="I27"/>
  <c r="J27"/>
  <c r="K27"/>
  <c r="L27"/>
  <c r="C28"/>
  <c r="D28"/>
  <c r="E28"/>
  <c r="F28"/>
  <c r="G28"/>
  <c r="H28"/>
  <c r="I28"/>
  <c r="J28"/>
  <c r="K28"/>
  <c r="L28"/>
  <c r="C29"/>
  <c r="D29"/>
  <c r="E29"/>
  <c r="F29"/>
  <c r="G29"/>
  <c r="H29"/>
  <c r="I29"/>
  <c r="J29"/>
  <c r="K29"/>
  <c r="L29"/>
  <c r="C30"/>
  <c r="D30"/>
  <c r="E30"/>
  <c r="F30"/>
  <c r="G30"/>
  <c r="H30"/>
  <c r="I30"/>
  <c r="J30"/>
  <c r="K30"/>
  <c r="L30"/>
  <c r="C31"/>
  <c r="D31"/>
  <c r="E31"/>
  <c r="F31"/>
  <c r="G31"/>
  <c r="H31"/>
  <c r="I31"/>
  <c r="J31"/>
  <c r="K31"/>
  <c r="L31"/>
  <c r="C32"/>
  <c r="D32"/>
  <c r="E32"/>
  <c r="F32"/>
  <c r="G32"/>
  <c r="H32"/>
  <c r="I32"/>
  <c r="J32"/>
  <c r="K32"/>
  <c r="L32"/>
  <c r="C33"/>
  <c r="D33"/>
  <c r="E33"/>
  <c r="F33"/>
  <c r="G33"/>
  <c r="H33"/>
  <c r="I33"/>
  <c r="J33"/>
  <c r="K33"/>
  <c r="L33"/>
  <c r="C34"/>
  <c r="D34"/>
  <c r="G34"/>
  <c r="H34"/>
  <c r="J34" l="1"/>
  <c r="F34"/>
  <c r="E45" i="8"/>
  <c r="I45"/>
  <c r="I34" i="7"/>
  <c r="E34"/>
  <c r="J45" i="8"/>
  <c r="M32" i="7"/>
  <c r="M30"/>
  <c r="N28"/>
  <c r="M26"/>
  <c r="N26"/>
  <c r="M24"/>
  <c r="N24"/>
  <c r="M22"/>
  <c r="N22"/>
  <c r="M20"/>
  <c r="N20"/>
  <c r="M18"/>
  <c r="N18"/>
  <c r="M16"/>
  <c r="N16"/>
  <c r="M14"/>
  <c r="N14"/>
  <c r="M12"/>
  <c r="N12"/>
  <c r="M10"/>
  <c r="N10"/>
  <c r="M8"/>
  <c r="N8"/>
  <c r="M6"/>
  <c r="N6"/>
  <c r="M4"/>
  <c r="N4"/>
  <c r="K34"/>
  <c r="K45" i="8"/>
  <c r="G45"/>
  <c r="C45"/>
  <c r="M33" i="7"/>
  <c r="N33"/>
  <c r="M31"/>
  <c r="N31"/>
  <c r="M29"/>
  <c r="N29"/>
  <c r="M27"/>
  <c r="N27"/>
  <c r="M25"/>
  <c r="N25"/>
  <c r="M23"/>
  <c r="N23"/>
  <c r="M21"/>
  <c r="N21"/>
  <c r="M19"/>
  <c r="N19"/>
  <c r="M17"/>
  <c r="N17"/>
  <c r="M15"/>
  <c r="N15"/>
  <c r="M13"/>
  <c r="N13"/>
  <c r="M11"/>
  <c r="N11"/>
  <c r="M9"/>
  <c r="N9"/>
  <c r="M7"/>
  <c r="N7"/>
  <c r="M5"/>
  <c r="N5"/>
  <c r="L45" i="8"/>
  <c r="H45"/>
  <c r="D45"/>
  <c r="N34" i="7"/>
  <c r="N32"/>
  <c r="N30"/>
  <c r="M28"/>
  <c r="L34"/>
  <c r="M34" l="1"/>
  <c r="G4" i="5"/>
  <c r="G5"/>
  <c r="G6"/>
  <c r="G7"/>
  <c r="G8"/>
  <c r="G9"/>
  <c r="G10"/>
  <c r="G11"/>
  <c r="G12"/>
  <c r="G13"/>
  <c r="G14"/>
  <c r="G15"/>
  <c r="G16"/>
  <c r="G17"/>
  <c r="G18"/>
  <c r="G19"/>
  <c r="G20"/>
  <c r="G21"/>
  <c r="G22"/>
  <c r="G23"/>
  <c r="G25"/>
  <c r="G26"/>
  <c r="G27"/>
  <c r="G28"/>
  <c r="G29"/>
  <c r="G30"/>
  <c r="G31"/>
  <c r="G32"/>
  <c r="G33"/>
  <c r="G34"/>
  <c r="G35"/>
  <c r="G36"/>
  <c r="G37"/>
  <c r="G38"/>
  <c r="G39"/>
  <c r="G40"/>
  <c r="G41"/>
  <c r="G42"/>
  <c r="G43"/>
  <c r="G44"/>
  <c r="G45"/>
  <c r="G46"/>
  <c r="G47"/>
</calcChain>
</file>

<file path=xl/comments1.xml><?xml version="1.0" encoding="utf-8"?>
<comments xmlns="http://schemas.openxmlformats.org/spreadsheetml/2006/main">
  <authors>
    <author>Author</author>
  </authors>
  <commentList>
    <comment ref="AR8" authorId="0">
      <text>
        <r>
          <rPr>
            <b/>
            <sz val="9"/>
            <color indexed="81"/>
            <rFont val="Tahoma"/>
            <family val="2"/>
          </rPr>
          <t>Author:</t>
        </r>
        <r>
          <rPr>
            <sz val="9"/>
            <color indexed="81"/>
            <rFont val="Tahoma"/>
            <family val="2"/>
          </rPr>
          <t xml:space="preserve">
REDUCED 4890 FOR OCT</t>
        </r>
      </text>
    </comment>
    <comment ref="P32" authorId="0">
      <text>
        <r>
          <rPr>
            <b/>
            <sz val="9"/>
            <color indexed="81"/>
            <rFont val="Tahoma"/>
            <family val="2"/>
          </rPr>
          <t>Author:</t>
        </r>
        <r>
          <rPr>
            <sz val="9"/>
            <color indexed="81"/>
            <rFont val="Tahoma"/>
            <family val="2"/>
          </rPr>
          <t xml:space="preserve">
REDUCED 4381 FOR OCT 16</t>
        </r>
      </text>
    </comment>
    <comment ref="AD32" authorId="0">
      <text>
        <r>
          <rPr>
            <b/>
            <sz val="9"/>
            <color indexed="81"/>
            <rFont val="Tahoma"/>
            <family val="2"/>
          </rPr>
          <t>Author:</t>
        </r>
        <r>
          <rPr>
            <sz val="9"/>
            <color indexed="81"/>
            <rFont val="Tahoma"/>
            <family val="2"/>
          </rPr>
          <t xml:space="preserve">
FOR OCT 16 REDUCED 
6202</t>
        </r>
      </text>
    </comment>
  </commentList>
</comments>
</file>

<file path=xl/comments2.xml><?xml version="1.0" encoding="utf-8"?>
<comments xmlns="http://schemas.openxmlformats.org/spreadsheetml/2006/main">
  <authors>
    <author>Author</author>
  </authors>
  <commentList>
    <comment ref="B68" authorId="0">
      <text>
        <r>
          <rPr>
            <b/>
            <sz val="9"/>
            <color indexed="81"/>
            <rFont val="Tahoma"/>
            <family val="2"/>
          </rPr>
          <t>Author:</t>
        </r>
        <r>
          <rPr>
            <sz val="9"/>
            <color indexed="81"/>
            <rFont val="Tahoma"/>
            <family val="2"/>
          </rPr>
          <t xml:space="preserve">
karnataka state co-op agriculture rural devbank ltd</t>
        </r>
      </text>
    </comment>
    <comment ref="O68" authorId="0">
      <text>
        <r>
          <rPr>
            <b/>
            <sz val="9"/>
            <color indexed="81"/>
            <rFont val="Tahoma"/>
            <family val="2"/>
          </rPr>
          <t>Author:</t>
        </r>
        <r>
          <rPr>
            <sz val="9"/>
            <color indexed="81"/>
            <rFont val="Tahoma"/>
            <family val="2"/>
          </rPr>
          <t xml:space="preserve">
karnataka state co-op agriculture rural devbank ltd</t>
        </r>
      </text>
    </comment>
  </commentList>
</comments>
</file>

<file path=xl/comments3.xml><?xml version="1.0" encoding="utf-8"?>
<comments xmlns="http://schemas.openxmlformats.org/spreadsheetml/2006/main">
  <authors>
    <author>Author</author>
  </authors>
  <commentList>
    <comment ref="B66" authorId="0">
      <text>
        <r>
          <rPr>
            <b/>
            <sz val="9"/>
            <color indexed="81"/>
            <rFont val="Tahoma"/>
            <family val="2"/>
          </rPr>
          <t>Author:</t>
        </r>
        <r>
          <rPr>
            <sz val="9"/>
            <color indexed="81"/>
            <rFont val="Tahoma"/>
            <family val="2"/>
          </rPr>
          <t xml:space="preserve">
karnataka state co-op agriculture rural devbank ltd</t>
        </r>
      </text>
    </comment>
  </commentList>
</comments>
</file>

<file path=xl/comments4.xml><?xml version="1.0" encoding="utf-8"?>
<comments xmlns="http://schemas.openxmlformats.org/spreadsheetml/2006/main">
  <authors>
    <author>Author</author>
  </authors>
  <commentList>
    <comment ref="B60" authorId="0">
      <text>
        <r>
          <rPr>
            <b/>
            <sz val="9"/>
            <color indexed="81"/>
            <rFont val="Tahoma"/>
            <family val="2"/>
          </rPr>
          <t>Author:</t>
        </r>
        <r>
          <rPr>
            <sz val="9"/>
            <color indexed="81"/>
            <rFont val="Tahoma"/>
            <family val="2"/>
          </rPr>
          <t xml:space="preserve">
karnataka state co-op agriculture rural devbank ltd</t>
        </r>
      </text>
    </comment>
    <comment ref="B61" author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comments5.xml><?xml version="1.0" encoding="utf-8"?>
<comments xmlns="http://schemas.openxmlformats.org/spreadsheetml/2006/main">
  <authors>
    <author>Author</author>
  </authors>
  <commentList>
    <comment ref="B67" authorId="0">
      <text>
        <r>
          <rPr>
            <b/>
            <sz val="9"/>
            <color indexed="81"/>
            <rFont val="Tahoma"/>
            <family val="2"/>
          </rPr>
          <t>Author:</t>
        </r>
        <r>
          <rPr>
            <sz val="9"/>
            <color indexed="81"/>
            <rFont val="Tahoma"/>
            <family val="2"/>
          </rPr>
          <t xml:space="preserve">
karnataka state co-op agriculture rural devbank ltd</t>
        </r>
      </text>
    </comment>
    <comment ref="B68" author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comments6.xml><?xml version="1.0" encoding="utf-8"?>
<comments xmlns="http://schemas.openxmlformats.org/spreadsheetml/2006/main">
  <authors>
    <author>Author</author>
  </authors>
  <commentList>
    <comment ref="C10" authorId="0">
      <text>
        <r>
          <rPr>
            <sz val="8"/>
            <color indexed="81"/>
            <rFont val="Tahoma"/>
            <family val="2"/>
          </rPr>
          <t>NO DATA ENTRY</t>
        </r>
      </text>
    </comment>
    <comment ref="D10" authorId="0">
      <text>
        <r>
          <rPr>
            <sz val="8"/>
            <color indexed="81"/>
            <rFont val="Tahoma"/>
            <family val="2"/>
          </rPr>
          <t>NO DATA ENTRY</t>
        </r>
      </text>
    </comment>
    <comment ref="C28" authorId="0">
      <text>
        <r>
          <rPr>
            <sz val="8"/>
            <color indexed="81"/>
            <rFont val="Tahoma"/>
            <family val="2"/>
          </rPr>
          <t>NO DATA ENTRY</t>
        </r>
      </text>
    </comment>
    <comment ref="D28" authorId="0">
      <text>
        <r>
          <rPr>
            <sz val="8"/>
            <color indexed="81"/>
            <rFont val="Tahoma"/>
            <family val="2"/>
          </rPr>
          <t>NO DATA ENTRY</t>
        </r>
      </text>
    </comment>
    <comment ref="C47" authorId="0">
      <text>
        <r>
          <rPr>
            <sz val="8"/>
            <color indexed="81"/>
            <rFont val="Tahoma"/>
            <family val="2"/>
          </rPr>
          <t>NO DATA ENTRY</t>
        </r>
      </text>
    </comment>
    <comment ref="D47" authorId="0">
      <text>
        <r>
          <rPr>
            <sz val="8"/>
            <color indexed="81"/>
            <rFont val="Tahoma"/>
            <family val="2"/>
          </rPr>
          <t>NO DATA ENTRY</t>
        </r>
      </text>
    </comment>
    <comment ref="C53" authorId="0">
      <text>
        <r>
          <rPr>
            <sz val="8"/>
            <color indexed="81"/>
            <rFont val="Tahoma"/>
            <family val="2"/>
          </rPr>
          <t>NO DATA ENTRY</t>
        </r>
      </text>
    </comment>
    <comment ref="D53" authorId="0">
      <text>
        <r>
          <rPr>
            <sz val="8"/>
            <color indexed="81"/>
            <rFont val="Tahoma"/>
            <family val="2"/>
          </rPr>
          <t>NO DATA ENTRY</t>
        </r>
      </text>
    </comment>
    <comment ref="C54" authorId="0">
      <text>
        <r>
          <rPr>
            <sz val="8"/>
            <color indexed="81"/>
            <rFont val="Tahoma"/>
            <family val="2"/>
          </rPr>
          <t>NO DATA ENTRY</t>
        </r>
      </text>
    </comment>
    <comment ref="D54" authorId="0">
      <text>
        <r>
          <rPr>
            <sz val="8"/>
            <color indexed="81"/>
            <rFont val="Tahoma"/>
            <family val="2"/>
          </rPr>
          <t>NO DATA ENTRY</t>
        </r>
      </text>
    </comment>
    <comment ref="C60" authorId="0">
      <text>
        <r>
          <rPr>
            <sz val="8"/>
            <color indexed="81"/>
            <rFont val="Tahoma"/>
            <family val="2"/>
          </rPr>
          <t>NO DATA ENTRY</t>
        </r>
      </text>
    </comment>
    <comment ref="D60" authorId="0">
      <text>
        <r>
          <rPr>
            <sz val="8"/>
            <color indexed="81"/>
            <rFont val="Tahoma"/>
            <family val="2"/>
          </rPr>
          <t>NO DATA ENTRY</t>
        </r>
      </text>
    </comment>
    <comment ref="C63" authorId="0">
      <text>
        <r>
          <rPr>
            <sz val="8"/>
            <color indexed="81"/>
            <rFont val="Tahoma"/>
            <family val="2"/>
          </rPr>
          <t>NO DATA ENTRY</t>
        </r>
      </text>
    </comment>
    <comment ref="D63" authorId="0">
      <text>
        <r>
          <rPr>
            <sz val="8"/>
            <color indexed="81"/>
            <rFont val="Tahoma"/>
            <family val="2"/>
          </rPr>
          <t>NO DATA ENTRY</t>
        </r>
      </text>
    </comment>
  </commentList>
</comments>
</file>

<file path=xl/sharedStrings.xml><?xml version="1.0" encoding="utf-8"?>
<sst xmlns="http://schemas.openxmlformats.org/spreadsheetml/2006/main" count="2399" uniqueCount="669">
  <si>
    <t>Total</t>
  </si>
  <si>
    <t>Yes Bank Ltd</t>
  </si>
  <si>
    <t>Vijaya Bank</t>
  </si>
  <si>
    <t>United Bank of India</t>
  </si>
  <si>
    <t>Union Bank of India</t>
  </si>
  <si>
    <t>UCO Bank</t>
  </si>
  <si>
    <t>Tamilnadu Mercantile Bank Ltd</t>
  </si>
  <si>
    <t>Syndicate Bank</t>
  </si>
  <si>
    <t>State Bank of India</t>
  </si>
  <si>
    <t>South Indian Bank Ltd</t>
  </si>
  <si>
    <t>RBL Bank Ltd</t>
  </si>
  <si>
    <t>Punjab National Bank</t>
  </si>
  <si>
    <t>Punjab &amp; Sind Bank</t>
  </si>
  <si>
    <t>Paytm Payment Bank</t>
  </si>
  <si>
    <t>Oriental Bank of Commerce</t>
  </si>
  <si>
    <t>Lakshmi Vilas Bank Ltd</t>
  </si>
  <si>
    <t>Kotak Mahindra Bank Ltd</t>
  </si>
  <si>
    <t>Karur Vysya Bank</t>
  </si>
  <si>
    <t>Jammu &amp; Kashmir Bank Ltd</t>
  </si>
  <si>
    <t>IndusInd Bank Ltd</t>
  </si>
  <si>
    <t>Indian Overseas Bank</t>
  </si>
  <si>
    <t>Indian Bank</t>
  </si>
  <si>
    <t>India Post Payment Bank</t>
  </si>
  <si>
    <t>IDFC Bank Ltd.</t>
  </si>
  <si>
    <t>IDBI Bank Ltd.</t>
  </si>
  <si>
    <t>ICICI Bank Ltd</t>
  </si>
  <si>
    <t>HDFC Bank Ltd</t>
  </si>
  <si>
    <t>Federal Bank Ltd</t>
  </si>
  <si>
    <t>Dhanalakshmi Bank Ltd</t>
  </si>
  <si>
    <t>Dena Bank</t>
  </si>
  <si>
    <t>Corporation Bank</t>
  </si>
  <si>
    <t>City Union Bank Ltd</t>
  </si>
  <si>
    <t>Central Bank of India</t>
  </si>
  <si>
    <t>Catholic Syrian Bank Ltd</t>
  </si>
  <si>
    <t>Canara Bank</t>
  </si>
  <si>
    <t>Bank of Maharashtra</t>
  </si>
  <si>
    <t>Bank of India</t>
  </si>
  <si>
    <t>Bank of Baroda</t>
  </si>
  <si>
    <t>Axis Bank Ltd</t>
  </si>
  <si>
    <t>Andhra Bank</t>
  </si>
  <si>
    <t>Allahabad Bank</t>
  </si>
  <si>
    <t>Airtel Payment Bank</t>
  </si>
  <si>
    <t>Percentage of operative CASA Aadhaar Authenticated</t>
  </si>
  <si>
    <t>No. of operative CASA Aadhaar Authenticated</t>
  </si>
  <si>
    <t>Percentage of operative CASA seeded with Aadhaar</t>
  </si>
  <si>
    <t>No. of operative CASA seeded with Aadhaar</t>
  </si>
  <si>
    <t>No. of operative CASA</t>
  </si>
  <si>
    <t>No. of operative current a/c Aadhaar Authenticated</t>
  </si>
  <si>
    <t>No. of operative current a/c seeded with Aadhaar</t>
  </si>
  <si>
    <t>No. of operative current a/c</t>
  </si>
  <si>
    <t>No. of operative savings a/c Aadhaar Authenticated excluding small a/c</t>
  </si>
  <si>
    <t>No. of operative savings seeded with Aadhaar excluding small a/c</t>
  </si>
  <si>
    <t>No. of operative savings bank a/c excluding small a/c</t>
  </si>
  <si>
    <t>Bank Name</t>
  </si>
  <si>
    <t>(figures in lakhs)</t>
  </si>
  <si>
    <t>Statewise-Bankwise Aadhaar Progress of Aadhaar seeding of SB/CA a/c in KARNATAKA states as on 18/08/2017</t>
  </si>
  <si>
    <t>PVT</t>
  </si>
  <si>
    <t>PSB</t>
  </si>
  <si>
    <t>RRB</t>
  </si>
  <si>
    <t>Percentage of operative CASA a/c seeded with mobile number (%)</t>
  </si>
  <si>
    <t>No. of operative CASA a/c seeded with mobile number</t>
  </si>
  <si>
    <t>No. of operative CASA a/c not having mobile numbers</t>
  </si>
  <si>
    <t>No. of operative CASA accounts</t>
  </si>
  <si>
    <t>Bank Type</t>
  </si>
  <si>
    <t xml:space="preserve"> (figures in lakhs)</t>
  </si>
  <si>
    <t>Statewise-Bankwise Mobile Progress of Mobile seeding of SB/CA a/c in KARNATAKA states as on 18/08/2017</t>
  </si>
  <si>
    <t>S.Bk.of India</t>
  </si>
  <si>
    <t>TOTAL</t>
  </si>
  <si>
    <t>Karnataka Vikas Gr. Bank</t>
  </si>
  <si>
    <t>Pragathi Krishna Gr.Bank</t>
  </si>
  <si>
    <t>Kavery Grameena Bank</t>
  </si>
  <si>
    <t>YES Bank</t>
  </si>
  <si>
    <t>Kotak Mahendra Bank</t>
  </si>
  <si>
    <t>ICICI Bank Limited</t>
  </si>
  <si>
    <t>Axis Bank Limited</t>
  </si>
  <si>
    <t>HDFC BANK LIMITED</t>
  </si>
  <si>
    <t>Indus Ind Bank</t>
  </si>
  <si>
    <t>Tamilnadu Merc. Bk.</t>
  </si>
  <si>
    <t>South Indian Bk.</t>
  </si>
  <si>
    <t>Ratnakar Bank</t>
  </si>
  <si>
    <t>Lakshmi Vilas Bk.</t>
  </si>
  <si>
    <t>J &amp; K Bank Ltd.</t>
  </si>
  <si>
    <t>Federal Bank Ltd..</t>
  </si>
  <si>
    <t>Dhanalakshmi Bk.</t>
  </si>
  <si>
    <t>City Union Bk.</t>
  </si>
  <si>
    <t>Catholic Syrian Bank</t>
  </si>
  <si>
    <t>Karnataka Bk.Ltd</t>
  </si>
  <si>
    <t>IDBI Bank Limited</t>
  </si>
  <si>
    <t>United Bk.of India</t>
  </si>
  <si>
    <t>Union Bk.of India</t>
  </si>
  <si>
    <t xml:space="preserve">U C O Bank </t>
  </si>
  <si>
    <t>Punjab Natl.Bank</t>
  </si>
  <si>
    <t>Oriental Bk.of Com.</t>
  </si>
  <si>
    <t>Indian Overseas Bk.</t>
  </si>
  <si>
    <t>Central Bk.of India</t>
  </si>
  <si>
    <t>Bank of Maharastra</t>
  </si>
  <si>
    <t>No. Of Rupay 
Card 
Activated</t>
  </si>
  <si>
    <t xml:space="preserve">No of Rupay Debit Cards issued </t>
  </si>
  <si>
    <t>NO. OF ACCOUNTS WITH ZERO BALANCE</t>
  </si>
  <si>
    <t>BALANCE IN ACCOUNTS         (IN LACS)</t>
  </si>
  <si>
    <t>Total Aadhar Seeded Accounts (Rural + Urban)</t>
  </si>
  <si>
    <t>Total number of accounts opened (Rural + Urban)</t>
  </si>
  <si>
    <t>Accounts  opened in Urban-Non Aadhar Based (d)</t>
  </si>
  <si>
    <t>Accounts  opened in Rural-Non Aadhar Based (c)</t>
  </si>
  <si>
    <t>Accounts  opened in Urban-EKYC (b)</t>
  </si>
  <si>
    <t>Accounts  opened in Rural- EKYC  (a)</t>
  </si>
  <si>
    <t>NAME OF THE BANK</t>
  </si>
  <si>
    <t>SR.NO.</t>
  </si>
  <si>
    <t>SLBC KARNATAKA</t>
  </si>
  <si>
    <t>YADGIR</t>
  </si>
  <si>
    <t>Uttarakannada</t>
  </si>
  <si>
    <t xml:space="preserve">UDUPI </t>
  </si>
  <si>
    <t xml:space="preserve">TUMAKURU </t>
  </si>
  <si>
    <t xml:space="preserve">SHIVAMOGGA </t>
  </si>
  <si>
    <t>RAMANAGAR</t>
  </si>
  <si>
    <t xml:space="preserve">RAICHUR </t>
  </si>
  <si>
    <t xml:space="preserve">MYSURU </t>
  </si>
  <si>
    <t xml:space="preserve">MANDYA </t>
  </si>
  <si>
    <t xml:space="preserve">KOPPAL </t>
  </si>
  <si>
    <t xml:space="preserve">KOLAR </t>
  </si>
  <si>
    <t>KODAGU</t>
  </si>
  <si>
    <t xml:space="preserve">HAVERI </t>
  </si>
  <si>
    <t xml:space="preserve">HASSAN </t>
  </si>
  <si>
    <t>KALBURGI</t>
  </si>
  <si>
    <t xml:space="preserve">GADAG </t>
  </si>
  <si>
    <t>DHARWAD</t>
  </si>
  <si>
    <t xml:space="preserve">DAVANAGERE </t>
  </si>
  <si>
    <t>DAKSHINA KANNADA</t>
  </si>
  <si>
    <t xml:space="preserve">CHITRADURGA </t>
  </si>
  <si>
    <t xml:space="preserve">CHICKKMAGALURU </t>
  </si>
  <si>
    <t>CHICKBALLAPUR</t>
  </si>
  <si>
    <t>Chamarajnagar</t>
  </si>
  <si>
    <t xml:space="preserve">VIJAYAPURA </t>
  </si>
  <si>
    <t xml:space="preserve">BIDAR </t>
  </si>
  <si>
    <t>BALLARI</t>
  </si>
  <si>
    <t>BELAGAVI</t>
  </si>
  <si>
    <t>BENGALURU [Urban]</t>
  </si>
  <si>
    <t>BENGALURU [Rural]</t>
  </si>
  <si>
    <t xml:space="preserve">BAGALKOTE </t>
  </si>
  <si>
    <t>%Aadhar seeded</t>
  </si>
  <si>
    <t>% Rupay card activated</t>
  </si>
  <si>
    <t>No. of Rupay 
Cards 
Activated</t>
  </si>
  <si>
    <t>NAME OF THE DISTRICT</t>
  </si>
  <si>
    <t xml:space="preserve">            DISTRICTWISE  DATA FOR KARNTAKA  STATE :PROGRESS REPORT UNDER PMJDY ACCOUNTS OPENED (CUMULATIVE DATA) -  UPTO 15.08.2017                                </t>
  </si>
  <si>
    <t xml:space="preserve">            BANKWISE  DATA FOR KARNTAKA  STATE :PROGRESS REPORT UNDER PMJDY ACCOUNTS OPENED (CUMULATIVE DATA) - UPTO 31.05.2017              </t>
  </si>
  <si>
    <t>Compiled om 30.08.2017</t>
  </si>
  <si>
    <t xml:space="preserve">Total </t>
  </si>
  <si>
    <t xml:space="preserve">APY </t>
  </si>
  <si>
    <t>PMSBY</t>
  </si>
  <si>
    <t>PMJJBY</t>
  </si>
  <si>
    <t>Urban T/Gen</t>
  </si>
  <si>
    <t xml:space="preserve">Urban Female </t>
  </si>
  <si>
    <t xml:space="preserve">Urban Male </t>
  </si>
  <si>
    <t>Rural T/Gen</t>
  </si>
  <si>
    <t xml:space="preserve">Rural Female </t>
  </si>
  <si>
    <t xml:space="preserve">Rural Male </t>
  </si>
  <si>
    <t>Number of policy  holders  as on 31.07.2017( in Lakhs)</t>
  </si>
  <si>
    <t>Number of Eligible Account Holders                ( According to Age Band of eligibility of the scheme.) ( in lakhs )</t>
  </si>
  <si>
    <t xml:space="preserve">Scheme </t>
  </si>
  <si>
    <t>All Banks ( IncludingPSBs,Pvt Sect Banks, RRBs  &amp; Coop Banks)                                                         (Figures in Lakhs)</t>
  </si>
  <si>
    <t>SLBC Karnataka Progress under PMJJBY, PMSBY &amp; APY   
as on 31.07.2017</t>
  </si>
  <si>
    <t>All banks-Total</t>
  </si>
  <si>
    <t>Total Co-Op Banks</t>
  </si>
  <si>
    <t>DCC BANKS</t>
  </si>
  <si>
    <t>K.S.Coop Apex Bank</t>
  </si>
  <si>
    <t>Total for RRBs</t>
  </si>
  <si>
    <t>Karnataka Vikas Grameena Bank</t>
  </si>
  <si>
    <t>Pra.Kri.Gr.Bank</t>
  </si>
  <si>
    <t xml:space="preserve">Kavery Grameena Bank </t>
  </si>
  <si>
    <t>Total for Private sector Banks</t>
  </si>
  <si>
    <t>YES Bank ltd</t>
  </si>
  <si>
    <t xml:space="preserve">Axis Bank Ltd </t>
  </si>
  <si>
    <t>IndusInd Bank</t>
  </si>
  <si>
    <t>Tamil Nadu Merchantile Bank Ltd.</t>
  </si>
  <si>
    <t xml:space="preserve">Ratnakar Bank Ltd </t>
  </si>
  <si>
    <t>Karur Vysya Bank Ltd.</t>
  </si>
  <si>
    <t>J &amp; K Bank Ltd</t>
  </si>
  <si>
    <t>Federal Bank Ltd.</t>
  </si>
  <si>
    <t>Dhanalaxmi Bank Ltd.</t>
  </si>
  <si>
    <t>Cathelic Syrian Bank Ltd.</t>
  </si>
  <si>
    <t>Kotak Mahindra Bank</t>
  </si>
  <si>
    <t>Karnataka Bank Ltd</t>
  </si>
  <si>
    <t>Total for PSBs</t>
  </si>
  <si>
    <t>IDBI Bank</t>
  </si>
  <si>
    <t>Union Bank Of India</t>
  </si>
  <si>
    <t>Punjab and Synd Bank</t>
  </si>
  <si>
    <t xml:space="preserve">Indian Bank </t>
  </si>
  <si>
    <t>Andhrabank</t>
  </si>
  <si>
    <t>Number of Account holders  enrolled , so far</t>
  </si>
  <si>
    <t>Number of Eligible Account Holders                                [in Age-Band 18-40]</t>
  </si>
  <si>
    <t>Number of policy  holders  as on 31.07.2017</t>
  </si>
  <si>
    <t>Number of Eligible Account Holders                             [in Age Band 18-70]</t>
  </si>
  <si>
    <t>Number of policy  holders  as on  31.07.2017</t>
  </si>
  <si>
    <t>Number of Eligible Account Holders                [in Age Band 18-50]</t>
  </si>
  <si>
    <t>Name of the Bank</t>
  </si>
  <si>
    <t>Sl.No.</t>
  </si>
  <si>
    <t>ATAL PENSION  YOJANA (APY)</t>
  </si>
  <si>
    <t>PRADHAN MANTRI SURAKSHA BIMA YOJANA (PMSBY)</t>
  </si>
  <si>
    <t>PRADHAN MANTRI JEEVAN JYOTI BIMA YOJANA (PMJJBY)</t>
  </si>
  <si>
    <t>AS ON 31.07.2017</t>
  </si>
  <si>
    <t xml:space="preserve">SLBC KARNATAKA </t>
  </si>
  <si>
    <t xml:space="preserve">Yadgir </t>
  </si>
  <si>
    <t xml:space="preserve">Uttara Kannada </t>
  </si>
  <si>
    <t xml:space="preserve">Udupi </t>
  </si>
  <si>
    <t xml:space="preserve">Tumkur </t>
  </si>
  <si>
    <t xml:space="preserve">Shimoga </t>
  </si>
  <si>
    <t xml:space="preserve">Ramanagara </t>
  </si>
  <si>
    <t xml:space="preserve">Raichur </t>
  </si>
  <si>
    <t xml:space="preserve">Mysore </t>
  </si>
  <si>
    <t xml:space="preserve">Mandya </t>
  </si>
  <si>
    <t xml:space="preserve">Koppal </t>
  </si>
  <si>
    <t xml:space="preserve">Kolar </t>
  </si>
  <si>
    <t xml:space="preserve">Kodagu </t>
  </si>
  <si>
    <t xml:space="preserve">Haveri </t>
  </si>
  <si>
    <t xml:space="preserve">Hassan </t>
  </si>
  <si>
    <t xml:space="preserve">Gulbarga </t>
  </si>
  <si>
    <t xml:space="preserve">Gadag </t>
  </si>
  <si>
    <t xml:space="preserve">Dharwad </t>
  </si>
  <si>
    <t xml:space="preserve">Davanagere </t>
  </si>
  <si>
    <t xml:space="preserve">Dakshina Kannada </t>
  </si>
  <si>
    <t xml:space="preserve">Chitradurga </t>
  </si>
  <si>
    <t xml:space="preserve">Chikmagalur </t>
  </si>
  <si>
    <t xml:space="preserve">Chikkaballapura </t>
  </si>
  <si>
    <t xml:space="preserve">Chamarajanagar </t>
  </si>
  <si>
    <t xml:space="preserve">Bijapur </t>
  </si>
  <si>
    <t xml:space="preserve">Bidar </t>
  </si>
  <si>
    <t xml:space="preserve">Bellary </t>
  </si>
  <si>
    <t xml:space="preserve">Belgaum </t>
  </si>
  <si>
    <t xml:space="preserve">Bangalore </t>
  </si>
  <si>
    <t xml:space="preserve">Bangalore Rural </t>
  </si>
  <si>
    <t xml:space="preserve">Bagalkot  </t>
  </si>
  <si>
    <t>Urban
 T/Gen</t>
  </si>
  <si>
    <t xml:space="preserve">Urban 
Female </t>
  </si>
  <si>
    <t xml:space="preserve">Urban 
Male </t>
  </si>
  <si>
    <t>Rural
 T/Gen</t>
  </si>
  <si>
    <t xml:space="preserve">Rural
 Female </t>
  </si>
  <si>
    <t xml:space="preserve">Rural 
Male </t>
  </si>
  <si>
    <t>Dist-Name</t>
  </si>
  <si>
    <t>Number of Eligible Account Holders                      [in Age Band 18-70]</t>
  </si>
  <si>
    <t>ATAL PENSION  YOJANA (APY)  status as on 31.07.2017</t>
  </si>
  <si>
    <t>PRADHAN MANTRI SURAKSHA BIMA YOJANA (PMSBY) status as on 31.07.2017</t>
  </si>
  <si>
    <t>PRADHAN MANTRI JEEVAN JYOTI BIMA YOJANA (PMJJBY) status as on 31.07.2017</t>
  </si>
  <si>
    <t>SLBC 
KARNATAKA</t>
  </si>
  <si>
    <t>Compiled on 30.08.2017</t>
  </si>
  <si>
    <t>City Union Bank Ltd.</t>
  </si>
  <si>
    <t>South Indian Bank</t>
  </si>
  <si>
    <t>Tamilnadu Merchantile Bank</t>
  </si>
  <si>
    <t>OBC</t>
  </si>
  <si>
    <t>Axis Bank</t>
  </si>
  <si>
    <t>Karnataka State Coop Apex bank</t>
  </si>
  <si>
    <t xml:space="preserve">Andhra Bank </t>
  </si>
  <si>
    <t>Ratnakar Bank Ltd.</t>
  </si>
  <si>
    <t>Central bank of India</t>
  </si>
  <si>
    <t>UNITED baNK OF  INDIA</t>
  </si>
  <si>
    <t>HDFC BANK LTD</t>
  </si>
  <si>
    <t>ICICI BANK LTD</t>
  </si>
  <si>
    <t>IDBI BANK LTD</t>
  </si>
  <si>
    <t>Kotak Mahindra Bank  Ltd.</t>
  </si>
  <si>
    <t>Lakshmi Vilas Bank Ltd.</t>
  </si>
  <si>
    <t>Bank Of India</t>
  </si>
  <si>
    <t>Karnataka Vik Gr.Bank</t>
  </si>
  <si>
    <t>Pragathi Kr.Gramin Bank</t>
  </si>
  <si>
    <t>Kavery Gr.Bank</t>
  </si>
  <si>
    <t>StateBank of India</t>
  </si>
  <si>
    <t xml:space="preserve">No. of claims PENDING WITH insurance comp under PMJJBY by the insurance company </t>
  </si>
  <si>
    <t xml:space="preserve">No. of claims PENDING WITH insurance comp under PMSBY by the insurance company </t>
  </si>
  <si>
    <t xml:space="preserve">No. of claims rejected under PMJJBY by the insurance company </t>
  </si>
  <si>
    <t xml:space="preserve">No. of claims rejected under PMSBY by the insurance company </t>
  </si>
  <si>
    <t xml:space="preserve">No. of claims settled under PMJJBY by the insurance company </t>
  </si>
  <si>
    <t xml:space="preserve">No. of claims settled under PMSBY by the insurance company </t>
  </si>
  <si>
    <t xml:space="preserve">No. of claims pending under PMJJBY at the Bank branch </t>
  </si>
  <si>
    <t xml:space="preserve">No. of claims under PMSBY PENDING  at the Bank branch </t>
  </si>
  <si>
    <t xml:space="preserve">No. of claims under PMJJBY received by the Bank branch </t>
  </si>
  <si>
    <t xml:space="preserve">No. of claims under PMSBY received by the Bank branch </t>
  </si>
  <si>
    <t>Suraksha Schemes :Claims related information as on 31.07.2017</t>
  </si>
  <si>
    <t>Grand Total</t>
  </si>
  <si>
    <t>Pragathi Krishna Gramin Bank</t>
  </si>
  <si>
    <t>Kaveri Grameena Bank</t>
  </si>
  <si>
    <t>Regional Rural Banks</t>
  </si>
  <si>
    <t>Standard Chartered Bank</t>
  </si>
  <si>
    <t>Foreign Banks</t>
  </si>
  <si>
    <t>IDFC Bank Limited</t>
  </si>
  <si>
    <t>Bandhan Bank</t>
  </si>
  <si>
    <t>DCB Bank</t>
  </si>
  <si>
    <t>HDFC Bank</t>
  </si>
  <si>
    <t>Yes Bank</t>
  </si>
  <si>
    <t>ICICI Bank</t>
  </si>
  <si>
    <t>Lakshmi Vilas Bank</t>
  </si>
  <si>
    <t>Karnataka Bank</t>
  </si>
  <si>
    <t>Jammu &amp; Kashmir Bank</t>
  </si>
  <si>
    <t>Federal Bank</t>
  </si>
  <si>
    <t>Private Sector Commercial Banks</t>
  </si>
  <si>
    <t>Public Sector Commercial Banks</t>
  </si>
  <si>
    <t>SBI and Associates</t>
  </si>
  <si>
    <t>Disbursement Amt</t>
  </si>
  <si>
    <t>Sanction Amt</t>
  </si>
  <si>
    <t>No Of A/Cs</t>
  </si>
  <si>
    <t>(Loans from Rs. 5.00 to Rs. 10.00 Lakh)</t>
  </si>
  <si>
    <t>(Loans from Rs. 50,001 to Rs. 5.00 Lakh)</t>
  </si>
  <si>
    <t>(Loans up to Rs. 50,000)</t>
  </si>
  <si>
    <t>Tarun</t>
  </si>
  <si>
    <t>Kishore</t>
  </si>
  <si>
    <t>Shishu</t>
  </si>
  <si>
    <t>Bank Type Name</t>
  </si>
  <si>
    <t>Sr No</t>
  </si>
  <si>
    <t>[Amount Rs. in Crore]</t>
  </si>
  <si>
    <t>25/08/2017</t>
  </si>
  <si>
    <t>Data Till Date :</t>
  </si>
  <si>
    <t>MUDRA DATA</t>
  </si>
  <si>
    <t>2017-2018</t>
  </si>
  <si>
    <t>Financial Year :</t>
  </si>
  <si>
    <t>Date :25/08/2016                                                Asst.General Manager</t>
  </si>
  <si>
    <t>RRBs-Sub Total</t>
  </si>
  <si>
    <t xml:space="preserve">Pragathi Kri  Grameena Bank
</t>
  </si>
  <si>
    <t xml:space="preserve">Commercial Banks-Sub Total </t>
  </si>
  <si>
    <t>KOTAK MAH  Bank  Ltd</t>
  </si>
  <si>
    <t>TOTAL
 COVERAGE</t>
  </si>
  <si>
    <t>Through Ultra Small Branches</t>
  </si>
  <si>
    <t>Through BRICK &amp; Mortar  Branches</t>
  </si>
  <si>
    <t xml:space="preserve">TO BE COVERED </t>
  </si>
  <si>
    <t xml:space="preserve">Status  of  coverage as on AUG 2017
</t>
  </si>
  <si>
    <t>No. of villages to be covered</t>
  </si>
  <si>
    <t>No of villages covered by Bank branch {out of [A]}
[B]</t>
  </si>
  <si>
    <t>No of Villages with 5000 or above population (as per 2011 census)
 [A]^</t>
  </si>
  <si>
    <t>RBI DIRECTIVES: ROADMAP FOR THE VILLAGES HAVING POPULATION ABOVE 5000 TO BE COVERED BY MARCH 2017
(STATUS AS ON  AUG 2017)</t>
  </si>
  <si>
    <t xml:space="preserve">                                                                                                                          </t>
  </si>
  <si>
    <t xml:space="preserve">  To be
 covered</t>
  </si>
  <si>
    <t>Through
Brick and mortar Branches</t>
  </si>
  <si>
    <t>Status  of  coverage as on AUG 2017</t>
  </si>
  <si>
    <t>No. of villages to be covered  (Target Viilages)</t>
  </si>
  <si>
    <t>No of villages covered by Bank branches already {out of [A]}
[B]</t>
  </si>
  <si>
    <t>District Name</t>
  </si>
  <si>
    <t>RBI DIRECTIVES: ROADMAP FOR THE VILLAGES HAVING 
POPULATION ABOVE 5000 TO BE
COVERED BY MARCH 2017 (Status as on AUG 2017)</t>
  </si>
  <si>
    <t>SOURCE: SUI PORTAL</t>
  </si>
  <si>
    <t>RRB Karnataka Vikas GB</t>
  </si>
  <si>
    <t>Punjab and Sind Bank</t>
  </si>
  <si>
    <t>Sanctioned Amt</t>
  </si>
  <si>
    <t>Women (General)</t>
  </si>
  <si>
    <t>ST</t>
  </si>
  <si>
    <t>SC</t>
  </si>
  <si>
    <t>Bank</t>
  </si>
  <si>
    <t>1/4/2017 TO 28.08.2017</t>
  </si>
  <si>
    <t>From Date :</t>
  </si>
  <si>
    <t xml:space="preserve">STAND UP INDIA DATA </t>
  </si>
  <si>
    <t>TOTAL (F)</t>
  </si>
  <si>
    <t>KSFC</t>
  </si>
  <si>
    <t>(F)</t>
  </si>
  <si>
    <t>Total (E)</t>
  </si>
  <si>
    <t>Karnataka Ind Coop Bank</t>
  </si>
  <si>
    <t>K.S.Coop.Apex Bk.</t>
  </si>
  <si>
    <t>KSCARD Bk.LTD.</t>
  </si>
  <si>
    <t>Co-Op Sector</t>
  </si>
  <si>
    <t>(E)</t>
  </si>
  <si>
    <t>Total of Comm Banks and RRBs</t>
  </si>
  <si>
    <t>Total (Comm.Banks) A+B+C</t>
  </si>
  <si>
    <t xml:space="preserve">  Total (D)</t>
  </si>
  <si>
    <t>Pragathi Krishna Gr Bk</t>
  </si>
  <si>
    <t>Karnataka Vikas Gr Bk</t>
  </si>
  <si>
    <t>Cauvery Kalpatharu Gr. Bk.</t>
  </si>
  <si>
    <t>Kaveri Grameen Bank</t>
  </si>
  <si>
    <t xml:space="preserve">  R R B 's</t>
  </si>
  <si>
    <t>(D)</t>
  </si>
  <si>
    <t>Total(C)</t>
  </si>
  <si>
    <t xml:space="preserve">Yes Bank </t>
  </si>
  <si>
    <t>IndusIndBank</t>
  </si>
  <si>
    <t>AXIS Bank</t>
  </si>
  <si>
    <t>HDFC  Bank</t>
  </si>
  <si>
    <t>Kotak  Mahendra Bank</t>
  </si>
  <si>
    <t>M/P.T</t>
  </si>
  <si>
    <t>Urban</t>
  </si>
  <si>
    <t>S.Urban</t>
  </si>
  <si>
    <t>Rural</t>
  </si>
  <si>
    <t>Other Comm.Banks</t>
  </si>
  <si>
    <t>(C)</t>
  </si>
  <si>
    <t>AS AT  JUNE 2017</t>
  </si>
  <si>
    <t>AS AT JUNE 2017</t>
  </si>
  <si>
    <t>No.</t>
  </si>
  <si>
    <t xml:space="preserve"> Total</t>
  </si>
  <si>
    <t>Urb</t>
  </si>
  <si>
    <t>S.Urb</t>
  </si>
  <si>
    <t>Rur</t>
  </si>
  <si>
    <t>CREDIT DEPOSIT RATIO</t>
  </si>
  <si>
    <t>ADVANCES (Rs. lacs)</t>
  </si>
  <si>
    <t>Name of Bank</t>
  </si>
  <si>
    <t>Sl.</t>
  </si>
  <si>
    <t>DEPOSITS</t>
  </si>
  <si>
    <t>NUMBER OF BRANCHES</t>
  </si>
  <si>
    <t>BANKING DATA - LEVEL OF BANK ADVANCES &amp; CREDIT DEPOSIT RATIO AS AT  JUNE  2017  (AMOUNT IN LAKHS)</t>
  </si>
  <si>
    <t xml:space="preserve">    BANKING DATA - NUMBER OF BANK BRANCHES &amp; LEVEL OF DEPOSITS  AS AT JUNE  2017 (Rs.in lakhs)</t>
  </si>
  <si>
    <t xml:space="preserve">ANNEXURE </t>
  </si>
  <si>
    <t>AGENDA</t>
  </si>
  <si>
    <t xml:space="preserve">AGENDA </t>
  </si>
  <si>
    <t>Total (B)</t>
  </si>
  <si>
    <t>(B)Oth.Nationalised Bks</t>
  </si>
  <si>
    <t xml:space="preserve">  Total (A)</t>
  </si>
  <si>
    <t>Major Banks</t>
  </si>
  <si>
    <t>(A)</t>
  </si>
  <si>
    <t>BRANCHES</t>
  </si>
  <si>
    <t>BANKING DATA - LEVEL OF BANK ADVANCES &amp; CREDIT DEPOSIT RATIO AS AT  JUNE  2017       (AMOUNT IN LAKHS)</t>
  </si>
  <si>
    <t>GRAND TOTAL</t>
  </si>
  <si>
    <t>Karnataka Industrial Co-op. Bank</t>
  </si>
  <si>
    <t xml:space="preserve"> Total  COMM BKS+RRBs(A+B+C+D)</t>
  </si>
  <si>
    <t>Pragathi Gr Bk</t>
  </si>
  <si>
    <t>Kotak Mahendra Bank Ltd</t>
  </si>
  <si>
    <t>Amt.O/s</t>
  </si>
  <si>
    <t>No.A/cs</t>
  </si>
  <si>
    <t>D R I</t>
  </si>
  <si>
    <t>SC/ST</t>
  </si>
  <si>
    <t>SF/MF</t>
  </si>
  <si>
    <t>Weak Sec.Adv.</t>
  </si>
  <si>
    <t>BANKWISE DATA ON OUTSTANDINGS UNDER PSA AS AT  JUNE  2017 (Amount in lakhs)</t>
  </si>
  <si>
    <t>BANKWISE DATA ON OUTSTANDINGS UNDER PSA AS AT JUNE  2017 (Amount in lakhs)</t>
  </si>
  <si>
    <t>ANNEXURE</t>
  </si>
  <si>
    <t>Grand Total (A+B+C+D)</t>
  </si>
  <si>
    <t>Cumulative from 1st April</t>
  </si>
  <si>
    <t>During the Qtr</t>
  </si>
  <si>
    <t>Disbursements (Amount)</t>
  </si>
  <si>
    <t>TARGET</t>
  </si>
  <si>
    <t>TOTAL PRIORITY</t>
  </si>
  <si>
    <t>OTHERS</t>
  </si>
  <si>
    <t>Renewable Energy</t>
  </si>
  <si>
    <t>Social Infrastructure</t>
  </si>
  <si>
    <t>HOUSING</t>
  </si>
  <si>
    <t>EDUCATION</t>
  </si>
  <si>
    <t>Export Credit</t>
  </si>
  <si>
    <t>MSE</t>
  </si>
  <si>
    <t>AGRICULTURE</t>
  </si>
  <si>
    <t>Sl..No</t>
  </si>
  <si>
    <t>BANKWISE DATA ON DISBURSEMENTS UNDER PRIORITY SECTOR ADVANCES AS AT  JUNE  2017  (Amount in lakhs)</t>
  </si>
  <si>
    <t>Oth.Nationalised Bks</t>
  </si>
  <si>
    <t xml:space="preserve"> (B)</t>
  </si>
  <si>
    <t>Micro, Small and 
Medium Enterprises</t>
  </si>
  <si>
    <t>BANKWISE DATA ON DISBURSEMENTS (ACP)UNDER PRIORITY SECTOR ADVANCES AS AT JUNE  2017  (Amount in lakhs)</t>
  </si>
  <si>
    <t xml:space="preserve">ANNEXURE  </t>
  </si>
  <si>
    <t>TOTAL (A+B+C+D+E+F)</t>
  </si>
  <si>
    <t>Indusind Bank Ltd</t>
  </si>
  <si>
    <t xml:space="preserve">J &amp; K Bank Ltd. </t>
  </si>
  <si>
    <t>Amount</t>
  </si>
  <si>
    <t>Sanctd.</t>
  </si>
  <si>
    <t>Issued</t>
  </si>
  <si>
    <t>2017-18</t>
  </si>
  <si>
    <t>Cards</t>
  </si>
  <si>
    <t>for</t>
  </si>
  <si>
    <t>Target
 (AMT)</t>
  </si>
  <si>
    <t>Outstanding as at the end of the Qtr</t>
  </si>
  <si>
    <t>During the year from 1st April</t>
  </si>
  <si>
    <t>BANKWISE DATA ON CROP LOAN/ KCC DATA AS AT JUNE  2017  (Amount in lakhs)</t>
  </si>
  <si>
    <t xml:space="preserve">AGENDA 13                ANNEXURE </t>
  </si>
  <si>
    <t>TOTAL(F)</t>
  </si>
  <si>
    <t>Karnataka Industrial Co-op. Bank*</t>
  </si>
  <si>
    <t>K.S.Coop.Apex Bk./DCCBs</t>
  </si>
  <si>
    <t>E.Co-Op Sector</t>
  </si>
  <si>
    <t>E</t>
  </si>
  <si>
    <t>Total (Comm.Banks)</t>
  </si>
  <si>
    <t>Grand Total(A+B+C+D)</t>
  </si>
  <si>
    <t>PKGB</t>
  </si>
  <si>
    <t>Kaveri Grameena Bk</t>
  </si>
  <si>
    <t>D</t>
  </si>
  <si>
    <t>Total (C)</t>
  </si>
  <si>
    <t xml:space="preserve">Ratnakar Bank </t>
  </si>
  <si>
    <t xml:space="preserve">Catholic Syrian Bank </t>
  </si>
  <si>
    <t>C</t>
  </si>
  <si>
    <t>DIC</t>
  </si>
  <si>
    <t>KVIB</t>
  </si>
  <si>
    <t>KVIC</t>
  </si>
  <si>
    <t>A</t>
  </si>
  <si>
    <t>%</t>
  </si>
  <si>
    <t>AMOUNT</t>
  </si>
  <si>
    <t>% NPA to Total Advances.</t>
  </si>
  <si>
    <t>Npa Level</t>
  </si>
  <si>
    <t>BALANCE OUTSTANDING AS AT THE END OF THE REPORTING QUARTER</t>
  </si>
  <si>
    <t>NPA LEVEL OF PMEGP AS ON 30.06.2017  ( amt in lakhs)</t>
  </si>
  <si>
    <t>United Western Bk.</t>
  </si>
  <si>
    <t>Sangli Bank</t>
  </si>
  <si>
    <t>Nedungadi Bank</t>
  </si>
  <si>
    <t>Ganesh Bk.of K'wad</t>
  </si>
  <si>
    <t>Catholic Syrian Bk.</t>
  </si>
  <si>
    <t>Bharat Overseas Bk.</t>
  </si>
  <si>
    <t>Bk.of Rajastan</t>
  </si>
  <si>
    <t>K.S.Coop.Apex Bk/DCC Banks</t>
  </si>
  <si>
    <t>Co-Operative Sector</t>
  </si>
  <si>
    <t>TOTAL OF ALLBANKS</t>
  </si>
  <si>
    <t>Kar.Vikas Gr Bk</t>
  </si>
  <si>
    <t>Others</t>
  </si>
  <si>
    <t>Private Banks</t>
  </si>
  <si>
    <t>Nationalised Banks</t>
  </si>
  <si>
    <t>(B)</t>
  </si>
  <si>
    <t>Total (A)</t>
  </si>
  <si>
    <t>Lead Banks</t>
  </si>
  <si>
    <t>A/CS</t>
  </si>
  <si>
    <t>RCs PENDING AS OF QTR END</t>
  </si>
  <si>
    <t>RCs DISPOSED OFF/RECOVERY MADE DURING THE QTR.</t>
  </si>
  <si>
    <t>RCs FILED DURING THE QTR.</t>
  </si>
  <si>
    <t>RCs PENDING AS AT THE END OF PREVIOUS QTR</t>
  </si>
  <si>
    <t xml:space="preserve">Sl.No </t>
  </si>
  <si>
    <t>KPMR &amp; KACOMP ACTS</t>
  </si>
  <si>
    <t>BANKWISE RECOVERY PERFORMANCE AS AT JUNE 2017  (REVENUE RECOVERY ACTS)</t>
  </si>
  <si>
    <t>ANNEXURE                                 Amount in lakhs</t>
  </si>
  <si>
    <t>Total(Others)</t>
  </si>
  <si>
    <t>K.S.Coop.Apex Bk./DCC BANKS</t>
  </si>
  <si>
    <t>3 YRS &amp; ABOVE</t>
  </si>
  <si>
    <t>1 TO 3 YRS.</t>
  </si>
  <si>
    <t>UPTO 1 YR</t>
  </si>
  <si>
    <t>BANKWISE &amp; AGE-WISE  APPLICATIONS PENDING UNDER R R ACT AS AT  JUNE 2017</t>
  </si>
  <si>
    <t xml:space="preserve">% of   NPA </t>
  </si>
  <si>
    <t>OTHER BANKS</t>
  </si>
  <si>
    <t>Indl Coop Bank</t>
  </si>
  <si>
    <t>Pragathi Krishna  Gr Bk</t>
  </si>
  <si>
    <t>Punjab Natl.Bank*</t>
  </si>
  <si>
    <t>AMT</t>
  </si>
  <si>
    <t>TOTAL ADVANCES</t>
  </si>
  <si>
    <t>NON PRIORITY SECTOR ADV</t>
  </si>
  <si>
    <t>OTHER PRIORITY SECTOR ADV</t>
  </si>
  <si>
    <t>Micro,Small and Medium Industries</t>
  </si>
  <si>
    <t>TOTAL NPAs</t>
  </si>
  <si>
    <t>TOTAL NPAs OF WHICH UNDER</t>
  </si>
  <si>
    <t>NON-PERFORMING ASSETS - POSITION AS ON JUNE 2017</t>
  </si>
  <si>
    <t xml:space="preserve">                                                                                          Amount in lakhs</t>
  </si>
  <si>
    <t xml:space="preserve">AGENDA                                                       ANNEXURE </t>
  </si>
  <si>
    <t xml:space="preserve">Data needs to be grouped separately for Scheduled Commercial banks and other banks like State Cooperative banks &amp; DCCBs etc. The data of Scheduled Commercial banks need to be further grouped into Public Sector Banks, Private sector Banks and Regional Rural Banks to know the bank group wise position. </t>
  </si>
  <si>
    <t>Total=2+5</t>
  </si>
  <si>
    <t>Sub-total = 4A+4B+4C+4D+4E+4F</t>
  </si>
  <si>
    <t>4F</t>
  </si>
  <si>
    <t>Personal Loans under Non-Priority Sector</t>
  </si>
  <si>
    <t>4E</t>
  </si>
  <si>
    <t>Housing</t>
  </si>
  <si>
    <t>4D</t>
  </si>
  <si>
    <t>Education</t>
  </si>
  <si>
    <t>4C</t>
  </si>
  <si>
    <t>Medium Enterprises (Service) (advances above Rs 10 Crore)</t>
  </si>
  <si>
    <t>4B(iii)</t>
  </si>
  <si>
    <t>Small Enterprises (Service) (advances above Rs 5 Crore)</t>
  </si>
  <si>
    <t>4B(ii)</t>
  </si>
  <si>
    <t>Micro Enterprises (Service) (advances above Rs 5 Crore)</t>
  </si>
  <si>
    <t>4B(i)</t>
  </si>
  <si>
    <t>Micro, Small and Medium Enterprise (Service) = 4B(i)+4B(ii)+4B(iii)</t>
  </si>
  <si>
    <t>4B</t>
  </si>
  <si>
    <t xml:space="preserve">Agriculture </t>
  </si>
  <si>
    <t>4A</t>
  </si>
  <si>
    <t>Non-Priority Sector</t>
  </si>
  <si>
    <t>Loans to weaker Sections under Priority Sector</t>
  </si>
  <si>
    <t>Sub total= 1A+1B+1C+1D+1E+1F+1G+1H</t>
  </si>
  <si>
    <t>1H</t>
  </si>
  <si>
    <t>1G</t>
  </si>
  <si>
    <t>1F</t>
  </si>
  <si>
    <t xml:space="preserve">Housing </t>
  </si>
  <si>
    <t>1E</t>
  </si>
  <si>
    <t>1D</t>
  </si>
  <si>
    <t>1C</t>
  </si>
  <si>
    <t>Others under MSMEs</t>
  </si>
  <si>
    <t>1B(v)</t>
  </si>
  <si>
    <t>Khadi and Village Industries</t>
  </si>
  <si>
    <t>1B(iv)</t>
  </si>
  <si>
    <t>Medium Enterprises (Manufacturing + Service advances up to Rs. 10 crores)</t>
  </si>
  <si>
    <t>1B(iii)</t>
  </si>
  <si>
    <t>Small Enterprises (Manufacturing + Service advances up to Rs. 5 crores)</t>
  </si>
  <si>
    <t>1B(ii)</t>
  </si>
  <si>
    <t>Micro Enterprises (Manufacturing + Service advances up to Rs. 5 crores)</t>
  </si>
  <si>
    <t>1B(i)</t>
  </si>
  <si>
    <t>Micro, Small and Medium Enterprises = 1B(i)+1B(ii)+1B(iii)+1B(iv)+1B(v)</t>
  </si>
  <si>
    <t>1B</t>
  </si>
  <si>
    <t>Ancillary Activities</t>
  </si>
  <si>
    <t>1A(iii)</t>
  </si>
  <si>
    <t>Agriculture Infrastructure</t>
  </si>
  <si>
    <t>1A(ii)</t>
  </si>
  <si>
    <t>Farm Credit</t>
  </si>
  <si>
    <t>i)</t>
  </si>
  <si>
    <t>Agriculture = 1A(i)+1A(ii)+1A(iii)</t>
  </si>
  <si>
    <t>1A</t>
  </si>
  <si>
    <t>Priority Sector</t>
  </si>
  <si>
    <t xml:space="preserve">Number </t>
  </si>
  <si>
    <t>Yearly Targets under ACP</t>
  </si>
  <si>
    <t>Categories</t>
  </si>
  <si>
    <t xml:space="preserve">Sr. No </t>
  </si>
  <si>
    <t>TOTAL FOR THE STATE</t>
  </si>
  <si>
    <t>Name of the State/Union Territory: KARNATAKA</t>
  </si>
  <si>
    <t>No. in actuals , Amount in Rs Lakh</t>
  </si>
  <si>
    <t>Statement showing Targets of Annual Credit Plans ( ACP)  for the year 2017-18</t>
  </si>
  <si>
    <t>LBS- MIS-I</t>
  </si>
  <si>
    <t>ANNEXURE-</t>
  </si>
  <si>
    <t>Sub-total=4A+4B+4C+4D+4E+4F</t>
  </si>
  <si>
    <t>Micro, Small and Medium Enterprise (Service)=4B(i)+4B(ii)+4B(iii)</t>
  </si>
  <si>
    <t>Agriculture= 1A(i)+1A(ii)+1A(iii)</t>
  </si>
  <si>
    <t>Number</t>
  </si>
  <si>
    <t xml:space="preserve">Outstanding upto the end of current quarter </t>
  </si>
  <si>
    <t>Disbursements upto the end of current quarter</t>
  </si>
  <si>
    <t>Sector</t>
  </si>
  <si>
    <t>PUBLIC SECTOR BANKS</t>
  </si>
  <si>
    <t>Statement showing Disbursements and Outstanding  for the quarter ended : JUNE  2017</t>
  </si>
  <si>
    <t>LBS-MIS-II</t>
  </si>
  <si>
    <t xml:space="preserve"> GRAND Total=2+5</t>
  </si>
  <si>
    <t>Micro, Small and Medium Enterprise (Service)= 4B(i)+4B(ii)+4B(iii)</t>
  </si>
  <si>
    <t>Small Enterprises (Manufacturing + Service advances upto Rs. 5 crores)</t>
  </si>
  <si>
    <t>Agriculture= 1A(i)+1A(ii)+1A (iii)</t>
  </si>
  <si>
    <t xml:space="preserve">Achievement upto the end of the current quarter (%) </t>
  </si>
  <si>
    <t>Name of the State/Union Territory:KARNATAKA</t>
  </si>
  <si>
    <t>No. in actuals , Amount in Lakhs</t>
  </si>
  <si>
    <t>TOTAL FOR STATE</t>
  </si>
  <si>
    <t>Statement showing Achievement vis-à-vis Targets for the quarter ended  JUNE  2017</t>
  </si>
  <si>
    <t xml:space="preserve">LBS-MIS-III </t>
  </si>
  <si>
    <t>Bank Loan outstanding to all SHGs as on the date of report (Rs. lakh)</t>
  </si>
  <si>
    <t>Number of SHGs with loan accounts outstanding on the date of report</t>
  </si>
  <si>
    <t>Cumulative Bank Loan disbursed since inception (Rs, lakh)</t>
  </si>
  <si>
    <t>Cumulative number of SHGs Credit Linked (since inception)</t>
  </si>
  <si>
    <t>CUMULATIVE CREDIT LINKAGE</t>
  </si>
  <si>
    <t>Of C4 above, Bank loan disbursed to SHGs for agriculture purposes [Rs in lakh]</t>
  </si>
  <si>
    <t>Of C2 above No. of SHGs provided loan for agriculture purpose</t>
  </si>
  <si>
    <t>Cumulative Loan disbursed indirectly during the year (from 1 April upto end of qtr)(Rs. lakh)</t>
  </si>
  <si>
    <t xml:space="preserve"> Loan disbursed indirectly during the quarter (Rs. lakh)</t>
  </si>
  <si>
    <t>Cumulative no. of SHGs indirectly credit linked during the year ( from 1 April upto end of qtr)</t>
  </si>
  <si>
    <t>SHGs indirectly credit linked during the quarter</t>
  </si>
  <si>
    <t>INDIRECT CREDIT LINKAGE OF SHGs THROUGH LOANS TO NGOs/MFIs FOR ONLENDING TO SHGs</t>
  </si>
  <si>
    <t>Of B4 above, Bank Loan disbursed to SHGs for Agriculture Purposes (Rs. lakh)</t>
  </si>
  <si>
    <t>Of  B3 above, No. of   SHGs provided loan for Agriculture Purposes</t>
  </si>
  <si>
    <t>Of B4 above, Bank Loan disbursed for repeat SHGs (Rs. lakh)</t>
  </si>
  <si>
    <t xml:space="preserve">Of  B3 above, No. of  repeat SHGs credit linked </t>
  </si>
  <si>
    <t>Cumulative Bank Loan disbursed during the year (from 1 April up to end of qtr)(Rs. lakh)</t>
  </si>
  <si>
    <t>Cumulative no. of SHGs credit linked during the year ( from 1 April up to end of qtr)</t>
  </si>
  <si>
    <t>Bank Loan disbursed during the quarter (Rs. lakh)</t>
  </si>
  <si>
    <t>SHGs credit linked during the quarter</t>
  </si>
  <si>
    <t>DIRECT CREDIT LINKAGE DURING THE YEAR</t>
  </si>
  <si>
    <t xml:space="preserve">B </t>
  </si>
  <si>
    <t>Total balance of SB Accounts of ALL SHGs outstanding at the end of
reporting quarter</t>
  </si>
  <si>
    <t>Total No of SB Accounts of ALL SHGs outstanding at the end of the reporting quarter</t>
  </si>
  <si>
    <t>Cumulative number of SB accounts of SHGs  (from 1st April of the year to end of quarter)</t>
  </si>
  <si>
    <t>No. of SB Accounts of SHGs opened during the quarter</t>
  </si>
  <si>
    <t>SHG FORMATION DETAILS - SB ACCOUNTS OF SHGs WITH BANKS</t>
  </si>
  <si>
    <t>Of which exclusively to Women</t>
  </si>
  <si>
    <t>Particulars</t>
  </si>
  <si>
    <t>Sl. No.</t>
  </si>
  <si>
    <t>Progress Report under SHG Bank Linkage for the quarter  JUNE - 2017</t>
  </si>
  <si>
    <t xml:space="preserve">ALL BANKS           </t>
  </si>
  <si>
    <t>COVENOR - SyndicateBank, Corporate  Office, Bangalore</t>
  </si>
  <si>
    <t>STATE LEVEL BANKERS' COMMITTEE-Karnataka</t>
  </si>
  <si>
    <t>Bank loan outstanding to all SHGs as on the date of report (Rs lakh)</t>
  </si>
  <si>
    <t xml:space="preserve">
5</t>
  </si>
  <si>
    <t>Total balance of SB Accounts of ALL SHGs outstanding
 at the end of reporting quarter (Rslakh)</t>
  </si>
  <si>
    <t>COMMERCIAL BANKS TOTAL</t>
  </si>
  <si>
    <t>Progress Report under SHG Bank Linkagefor the quarter    JUNE  2017</t>
  </si>
  <si>
    <t>[Rs in lakhs]</t>
  </si>
  <si>
    <t>COVENOR - SyndicateBank, Corporate Office, Bangalore</t>
  </si>
  <si>
    <t>RRBs TOTAL</t>
  </si>
  <si>
    <t>Coop. Banks TOTAL</t>
  </si>
  <si>
    <t xml:space="preserve"> Total  of  Comm Bks+RRBs</t>
  </si>
  <si>
    <t>( C )</t>
  </si>
  <si>
    <t>Loans to Weaker Sections
 under Priority Sector</t>
  </si>
  <si>
    <t>BANKING DATA - LEVEL OF PRIORITY SECTOR ADVANCES AS AT  JUNE  2017   (Amount in lakhs)</t>
  </si>
  <si>
    <t>BANKING DATA - LEVEL OF PRIORITY SECTOR ADVANCES AS AT  JUNE  2017 (Amount in lakhs)</t>
  </si>
  <si>
    <t>Kar Ind Coop Bank Ltd</t>
  </si>
  <si>
    <t>Kotak M Bank</t>
  </si>
  <si>
    <t>Amt.</t>
  </si>
  <si>
    <t>Balance Outstanding</t>
  </si>
  <si>
    <t>Cumulative Disbursements from 1st April</t>
  </si>
  <si>
    <t>JAINS</t>
  </si>
  <si>
    <t>ZOROSTRIANS</t>
  </si>
  <si>
    <t>NEO-BUDDHISTS</t>
  </si>
  <si>
    <t>SIKHS</t>
  </si>
  <si>
    <t>MUSLIMS</t>
  </si>
  <si>
    <t>CHRISTIANS</t>
  </si>
  <si>
    <t>BANKWISE/RELIGION WISE DISBURSEMENTS AND TOTAL OUTSTANDINGS  TO MINORITIES DURING THE QTR. ENDED JUNE 2017 (Amount in lakhs)</t>
  </si>
  <si>
    <t>BANKWISE/RELIGION WISE DISBURSEMENTS AND TOTAL OUTSTANDINGS  TO MINORITIES DURING THE QTR. ENDED  JUNE  2017  (Amount in lakhs)</t>
  </si>
  <si>
    <t>Outstanding as at the end of Reporting Quarter</t>
  </si>
  <si>
    <t>EXPORT</t>
  </si>
  <si>
    <t>EX-SERVICEMEN</t>
  </si>
  <si>
    <t xml:space="preserve">     W O M E N</t>
  </si>
  <si>
    <t>BANKWISE DISBURSEMENTS AND  O/S ADVANCES TO WOMEN, EX-SERVICEMEN &amp; EXPORT AS AT JUNE  2017 (Amount in lakhs)</t>
  </si>
  <si>
    <t>BANKWISE DISBURSEMENTS AND  O/S ADVANCES TO WOMEN, EX-SERVICEMEN &amp; EXPORT AS AT JUNE  2017  (Amount in lakhs)</t>
  </si>
  <si>
    <t>KGB</t>
  </si>
  <si>
    <t>KVGB</t>
  </si>
</sst>
</file>

<file path=xl/styles.xml><?xml version="1.0" encoding="utf-8"?>
<styleSheet xmlns="http://schemas.openxmlformats.org/spreadsheetml/2006/main">
  <numFmts count="3">
    <numFmt numFmtId="164" formatCode="[$$-409]#,##0.00;[Red]&quot;-&quot;[$$-409]#,##0.00"/>
    <numFmt numFmtId="165" formatCode="0.00;[Red]0.00"/>
    <numFmt numFmtId="166" formatCode="[$-409]General"/>
  </numFmts>
  <fonts count="97">
    <font>
      <sz val="11"/>
      <color theme="1"/>
      <name val="Calibri"/>
      <family val="2"/>
      <scheme val="minor"/>
    </font>
    <font>
      <sz val="11"/>
      <color theme="1"/>
      <name val="Calibri"/>
      <family val="2"/>
      <scheme val="minor"/>
    </font>
    <font>
      <sz val="11"/>
      <color theme="1"/>
      <name val="Arial"/>
      <family val="2"/>
    </font>
    <font>
      <b/>
      <sz val="12"/>
      <color theme="1"/>
      <name val="Arial"/>
      <family val="2"/>
    </font>
    <font>
      <b/>
      <sz val="16"/>
      <color theme="1"/>
      <name val="Arial"/>
      <family val="2"/>
    </font>
    <font>
      <b/>
      <i/>
      <sz val="16"/>
      <color theme="1"/>
      <name val="Arial"/>
      <family val="2"/>
    </font>
    <font>
      <b/>
      <i/>
      <u/>
      <sz val="11"/>
      <color theme="1"/>
      <name val="Arial"/>
      <family val="2"/>
    </font>
    <font>
      <b/>
      <sz val="20"/>
      <color theme="1"/>
      <name val="Arial"/>
      <family val="2"/>
    </font>
    <font>
      <sz val="20"/>
      <color theme="1"/>
      <name val="Arial"/>
      <family val="2"/>
    </font>
    <font>
      <b/>
      <sz val="14"/>
      <color theme="1"/>
      <name val="Arial"/>
      <family val="2"/>
    </font>
    <font>
      <sz val="12"/>
      <color indexed="8"/>
      <name val="Verdana"/>
    </font>
    <font>
      <b/>
      <sz val="12"/>
      <color indexed="8"/>
      <name val="Arial Black"/>
      <family val="2"/>
    </font>
    <font>
      <sz val="10"/>
      <color indexed="8"/>
      <name val="MS Sans Serif"/>
      <family val="2"/>
    </font>
    <font>
      <b/>
      <sz val="16"/>
      <color indexed="8"/>
      <name val="Arial Black"/>
      <family val="2"/>
    </font>
    <font>
      <b/>
      <sz val="14"/>
      <color indexed="8"/>
      <name val="Arial Black"/>
      <family val="2"/>
    </font>
    <font>
      <b/>
      <sz val="16"/>
      <name val="Arial Black"/>
      <family val="2"/>
    </font>
    <font>
      <b/>
      <sz val="20"/>
      <color indexed="8"/>
      <name val="Arial Black"/>
      <family val="2"/>
    </font>
    <font>
      <sz val="11"/>
      <color indexed="8"/>
      <name val="Calibri"/>
      <family val="2"/>
      <charset val="1"/>
    </font>
    <font>
      <sz val="12"/>
      <color indexed="8"/>
      <name val="Verdana"/>
      <family val="2"/>
    </font>
    <font>
      <sz val="12"/>
      <color indexed="8"/>
      <name val="Arial Black"/>
      <family val="2"/>
    </font>
    <font>
      <sz val="14"/>
      <color indexed="8"/>
      <name val="Arial Black"/>
      <family val="2"/>
    </font>
    <font>
      <b/>
      <sz val="11"/>
      <color indexed="8"/>
      <name val="Arial Black"/>
      <family val="2"/>
    </font>
    <font>
      <b/>
      <sz val="10"/>
      <color indexed="8"/>
      <name val="Arial Black"/>
      <family val="2"/>
    </font>
    <font>
      <sz val="16"/>
      <color indexed="8"/>
      <name val="Arial Black"/>
      <family val="2"/>
    </font>
    <font>
      <sz val="11"/>
      <name val="Arial"/>
      <family val="2"/>
    </font>
    <font>
      <b/>
      <sz val="11"/>
      <name val="Arial"/>
      <family val="2"/>
    </font>
    <font>
      <b/>
      <sz val="12"/>
      <name val="Arial"/>
      <family val="2"/>
    </font>
    <font>
      <b/>
      <sz val="18"/>
      <name val="Arial"/>
      <family val="2"/>
    </font>
    <font>
      <b/>
      <sz val="24"/>
      <name val="Arial"/>
      <family val="2"/>
    </font>
    <font>
      <b/>
      <sz val="11"/>
      <color theme="1"/>
      <name val="Arial"/>
      <family val="2"/>
    </font>
    <font>
      <b/>
      <sz val="24"/>
      <color theme="1"/>
      <name val="Arial"/>
      <family val="2"/>
    </font>
    <font>
      <b/>
      <sz val="18"/>
      <color theme="1"/>
      <name val="Arial"/>
      <family val="2"/>
    </font>
    <font>
      <b/>
      <sz val="20"/>
      <name val="Arial"/>
      <family val="2"/>
    </font>
    <font>
      <b/>
      <sz val="9"/>
      <color indexed="81"/>
      <name val="Tahoma"/>
      <family val="2"/>
    </font>
    <font>
      <sz val="9"/>
      <color indexed="81"/>
      <name val="Tahoma"/>
      <family val="2"/>
    </font>
    <font>
      <sz val="11"/>
      <name val="Calibri"/>
      <family val="2"/>
      <scheme val="minor"/>
    </font>
    <font>
      <b/>
      <sz val="14"/>
      <name val="Calibri"/>
      <family val="2"/>
      <scheme val="minor"/>
    </font>
    <font>
      <sz val="14"/>
      <name val="Calibri"/>
      <family val="2"/>
      <scheme val="minor"/>
    </font>
    <font>
      <sz val="20"/>
      <name val="Arial"/>
      <family val="2"/>
    </font>
    <font>
      <sz val="14"/>
      <color theme="1"/>
      <name val="Arial Black"/>
      <family val="2"/>
    </font>
    <font>
      <b/>
      <sz val="14"/>
      <color theme="1"/>
      <name val="Arial Black"/>
      <family val="2"/>
    </font>
    <font>
      <b/>
      <sz val="16"/>
      <name val="Calibri"/>
      <family val="2"/>
      <scheme val="minor"/>
    </font>
    <font>
      <b/>
      <sz val="24"/>
      <name val="Calibri"/>
      <family val="2"/>
      <scheme val="minor"/>
    </font>
    <font>
      <b/>
      <sz val="36"/>
      <name val="Calibri"/>
      <family val="2"/>
      <scheme val="minor"/>
    </font>
    <font>
      <b/>
      <sz val="22"/>
      <name val="Arial"/>
      <family val="2"/>
    </font>
    <font>
      <b/>
      <sz val="36"/>
      <name val="Arial"/>
      <family val="2"/>
    </font>
    <font>
      <b/>
      <sz val="16"/>
      <color rgb="FF00B050"/>
      <name val="Calibri"/>
      <family val="2"/>
      <scheme val="minor"/>
    </font>
    <font>
      <b/>
      <sz val="28"/>
      <name val="Calibri"/>
      <family val="2"/>
      <scheme val="minor"/>
    </font>
    <font>
      <sz val="11"/>
      <color rgb="FF000000"/>
      <name val="Calibri"/>
      <family val="2"/>
    </font>
    <font>
      <sz val="18"/>
      <name val="Calibri"/>
      <family val="2"/>
      <scheme val="minor"/>
    </font>
    <font>
      <b/>
      <sz val="18"/>
      <name val="Calibri"/>
      <family val="2"/>
      <scheme val="minor"/>
    </font>
    <font>
      <b/>
      <sz val="20"/>
      <name val="Calibri"/>
      <family val="2"/>
      <scheme val="minor"/>
    </font>
    <font>
      <sz val="20"/>
      <name val="Calibri"/>
      <family val="2"/>
      <scheme val="minor"/>
    </font>
    <font>
      <sz val="10"/>
      <name val="Arial"/>
    </font>
    <font>
      <sz val="12"/>
      <name val="Arial"/>
      <family val="2"/>
    </font>
    <font>
      <b/>
      <sz val="10"/>
      <name val="Arial"/>
    </font>
    <font>
      <b/>
      <sz val="10"/>
      <name val="Arial"/>
      <family val="2"/>
    </font>
    <font>
      <b/>
      <sz val="14"/>
      <name val="Arial"/>
      <family val="2"/>
    </font>
    <font>
      <sz val="12"/>
      <name val="Arial"/>
    </font>
    <font>
      <b/>
      <sz val="12"/>
      <name val="Times New Roman"/>
      <family val="1"/>
    </font>
    <font>
      <b/>
      <sz val="12"/>
      <color indexed="8"/>
      <name val="Times New Roman"/>
      <family val="1"/>
    </font>
    <font>
      <b/>
      <sz val="14"/>
      <color indexed="8"/>
      <name val="Times New Roman"/>
      <family val="1"/>
    </font>
    <font>
      <b/>
      <sz val="11"/>
      <name val="Times New Roman"/>
      <family val="1"/>
    </font>
    <font>
      <sz val="14"/>
      <name val="Arial"/>
      <family val="2"/>
    </font>
    <font>
      <sz val="14"/>
      <name val="Times New Roman"/>
      <family val="1"/>
    </font>
    <font>
      <b/>
      <sz val="16"/>
      <name val="Arial"/>
      <family val="2"/>
    </font>
    <font>
      <b/>
      <sz val="20"/>
      <color indexed="8"/>
      <name val="Times New Roman"/>
      <family val="1"/>
    </font>
    <font>
      <b/>
      <sz val="20"/>
      <name val="Times New Roman"/>
      <family val="1"/>
    </font>
    <font>
      <b/>
      <sz val="16"/>
      <name val="Times New Roman"/>
      <family val="1"/>
    </font>
    <font>
      <b/>
      <sz val="18"/>
      <name val="Times New Roman"/>
      <family val="1"/>
    </font>
    <font>
      <sz val="12"/>
      <name val="Times New Roman"/>
      <family val="1"/>
    </font>
    <font>
      <sz val="14"/>
      <color indexed="8"/>
      <name val="Times New Roman"/>
      <family val="1"/>
    </font>
    <font>
      <sz val="12"/>
      <color indexed="8"/>
      <name val="Times New Roman"/>
      <family val="1"/>
    </font>
    <font>
      <sz val="10"/>
      <name val="Arial"/>
      <family val="2"/>
    </font>
    <font>
      <b/>
      <sz val="10"/>
      <name val="Times New Roman"/>
      <family val="1"/>
    </font>
    <font>
      <sz val="10"/>
      <name val="Times New Roman"/>
      <family val="1"/>
    </font>
    <font>
      <b/>
      <sz val="14"/>
      <name val="Times New Roman"/>
      <family val="1"/>
    </font>
    <font>
      <sz val="8"/>
      <color indexed="81"/>
      <name val="Tahoma"/>
      <family val="2"/>
    </font>
    <font>
      <sz val="10"/>
      <name val="Courier"/>
    </font>
    <font>
      <sz val="9"/>
      <name val="Times New Roman"/>
      <family val="1"/>
    </font>
    <font>
      <b/>
      <sz val="9"/>
      <name val="Times New Roman"/>
      <family val="1"/>
    </font>
    <font>
      <b/>
      <sz val="10"/>
      <color rgb="FFFF0000"/>
      <name val="Times New Roman"/>
      <family val="1"/>
    </font>
    <font>
      <sz val="18"/>
      <name val="Arial"/>
      <family val="2"/>
    </font>
    <font>
      <sz val="18"/>
      <name val="Calibri"/>
      <family val="2"/>
    </font>
    <font>
      <b/>
      <sz val="18"/>
      <name val="Calibri"/>
      <family val="2"/>
    </font>
    <font>
      <sz val="18"/>
      <color indexed="8"/>
      <name val="Calibri"/>
      <family val="2"/>
    </font>
    <font>
      <b/>
      <sz val="18"/>
      <color indexed="8"/>
      <name val="Calibri"/>
      <family val="2"/>
    </font>
    <font>
      <sz val="30"/>
      <name val="Arial"/>
      <family val="2"/>
    </font>
    <font>
      <sz val="30"/>
      <name val="Times New Roman"/>
      <family val="1"/>
    </font>
    <font>
      <sz val="30"/>
      <name val="Calibri"/>
      <family val="2"/>
    </font>
    <font>
      <b/>
      <sz val="30"/>
      <name val="Calibri"/>
      <family val="2"/>
    </font>
    <font>
      <b/>
      <sz val="30"/>
      <color indexed="8"/>
      <name val="Calibri"/>
      <family val="2"/>
    </font>
    <font>
      <b/>
      <sz val="12"/>
      <name val="Times New Roman"/>
      <family val="1"/>
      <charset val="186"/>
    </font>
    <font>
      <sz val="16"/>
      <name val="Arial"/>
      <family val="2"/>
    </font>
    <font>
      <b/>
      <sz val="18"/>
      <color indexed="8"/>
      <name val="Arial"/>
      <family val="2"/>
    </font>
    <font>
      <sz val="16"/>
      <color indexed="8"/>
      <name val="Arial"/>
      <family val="2"/>
    </font>
    <font>
      <sz val="16"/>
      <name val="Times New Roman"/>
      <family val="1"/>
    </font>
  </fonts>
  <fills count="6">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rgb="FFFFFFFF"/>
        <bgColor indexed="64"/>
      </patternFill>
    </fill>
    <fill>
      <patternFill patternType="solid">
        <fgColor rgb="FFCCFF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top/>
      <bottom style="thin">
        <color indexed="8"/>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7">
    <xf numFmtId="0" fontId="0" fillId="0" borderId="0"/>
    <xf numFmtId="0" fontId="2" fillId="0" borderId="0"/>
    <xf numFmtId="0" fontId="5" fillId="0" borderId="0">
      <alignment horizontal="center"/>
    </xf>
    <xf numFmtId="0" fontId="5" fillId="0" borderId="0">
      <alignment horizontal="center" textRotation="90"/>
    </xf>
    <xf numFmtId="0" fontId="6" fillId="0" borderId="0"/>
    <xf numFmtId="164" fontId="6" fillId="0" borderId="0"/>
    <xf numFmtId="0" fontId="10" fillId="0" borderId="0" applyNumberFormat="0" applyFill="0" applyBorder="0" applyProtection="0">
      <alignment vertical="top" wrapText="1"/>
    </xf>
    <xf numFmtId="0" fontId="1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Protection="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8" fillId="0" borderId="0"/>
    <xf numFmtId="0" fontId="53" fillId="0" borderId="0"/>
    <xf numFmtId="1" fontId="58" fillId="0" borderId="0"/>
    <xf numFmtId="0" fontId="78" fillId="0" borderId="0"/>
    <xf numFmtId="0" fontId="58" fillId="0" borderId="0"/>
    <xf numFmtId="0" fontId="54" fillId="0" borderId="0"/>
  </cellStyleXfs>
  <cellXfs count="641">
    <xf numFmtId="0" fontId="0" fillId="0" borderId="0" xfId="0"/>
    <xf numFmtId="0" fontId="2" fillId="0" borderId="0" xfId="1" applyBorder="1"/>
    <xf numFmtId="2" fontId="2" fillId="0" borderId="0" xfId="1" applyNumberFormat="1" applyFont="1" applyBorder="1"/>
    <xf numFmtId="0" fontId="3" fillId="0" borderId="1" xfId="1" applyFont="1" applyBorder="1"/>
    <xf numFmtId="2" fontId="3" fillId="0" borderId="1" xfId="1" applyNumberFormat="1" applyFont="1" applyBorder="1"/>
    <xf numFmtId="0" fontId="3" fillId="0" borderId="1" xfId="1" applyFont="1" applyBorder="1" applyAlignment="1">
      <alignment horizontal="center" vertical="center" wrapText="1"/>
    </xf>
    <xf numFmtId="0" fontId="2" fillId="0" borderId="0" xfId="1"/>
    <xf numFmtId="2" fontId="7" fillId="0" borderId="1" xfId="1" applyNumberFormat="1" applyFont="1" applyBorder="1"/>
    <xf numFmtId="0" fontId="8" fillId="0" borderId="0" xfId="1" applyFont="1"/>
    <xf numFmtId="0" fontId="7" fillId="0" borderId="1" xfId="1" applyFont="1" applyBorder="1"/>
    <xf numFmtId="2" fontId="4" fillId="0" borderId="1" xfId="1" applyNumberFormat="1" applyFont="1" applyBorder="1"/>
    <xf numFmtId="0" fontId="4" fillId="0" borderId="1" xfId="1" applyFont="1" applyBorder="1"/>
    <xf numFmtId="1" fontId="4" fillId="0" borderId="1" xfId="1" applyNumberFormat="1" applyFont="1" applyBorder="1"/>
    <xf numFmtId="0" fontId="9" fillId="0" borderId="1" xfId="1" applyFont="1" applyBorder="1" applyAlignment="1">
      <alignment horizontal="center" vertical="center" wrapText="1"/>
    </xf>
    <xf numFmtId="0" fontId="11" fillId="0" borderId="0" xfId="6" applyFont="1" applyAlignment="1">
      <alignment horizontal="left"/>
    </xf>
    <xf numFmtId="1" fontId="11" fillId="0" borderId="0" xfId="6" applyNumberFormat="1" applyFont="1" applyAlignment="1">
      <alignment horizontal="left"/>
    </xf>
    <xf numFmtId="1" fontId="11" fillId="0" borderId="0" xfId="6" applyNumberFormat="1" applyFont="1" applyFill="1" applyAlignment="1">
      <alignment horizontal="left"/>
    </xf>
    <xf numFmtId="0" fontId="13" fillId="0" borderId="1" xfId="7" applyFont="1" applyFill="1" applyBorder="1" applyAlignment="1">
      <alignment horizontal="left" wrapText="1"/>
    </xf>
    <xf numFmtId="1" fontId="14" fillId="0" borderId="1" xfId="6" applyNumberFormat="1" applyFont="1" applyBorder="1" applyAlignment="1">
      <alignment horizontal="right"/>
    </xf>
    <xf numFmtId="0" fontId="14" fillId="0" borderId="1" xfId="6" applyNumberFormat="1" applyFont="1" applyBorder="1" applyAlignment="1">
      <alignment horizontal="left" vertical="top" wrapText="1"/>
    </xf>
    <xf numFmtId="0" fontId="11" fillId="0" borderId="1" xfId="6" applyFont="1" applyBorder="1" applyAlignment="1">
      <alignment horizontal="left"/>
    </xf>
    <xf numFmtId="0" fontId="15" fillId="0" borderId="1" xfId="6" applyFont="1" applyBorder="1" applyAlignment="1">
      <alignment horizontal="left"/>
    </xf>
    <xf numFmtId="0" fontId="14" fillId="0" borderId="1" xfId="6" applyFont="1" applyBorder="1" applyAlignment="1">
      <alignment horizontal="right"/>
    </xf>
    <xf numFmtId="0" fontId="13" fillId="0" borderId="0" xfId="6" applyFont="1" applyAlignment="1">
      <alignment horizontal="left"/>
    </xf>
    <xf numFmtId="0" fontId="13" fillId="0" borderId="1" xfId="6" applyFont="1" applyBorder="1" applyAlignment="1">
      <alignment horizontal="left" wrapText="1"/>
    </xf>
    <xf numFmtId="1" fontId="13" fillId="0" borderId="1" xfId="6" applyNumberFormat="1" applyFont="1" applyBorder="1" applyAlignment="1">
      <alignment horizontal="left" wrapText="1"/>
    </xf>
    <xf numFmtId="1" fontId="13" fillId="0" borderId="1" xfId="6" applyNumberFormat="1" applyFont="1" applyBorder="1" applyAlignment="1">
      <alignment horizontal="left" vertical="center" wrapText="1"/>
    </xf>
    <xf numFmtId="1" fontId="13" fillId="0" borderId="1" xfId="6" applyNumberFormat="1" applyFont="1" applyFill="1" applyBorder="1" applyAlignment="1">
      <alignment horizontal="left" wrapText="1"/>
    </xf>
    <xf numFmtId="0" fontId="13" fillId="0" borderId="1" xfId="6" applyNumberFormat="1" applyFont="1" applyBorder="1" applyAlignment="1">
      <alignment horizontal="left" wrapText="1"/>
    </xf>
    <xf numFmtId="0" fontId="13" fillId="0" borderId="1" xfId="6" applyNumberFormat="1" applyFont="1" applyBorder="1" applyAlignment="1">
      <alignment horizontal="left" vertical="center" wrapText="1"/>
    </xf>
    <xf numFmtId="0" fontId="19" fillId="0" borderId="0" xfId="6" applyFont="1" applyFill="1" applyAlignment="1">
      <alignment horizontal="right"/>
    </xf>
    <xf numFmtId="1" fontId="19" fillId="0" borderId="0" xfId="6" applyNumberFormat="1" applyFont="1" applyFill="1" applyAlignment="1">
      <alignment horizontal="right"/>
    </xf>
    <xf numFmtId="0" fontId="19" fillId="0" borderId="0" xfId="6" applyFont="1" applyFill="1" applyAlignment="1">
      <alignment horizontal="left"/>
    </xf>
    <xf numFmtId="2" fontId="14" fillId="0" borderId="1" xfId="6" applyNumberFormat="1" applyFont="1" applyFill="1" applyBorder="1" applyAlignment="1">
      <alignment horizontal="right"/>
    </xf>
    <xf numFmtId="1" fontId="14" fillId="0" borderId="1" xfId="6" applyNumberFormat="1" applyFont="1" applyFill="1" applyBorder="1" applyAlignment="1">
      <alignment horizontal="right"/>
    </xf>
    <xf numFmtId="0" fontId="14" fillId="0" borderId="1" xfId="6" applyFont="1" applyFill="1" applyBorder="1" applyAlignment="1">
      <alignment horizontal="left"/>
    </xf>
    <xf numFmtId="0" fontId="20" fillId="0" borderId="1" xfId="6" applyFont="1" applyFill="1" applyBorder="1" applyAlignment="1">
      <alignment horizontal="right"/>
    </xf>
    <xf numFmtId="0" fontId="14" fillId="0" borderId="1" xfId="6" applyFont="1" applyFill="1" applyBorder="1" applyAlignment="1">
      <alignment horizontal="right"/>
    </xf>
    <xf numFmtId="0" fontId="11" fillId="0" borderId="1" xfId="6" applyFont="1" applyFill="1" applyBorder="1" applyAlignment="1">
      <alignment horizontal="right" wrapText="1"/>
    </xf>
    <xf numFmtId="2" fontId="21" fillId="0" borderId="1" xfId="6" applyNumberFormat="1" applyFont="1" applyFill="1" applyBorder="1" applyAlignment="1">
      <alignment horizontal="right" wrapText="1"/>
    </xf>
    <xf numFmtId="0" fontId="22" fillId="0" borderId="1" xfId="6" applyNumberFormat="1" applyFont="1" applyFill="1" applyBorder="1" applyAlignment="1">
      <alignment horizontal="right" wrapText="1"/>
    </xf>
    <xf numFmtId="0" fontId="22" fillId="0" borderId="1" xfId="6" applyNumberFormat="1" applyFont="1" applyFill="1" applyBorder="1" applyAlignment="1">
      <alignment horizontal="right" vertical="center" wrapText="1"/>
    </xf>
    <xf numFmtId="165" fontId="22" fillId="0" borderId="1" xfId="6" applyNumberFormat="1" applyFont="1" applyFill="1" applyBorder="1" applyAlignment="1">
      <alignment horizontal="right" vertical="center" wrapText="1"/>
    </xf>
    <xf numFmtId="1" fontId="22" fillId="0" borderId="1" xfId="6" applyNumberFormat="1" applyFont="1" applyFill="1" applyBorder="1" applyAlignment="1">
      <alignment horizontal="right" wrapText="1"/>
    </xf>
    <xf numFmtId="0" fontId="13" fillId="0" borderId="1" xfId="6" applyNumberFormat="1" applyFont="1" applyFill="1" applyBorder="1" applyAlignment="1">
      <alignment horizontal="left" vertical="center" wrapText="1"/>
    </xf>
    <xf numFmtId="0" fontId="23" fillId="0" borderId="1" xfId="6" applyNumberFormat="1" applyFont="1" applyFill="1" applyBorder="1" applyAlignment="1">
      <alignment horizontal="right" vertical="center" wrapText="1"/>
    </xf>
    <xf numFmtId="0" fontId="19" fillId="0" borderId="1" xfId="6" applyFont="1" applyFill="1" applyBorder="1" applyAlignment="1">
      <alignment horizontal="right"/>
    </xf>
    <xf numFmtId="1" fontId="14" fillId="0" borderId="1" xfId="6" applyNumberFormat="1" applyFont="1" applyBorder="1" applyAlignment="1"/>
    <xf numFmtId="1" fontId="14" fillId="0" borderId="0" xfId="6" applyNumberFormat="1" applyFont="1" applyAlignment="1"/>
    <xf numFmtId="0" fontId="24" fillId="0" borderId="0" xfId="0" applyFont="1" applyFill="1"/>
    <xf numFmtId="0" fontId="25" fillId="2" borderId="1" xfId="0" applyFont="1" applyFill="1" applyBorder="1"/>
    <xf numFmtId="2" fontId="26" fillId="0" borderId="1" xfId="0" applyNumberFormat="1" applyFont="1" applyFill="1" applyBorder="1"/>
    <xf numFmtId="0" fontId="27" fillId="0" borderId="1" xfId="0" applyFont="1" applyFill="1" applyBorder="1" applyAlignment="1">
      <alignment vertical="top" wrapText="1"/>
    </xf>
    <xf numFmtId="2" fontId="26" fillId="0" borderId="1" xfId="0" applyNumberFormat="1" applyFont="1" applyFill="1" applyBorder="1" applyAlignment="1">
      <alignment horizontal="right" vertical="top" wrapText="1"/>
    </xf>
    <xf numFmtId="4" fontId="26" fillId="0" borderId="1" xfId="0" applyNumberFormat="1" applyFont="1" applyFill="1" applyBorder="1" applyAlignment="1">
      <alignment horizontal="right" vertical="top" wrapText="1"/>
    </xf>
    <xf numFmtId="0" fontId="25" fillId="0" borderId="1" xfId="0" applyFont="1" applyFill="1" applyBorder="1" applyAlignment="1">
      <alignment horizontal="center" vertical="center" wrapText="1"/>
    </xf>
    <xf numFmtId="0" fontId="29" fillId="0" borderId="0" xfId="0" applyFont="1" applyFill="1"/>
    <xf numFmtId="2" fontId="26" fillId="0" borderId="0" xfId="0" applyNumberFormat="1" applyFont="1" applyFill="1"/>
    <xf numFmtId="0" fontId="25" fillId="0" borderId="0" xfId="0" applyFont="1" applyFill="1"/>
    <xf numFmtId="0" fontId="30" fillId="0" borderId="1" xfId="0" applyFont="1" applyFill="1" applyBorder="1"/>
    <xf numFmtId="2" fontId="28" fillId="0" borderId="1" xfId="0" applyNumberFormat="1" applyFont="1" applyFill="1" applyBorder="1"/>
    <xf numFmtId="0" fontId="28" fillId="0" borderId="1" xfId="0" applyFont="1" applyFill="1" applyBorder="1"/>
    <xf numFmtId="2" fontId="28" fillId="0" borderId="1" xfId="0" applyNumberFormat="1" applyFont="1" applyFill="1" applyBorder="1" applyAlignment="1">
      <alignment wrapText="1"/>
    </xf>
    <xf numFmtId="2" fontId="28" fillId="0" borderId="1" xfId="0" applyNumberFormat="1" applyFont="1" applyFill="1" applyBorder="1" applyAlignment="1">
      <alignment vertical="top" wrapText="1"/>
    </xf>
    <xf numFmtId="0" fontId="31" fillId="0" borderId="1" xfId="0" applyFont="1" applyFill="1" applyBorder="1" applyAlignment="1">
      <alignment horizontal="center" vertical="center" wrapText="1"/>
    </xf>
    <xf numFmtId="0" fontId="30" fillId="0" borderId="0" xfId="0" applyFont="1" applyFill="1"/>
    <xf numFmtId="2" fontId="28" fillId="0" borderId="0" xfId="0" applyNumberFormat="1" applyFont="1" applyFill="1"/>
    <xf numFmtId="0" fontId="28" fillId="0" borderId="0" xfId="0" applyFont="1" applyFill="1"/>
    <xf numFmtId="0" fontId="35" fillId="0" borderId="0" xfId="0" applyFont="1" applyFill="1"/>
    <xf numFmtId="1" fontId="36" fillId="0" borderId="1" xfId="0" applyNumberFormat="1" applyFont="1" applyFill="1" applyBorder="1"/>
    <xf numFmtId="0" fontId="36" fillId="0" borderId="1" xfId="0" applyFont="1" applyFill="1" applyBorder="1"/>
    <xf numFmtId="0" fontId="37" fillId="0" borderId="1" xfId="0" applyFont="1" applyFill="1" applyBorder="1"/>
    <xf numFmtId="0" fontId="36" fillId="0" borderId="1" xfId="0" applyFont="1" applyFill="1" applyBorder="1" applyAlignment="1">
      <alignment wrapText="1"/>
    </xf>
    <xf numFmtId="0" fontId="38" fillId="0" borderId="1" xfId="0" applyFont="1" applyFill="1" applyBorder="1" applyAlignment="1">
      <alignment wrapText="1"/>
    </xf>
    <xf numFmtId="0" fontId="32" fillId="0" borderId="0" xfId="0" applyFont="1" applyFill="1"/>
    <xf numFmtId="0" fontId="32" fillId="0" borderId="1" xfId="0" applyFont="1" applyFill="1" applyBorder="1"/>
    <xf numFmtId="0" fontId="32" fillId="0" borderId="1" xfId="0" applyFont="1" applyFill="1" applyBorder="1" applyAlignment="1">
      <alignment horizontal="left"/>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9" fillId="0" borderId="0" xfId="0" applyFont="1"/>
    <xf numFmtId="0" fontId="39" fillId="0" borderId="6" xfId="0" applyFont="1" applyBorder="1" applyAlignment="1">
      <alignment horizontal="right" wrapText="1"/>
    </xf>
    <xf numFmtId="0" fontId="39" fillId="0" borderId="6" xfId="0" applyFont="1" applyBorder="1" applyAlignment="1">
      <alignment horizontal="left" wrapText="1"/>
    </xf>
    <xf numFmtId="0" fontId="40" fillId="0" borderId="6" xfId="0" applyFont="1" applyBorder="1" applyAlignment="1">
      <alignment horizontal="center" vertical="center" wrapText="1"/>
    </xf>
    <xf numFmtId="0" fontId="40" fillId="0" borderId="0" xfId="0" applyFont="1" applyAlignment="1">
      <alignment horizontal="center" vertical="center" wrapText="1"/>
    </xf>
    <xf numFmtId="0" fontId="41" fillId="0" borderId="0" xfId="0" applyFont="1" applyFill="1"/>
    <xf numFmtId="0" fontId="41" fillId="0" borderId="0" xfId="0" applyFont="1" applyFill="1" applyAlignment="1">
      <alignment horizontal="center" vertical="center"/>
    </xf>
    <xf numFmtId="0" fontId="43" fillId="0" borderId="1" xfId="0" applyFont="1" applyFill="1" applyBorder="1"/>
    <xf numFmtId="0" fontId="44" fillId="0" borderId="1" xfId="0" applyFont="1" applyFill="1" applyBorder="1"/>
    <xf numFmtId="0" fontId="45" fillId="0" borderId="1" xfId="0" applyFont="1" applyFill="1" applyBorder="1" applyAlignment="1">
      <alignment horizontal="center" vertical="center"/>
    </xf>
    <xf numFmtId="0" fontId="44" fillId="0" borderId="1" xfId="0" applyFont="1" applyFill="1" applyBorder="1" applyAlignment="1">
      <alignment wrapText="1"/>
    </xf>
    <xf numFmtId="0" fontId="45" fillId="0" borderId="1" xfId="0" applyFont="1" applyFill="1" applyBorder="1" applyAlignment="1">
      <alignment horizontal="center" vertical="center" wrapText="1"/>
    </xf>
    <xf numFmtId="0" fontId="44" fillId="0" borderId="1" xfId="0" applyFont="1" applyFill="1" applyBorder="1" applyAlignment="1">
      <alignment vertical="top" wrapText="1"/>
    </xf>
    <xf numFmtId="0" fontId="46" fillId="0" borderId="0" xfId="0" applyFont="1" applyFill="1"/>
    <xf numFmtId="0" fontId="44" fillId="0" borderId="1" xfId="0" applyFont="1" applyFill="1" applyBorder="1" applyAlignment="1">
      <alignment vertical="center" wrapText="1"/>
    </xf>
    <xf numFmtId="0" fontId="44" fillId="0" borderId="1" xfId="0" applyFont="1" applyFill="1" applyBorder="1" applyAlignment="1">
      <alignment horizontal="left" vertical="center"/>
    </xf>
    <xf numFmtId="0" fontId="42" fillId="0" borderId="1" xfId="0" applyFont="1" applyFill="1" applyBorder="1" applyAlignment="1">
      <alignment vertical="center" wrapText="1"/>
    </xf>
    <xf numFmtId="0" fontId="42" fillId="0" borderId="1" xfId="0" applyFont="1" applyFill="1" applyBorder="1" applyAlignment="1">
      <alignment horizontal="center" vertical="top" wrapText="1"/>
    </xf>
    <xf numFmtId="0" fontId="42" fillId="0" borderId="1" xfId="0" applyFont="1" applyFill="1" applyBorder="1" applyAlignment="1">
      <alignment vertical="top"/>
    </xf>
    <xf numFmtId="0" fontId="42" fillId="0" borderId="1" xfId="0" applyFont="1" applyFill="1" applyBorder="1" applyAlignment="1">
      <alignment horizontal="center" vertical="center"/>
    </xf>
    <xf numFmtId="0" fontId="49" fillId="0" borderId="0" xfId="0" applyFont="1" applyFill="1"/>
    <xf numFmtId="0" fontId="50" fillId="0" borderId="1" xfId="0" applyFont="1" applyFill="1" applyBorder="1"/>
    <xf numFmtId="0" fontId="51" fillId="0" borderId="1" xfId="0" applyFont="1" applyFill="1" applyBorder="1"/>
    <xf numFmtId="0" fontId="38" fillId="0" borderId="1" xfId="0" applyFont="1" applyFill="1" applyBorder="1"/>
    <xf numFmtId="0" fontId="51" fillId="0" borderId="1" xfId="0" applyFont="1" applyFill="1" applyBorder="1" applyAlignment="1">
      <alignment horizontal="right" shrinkToFit="1"/>
    </xf>
    <xf numFmtId="0" fontId="52" fillId="0" borderId="1" xfId="0" applyFont="1" applyFill="1" applyBorder="1"/>
    <xf numFmtId="0" fontId="41" fillId="0" borderId="1" xfId="0" applyFont="1" applyFill="1" applyBorder="1" applyAlignment="1">
      <alignment horizontal="right" vertical="center" wrapText="1" shrinkToFit="1"/>
    </xf>
    <xf numFmtId="0" fontId="41" fillId="0" borderId="1" xfId="0" applyFont="1" applyFill="1" applyBorder="1" applyAlignment="1">
      <alignment vertical="center" wrapText="1"/>
    </xf>
    <xf numFmtId="0" fontId="41" fillId="0" borderId="1" xfId="0" applyFont="1" applyFill="1" applyBorder="1" applyAlignment="1">
      <alignment horizontal="center" vertical="top" wrapText="1"/>
    </xf>
    <xf numFmtId="0" fontId="53" fillId="0" borderId="0" xfId="42"/>
    <xf numFmtId="0" fontId="53" fillId="0" borderId="22" xfId="42" applyFill="1" applyBorder="1" applyAlignment="1">
      <alignment wrapText="1"/>
    </xf>
    <xf numFmtId="0" fontId="54" fillId="0" borderId="23" xfId="42" applyFont="1" applyBorder="1" applyAlignment="1">
      <alignment wrapText="1"/>
    </xf>
    <xf numFmtId="0" fontId="53" fillId="0" borderId="24" xfId="42" applyBorder="1"/>
    <xf numFmtId="0" fontId="55" fillId="0" borderId="23" xfId="42" applyFont="1" applyBorder="1" applyAlignment="1">
      <alignment horizontal="left" wrapText="1"/>
    </xf>
    <xf numFmtId="0" fontId="53" fillId="0" borderId="23" xfId="42" applyBorder="1" applyAlignment="1">
      <alignment wrapText="1"/>
    </xf>
    <xf numFmtId="0" fontId="55" fillId="0" borderId="23" xfId="42" applyFont="1" applyBorder="1" applyAlignment="1">
      <alignment horizontal="center" vertical="center" wrapText="1"/>
    </xf>
    <xf numFmtId="0" fontId="55" fillId="0" borderId="0" xfId="42" applyFont="1" applyAlignment="1">
      <alignment horizontal="center" vertical="center" wrapText="1"/>
    </xf>
    <xf numFmtId="0" fontId="55" fillId="0" borderId="0" xfId="42" applyFont="1" applyAlignment="1">
      <alignment horizontal="left" vertical="center" wrapText="1"/>
    </xf>
    <xf numFmtId="0" fontId="59" fillId="0" borderId="0" xfId="43" applyNumberFormat="1" applyFont="1" applyAlignment="1" applyProtection="1">
      <alignment horizontal="right"/>
    </xf>
    <xf numFmtId="0" fontId="59" fillId="0" borderId="0" xfId="43" applyNumberFormat="1" applyFont="1" applyAlignment="1" applyProtection="1">
      <alignment horizontal="left"/>
    </xf>
    <xf numFmtId="0" fontId="59" fillId="0" borderId="0" xfId="43" applyNumberFormat="1" applyFont="1" applyFill="1" applyAlignment="1" applyProtection="1">
      <alignment horizontal="left"/>
    </xf>
    <xf numFmtId="1" fontId="59" fillId="0" borderId="1" xfId="43" applyNumberFormat="1" applyFont="1" applyBorder="1" applyAlignment="1" applyProtection="1">
      <alignment horizontal="right"/>
    </xf>
    <xf numFmtId="2" fontId="59" fillId="0" borderId="1" xfId="43" applyNumberFormat="1" applyFont="1" applyBorder="1" applyAlignment="1" applyProtection="1">
      <alignment horizontal="right"/>
    </xf>
    <xf numFmtId="0" fontId="59" fillId="0" borderId="1" xfId="43" applyNumberFormat="1" applyFont="1" applyBorder="1" applyAlignment="1" applyProtection="1">
      <alignment horizontal="left"/>
    </xf>
    <xf numFmtId="0" fontId="59" fillId="0" borderId="1" xfId="43" applyNumberFormat="1" applyFont="1" applyBorder="1" applyAlignment="1" applyProtection="1">
      <alignment horizontal="right"/>
    </xf>
    <xf numFmtId="0" fontId="59" fillId="0" borderId="1" xfId="43" applyNumberFormat="1" applyFont="1" applyFill="1" applyBorder="1" applyAlignment="1" applyProtection="1">
      <alignment horizontal="left"/>
    </xf>
    <xf numFmtId="0" fontId="60" fillId="0" borderId="1" xfId="43" applyNumberFormat="1" applyFont="1" applyFill="1" applyBorder="1" applyAlignment="1" applyProtection="1">
      <protection locked="0"/>
    </xf>
    <xf numFmtId="0" fontId="60" fillId="0" borderId="1" xfId="43" quotePrefix="1" applyNumberFormat="1" applyFont="1" applyFill="1" applyBorder="1" applyAlignment="1" applyProtection="1">
      <alignment horizontal="center"/>
      <protection locked="0"/>
    </xf>
    <xf numFmtId="0" fontId="59" fillId="0" borderId="1" xfId="43" applyNumberFormat="1" applyFont="1" applyFill="1" applyBorder="1" applyAlignment="1" applyProtection="1">
      <protection locked="0"/>
    </xf>
    <xf numFmtId="0" fontId="59" fillId="0" borderId="1" xfId="43" applyNumberFormat="1" applyFont="1" applyFill="1" applyBorder="1" applyAlignment="1" applyProtection="1">
      <alignment horizontal="center"/>
      <protection locked="0"/>
    </xf>
    <xf numFmtId="0" fontId="59" fillId="0" borderId="1" xfId="43" applyNumberFormat="1" applyFont="1" applyBorder="1" applyAlignment="1" applyProtection="1">
      <alignment horizontal="center"/>
    </xf>
    <xf numFmtId="0" fontId="60" fillId="0" borderId="1" xfId="43" applyNumberFormat="1" applyFont="1" applyFill="1" applyBorder="1" applyAlignment="1" applyProtection="1">
      <alignment horizontal="center"/>
      <protection locked="0"/>
    </xf>
    <xf numFmtId="0" fontId="61" fillId="0" borderId="1" xfId="43" applyNumberFormat="1" applyFont="1" applyFill="1" applyBorder="1" applyAlignment="1" applyProtection="1">
      <protection locked="0"/>
    </xf>
    <xf numFmtId="0" fontId="61" fillId="0" borderId="1" xfId="43" applyNumberFormat="1" applyFont="1" applyFill="1" applyBorder="1" applyAlignment="1" applyProtection="1">
      <alignment horizontal="center"/>
      <protection locked="0"/>
    </xf>
    <xf numFmtId="0" fontId="59" fillId="0" borderId="4" xfId="43" applyNumberFormat="1" applyFont="1" applyBorder="1" applyAlignment="1" applyProtection="1">
      <alignment horizontal="right"/>
    </xf>
    <xf numFmtId="1" fontId="59" fillId="0" borderId="20" xfId="43" applyNumberFormat="1" applyFont="1" applyBorder="1" applyAlignment="1" applyProtection="1">
      <alignment horizontal="right"/>
    </xf>
    <xf numFmtId="0" fontId="59" fillId="0" borderId="2" xfId="43" applyNumberFormat="1" applyFont="1" applyBorder="1" applyAlignment="1" applyProtection="1"/>
    <xf numFmtId="0" fontId="59" fillId="0" borderId="20" xfId="43" applyNumberFormat="1" applyFont="1" applyBorder="1" applyAlignment="1" applyProtection="1">
      <alignment horizontal="center"/>
    </xf>
    <xf numFmtId="0" fontId="59" fillId="0" borderId="20" xfId="43" applyNumberFormat="1" applyFont="1" applyBorder="1" applyAlignment="1" applyProtection="1">
      <alignment horizontal="right"/>
    </xf>
    <xf numFmtId="0" fontId="59" fillId="0" borderId="4" xfId="43" applyNumberFormat="1" applyFont="1" applyBorder="1" applyAlignment="1" applyProtection="1"/>
    <xf numFmtId="0" fontId="59" fillId="0" borderId="1" xfId="43" applyNumberFormat="1" applyFont="1" applyBorder="1" applyAlignment="1" applyProtection="1"/>
    <xf numFmtId="2" fontId="59" fillId="0" borderId="0" xfId="43" applyNumberFormat="1" applyFont="1" applyBorder="1" applyAlignment="1" applyProtection="1">
      <alignment horizontal="right"/>
    </xf>
    <xf numFmtId="2" fontId="59" fillId="0" borderId="21" xfId="43" applyNumberFormat="1" applyFont="1" applyBorder="1" applyAlignment="1" applyProtection="1">
      <alignment horizontal="right"/>
    </xf>
    <xf numFmtId="1" fontId="59" fillId="0" borderId="21" xfId="43" applyNumberFormat="1" applyFont="1" applyBorder="1" applyAlignment="1" applyProtection="1">
      <alignment horizontal="right"/>
    </xf>
    <xf numFmtId="0" fontId="59" fillId="0" borderId="21" xfId="43" applyNumberFormat="1" applyFont="1" applyBorder="1" applyAlignment="1" applyProtection="1">
      <alignment horizontal="left"/>
    </xf>
    <xf numFmtId="0" fontId="59" fillId="0" borderId="21" xfId="43" applyNumberFormat="1" applyFont="1" applyBorder="1" applyAlignment="1" applyProtection="1">
      <alignment horizontal="center"/>
    </xf>
    <xf numFmtId="2" fontId="62" fillId="0" borderId="1" xfId="43" applyNumberFormat="1" applyFont="1" applyBorder="1" applyAlignment="1" applyProtection="1">
      <alignment horizontal="right"/>
    </xf>
    <xf numFmtId="0" fontId="59" fillId="0" borderId="1" xfId="43" applyNumberFormat="1" applyFont="1" applyFill="1" applyBorder="1" applyAlignment="1" applyProtection="1">
      <alignment horizontal="right"/>
    </xf>
    <xf numFmtId="0" fontId="59" fillId="0" borderId="34" xfId="43" applyNumberFormat="1" applyFont="1" applyBorder="1" applyAlignment="1" applyProtection="1">
      <alignment horizontal="right"/>
    </xf>
    <xf numFmtId="0" fontId="59" fillId="0" borderId="2" xfId="43" applyNumberFormat="1" applyFont="1" applyBorder="1" applyAlignment="1" applyProtection="1">
      <alignment horizontal="left"/>
    </xf>
    <xf numFmtId="0" fontId="54" fillId="0" borderId="0" xfId="43" applyNumberFormat="1" applyFont="1" applyAlignment="1" applyProtection="1">
      <protection locked="0"/>
    </xf>
    <xf numFmtId="1" fontId="63" fillId="0" borderId="1" xfId="43" applyNumberFormat="1" applyFont="1" applyBorder="1" applyAlignment="1" applyProtection="1"/>
    <xf numFmtId="0" fontId="63" fillId="0" borderId="1" xfId="43" applyNumberFormat="1" applyFont="1" applyBorder="1" applyAlignment="1" applyProtection="1"/>
    <xf numFmtId="0" fontId="63" fillId="0" borderId="1" xfId="43" applyNumberFormat="1" applyFont="1" applyBorder="1" applyAlignment="1" applyProtection="1">
      <alignment horizontal="center"/>
    </xf>
    <xf numFmtId="1" fontId="57" fillId="0" borderId="1" xfId="43" applyNumberFormat="1" applyFont="1" applyBorder="1" applyAlignment="1" applyProtection="1"/>
    <xf numFmtId="0" fontId="63" fillId="0" borderId="1" xfId="43" applyNumberFormat="1" applyFont="1" applyFill="1" applyBorder="1" applyAlignment="1" applyProtection="1">
      <protection locked="0"/>
    </xf>
    <xf numFmtId="0" fontId="63" fillId="0" borderId="1" xfId="43" quotePrefix="1" applyNumberFormat="1" applyFont="1" applyFill="1" applyBorder="1" applyAlignment="1" applyProtection="1">
      <alignment horizontal="center"/>
      <protection locked="0"/>
    </xf>
    <xf numFmtId="0" fontId="63" fillId="0" borderId="1" xfId="43" applyNumberFormat="1" applyFont="1" applyFill="1" applyBorder="1" applyAlignment="1" applyProtection="1">
      <alignment horizontal="center"/>
      <protection locked="0"/>
    </xf>
    <xf numFmtId="0" fontId="64" fillId="0" borderId="1" xfId="43" applyNumberFormat="1" applyFont="1" applyFill="1" applyBorder="1" applyAlignment="1" applyProtection="1">
      <protection locked="0"/>
    </xf>
    <xf numFmtId="0" fontId="63" fillId="0" borderId="1" xfId="43" applyNumberFormat="1" applyFont="1" applyFill="1" applyBorder="1" applyAlignment="1" applyProtection="1">
      <alignment horizontal="left"/>
    </xf>
    <xf numFmtId="0" fontId="63" fillId="0" borderId="2" xfId="43" applyNumberFormat="1" applyFont="1" applyBorder="1" applyAlignment="1" applyProtection="1">
      <alignment horizontal="left"/>
    </xf>
    <xf numFmtId="1" fontId="63" fillId="0" borderId="1" xfId="43" applyNumberFormat="1" applyFont="1" applyBorder="1" applyAlignment="1" applyProtection="1">
      <alignment horizontal="right"/>
    </xf>
    <xf numFmtId="0" fontId="63" fillId="0" borderId="1" xfId="43" applyNumberFormat="1" applyFont="1" applyBorder="1" applyAlignment="1" applyProtection="1">
      <alignment horizontal="center" vertical="center"/>
    </xf>
    <xf numFmtId="0" fontId="63" fillId="0" borderId="0" xfId="43" applyNumberFormat="1" applyFont="1" applyAlignment="1" applyProtection="1"/>
    <xf numFmtId="0" fontId="63" fillId="0" borderId="0" xfId="43" applyNumberFormat="1" applyFont="1" applyAlignment="1" applyProtection="1">
      <alignment horizontal="center"/>
    </xf>
    <xf numFmtId="0" fontId="63" fillId="0" borderId="4" xfId="43" applyNumberFormat="1" applyFont="1" applyBorder="1" applyAlignment="1" applyProtection="1"/>
    <xf numFmtId="0" fontId="63" fillId="0" borderId="3" xfId="43" applyNumberFormat="1" applyFont="1" applyBorder="1" applyAlignment="1" applyProtection="1">
      <alignment horizontal="left"/>
    </xf>
    <xf numFmtId="0" fontId="63" fillId="0" borderId="35" xfId="43" applyNumberFormat="1" applyFont="1" applyBorder="1" applyAlignment="1" applyProtection="1">
      <alignment horizontal="center"/>
    </xf>
    <xf numFmtId="1" fontId="63" fillId="0" borderId="1" xfId="43" applyFont="1" applyBorder="1" applyAlignment="1" applyProtection="1">
      <alignment horizontal="right"/>
    </xf>
    <xf numFmtId="0" fontId="63" fillId="0" borderId="1" xfId="43" applyNumberFormat="1" applyFont="1" applyBorder="1" applyAlignment="1" applyProtection="1">
      <alignment horizontal="right"/>
    </xf>
    <xf numFmtId="0" fontId="63" fillId="0" borderId="20" xfId="43" applyNumberFormat="1" applyFont="1" applyBorder="1" applyAlignment="1" applyProtection="1">
      <alignment horizontal="center" vertical="center"/>
    </xf>
    <xf numFmtId="0" fontId="63" fillId="0" borderId="21" xfId="43" applyNumberFormat="1" applyFont="1" applyBorder="1" applyAlignment="1" applyProtection="1">
      <alignment horizontal="center" vertical="center"/>
    </xf>
    <xf numFmtId="0" fontId="65" fillId="0" borderId="0" xfId="43" applyNumberFormat="1" applyFont="1" applyFill="1" applyAlignment="1" applyProtection="1">
      <protection locked="0"/>
    </xf>
    <xf numFmtId="1" fontId="65" fillId="0" borderId="0" xfId="43" applyNumberFormat="1" applyFont="1" applyFill="1" applyAlignment="1" applyProtection="1"/>
    <xf numFmtId="0" fontId="65" fillId="0" borderId="0" xfId="43" applyNumberFormat="1" applyFont="1" applyFill="1" applyAlignment="1" applyProtection="1"/>
    <xf numFmtId="1" fontId="32" fillId="0" borderId="0" xfId="43" applyNumberFormat="1" applyFont="1" applyFill="1" applyAlignment="1" applyProtection="1"/>
    <xf numFmtId="0" fontId="32" fillId="0" borderId="0" xfId="43" applyNumberFormat="1" applyFont="1" applyFill="1" applyAlignment="1" applyProtection="1"/>
    <xf numFmtId="1" fontId="32" fillId="0" borderId="1" xfId="43" applyNumberFormat="1" applyFont="1" applyFill="1" applyBorder="1" applyAlignment="1" applyProtection="1"/>
    <xf numFmtId="0" fontId="66" fillId="0" borderId="1" xfId="43" applyNumberFormat="1" applyFont="1" applyFill="1" applyBorder="1" applyAlignment="1" applyProtection="1">
      <protection locked="0"/>
    </xf>
    <xf numFmtId="0" fontId="66" fillId="0" borderId="1" xfId="43" quotePrefix="1" applyNumberFormat="1" applyFont="1" applyFill="1" applyBorder="1" applyAlignment="1" applyProtection="1">
      <alignment horizontal="center"/>
      <protection locked="0"/>
    </xf>
    <xf numFmtId="0" fontId="67" fillId="0" borderId="1" xfId="43" applyNumberFormat="1" applyFont="1" applyFill="1" applyBorder="1" applyAlignment="1" applyProtection="1">
      <protection locked="0"/>
    </xf>
    <xf numFmtId="0" fontId="67" fillId="0" borderId="1" xfId="43" applyNumberFormat="1" applyFont="1" applyFill="1" applyBorder="1" applyAlignment="1" applyProtection="1">
      <alignment horizontal="center"/>
      <protection locked="0"/>
    </xf>
    <xf numFmtId="0" fontId="66" fillId="0" borderId="1" xfId="43" applyNumberFormat="1" applyFont="1" applyFill="1" applyBorder="1" applyAlignment="1" applyProtection="1">
      <alignment horizontal="center"/>
      <protection locked="0"/>
    </xf>
    <xf numFmtId="1" fontId="65" fillId="0" borderId="0" xfId="43" applyNumberFormat="1" applyFont="1" applyFill="1" applyBorder="1" applyAlignment="1" applyProtection="1"/>
    <xf numFmtId="0" fontId="67" fillId="0" borderId="1" xfId="43" applyNumberFormat="1" applyFont="1" applyFill="1" applyBorder="1" applyAlignment="1" applyProtection="1">
      <alignment horizontal="left"/>
    </xf>
    <xf numFmtId="0" fontId="32" fillId="0" borderId="4" xfId="43" applyNumberFormat="1" applyFont="1" applyFill="1" applyBorder="1"/>
    <xf numFmtId="0" fontId="32" fillId="0" borderId="4" xfId="7" applyFont="1" applyFill="1" applyBorder="1" applyAlignment="1">
      <alignment horizontal="left" wrapText="1"/>
    </xf>
    <xf numFmtId="1" fontId="65" fillId="0" borderId="1" xfId="43" applyNumberFormat="1" applyFont="1" applyFill="1" applyBorder="1" applyAlignment="1" applyProtection="1">
      <alignment horizontal="right"/>
    </xf>
    <xf numFmtId="0" fontId="68" fillId="0" borderId="1" xfId="43" applyNumberFormat="1" applyFont="1" applyFill="1" applyBorder="1" applyAlignment="1" applyProtection="1">
      <protection locked="0"/>
    </xf>
    <xf numFmtId="0" fontId="68" fillId="0" borderId="1" xfId="43" applyNumberFormat="1" applyFont="1" applyFill="1" applyBorder="1" applyAlignment="1" applyProtection="1">
      <alignment horizontal="center"/>
      <protection locked="0"/>
    </xf>
    <xf numFmtId="0" fontId="27" fillId="0" borderId="0" xfId="43" applyNumberFormat="1" applyFont="1" applyFill="1" applyAlignment="1" applyProtection="1">
      <protection locked="0"/>
    </xf>
    <xf numFmtId="0" fontId="69" fillId="0" borderId="1" xfId="43" applyNumberFormat="1" applyFont="1" applyFill="1" applyBorder="1" applyAlignment="1" applyProtection="1">
      <alignment horizontal="center" wrapText="1"/>
    </xf>
    <xf numFmtId="0" fontId="69" fillId="0" borderId="20" xfId="43" applyNumberFormat="1" applyFont="1" applyFill="1" applyBorder="1" applyAlignment="1" applyProtection="1">
      <alignment vertical="center"/>
    </xf>
    <xf numFmtId="0" fontId="69" fillId="0" borderId="20" xfId="43" applyNumberFormat="1" applyFont="1" applyFill="1" applyBorder="1" applyAlignment="1" applyProtection="1">
      <alignment vertical="center" wrapText="1"/>
    </xf>
    <xf numFmtId="0" fontId="69" fillId="0" borderId="21" xfId="43" applyNumberFormat="1" applyFont="1" applyFill="1" applyBorder="1" applyAlignment="1" applyProtection="1">
      <alignment vertical="center"/>
    </xf>
    <xf numFmtId="0" fontId="69" fillId="0" borderId="36" xfId="43" applyNumberFormat="1" applyFont="1" applyFill="1" applyBorder="1" applyAlignment="1" applyProtection="1">
      <alignment vertical="center"/>
    </xf>
    <xf numFmtId="0" fontId="69" fillId="0" borderId="36" xfId="43" applyNumberFormat="1" applyFont="1" applyFill="1" applyBorder="1" applyAlignment="1" applyProtection="1">
      <alignment vertical="center" wrapText="1"/>
    </xf>
    <xf numFmtId="0" fontId="69" fillId="0" borderId="21" xfId="43" applyNumberFormat="1" applyFont="1" applyFill="1" applyBorder="1" applyAlignment="1" applyProtection="1">
      <alignment vertical="center" wrapText="1"/>
    </xf>
    <xf numFmtId="0" fontId="32" fillId="0" borderId="0" xfId="43" applyNumberFormat="1" applyFont="1" applyFill="1" applyAlignment="1" applyProtection="1">
      <protection locked="0"/>
    </xf>
    <xf numFmtId="0" fontId="32" fillId="0" borderId="0" xfId="43" applyNumberFormat="1" applyFont="1" applyFill="1" applyAlignment="1" applyProtection="1">
      <alignment horizontal="center"/>
    </xf>
    <xf numFmtId="0" fontId="65" fillId="0" borderId="0" xfId="43" applyNumberFormat="1" applyFont="1" applyFill="1" applyAlignment="1" applyProtection="1">
      <alignment horizontal="center"/>
    </xf>
    <xf numFmtId="0" fontId="67" fillId="0" borderId="1" xfId="43" applyNumberFormat="1" applyFont="1" applyFill="1" applyBorder="1" applyAlignment="1" applyProtection="1"/>
    <xf numFmtId="0" fontId="68" fillId="0" borderId="1" xfId="43" applyNumberFormat="1" applyFont="1" applyFill="1" applyBorder="1" applyAlignment="1" applyProtection="1">
      <alignment horizontal="center"/>
    </xf>
    <xf numFmtId="0" fontId="65" fillId="0" borderId="20" xfId="43" applyNumberFormat="1" applyFont="1" applyFill="1" applyBorder="1" applyAlignment="1" applyProtection="1"/>
    <xf numFmtId="0" fontId="68" fillId="0" borderId="20" xfId="43" applyNumberFormat="1" applyFont="1" applyFill="1" applyBorder="1" applyAlignment="1" applyProtection="1"/>
    <xf numFmtId="0" fontId="68" fillId="0" borderId="20" xfId="43" applyNumberFormat="1" applyFont="1" applyFill="1" applyBorder="1" applyAlignment="1" applyProtection="1">
      <alignment horizontal="center"/>
    </xf>
    <xf numFmtId="0" fontId="68" fillId="0" borderId="1" xfId="43" applyNumberFormat="1" applyFont="1" applyFill="1" applyBorder="1" applyAlignment="1" applyProtection="1">
      <alignment horizontal="center" wrapText="1"/>
    </xf>
    <xf numFmtId="0" fontId="28" fillId="0" borderId="0" xfId="43" applyNumberFormat="1" applyFont="1" applyFill="1" applyAlignment="1" applyProtection="1">
      <protection locked="0"/>
    </xf>
    <xf numFmtId="0" fontId="28" fillId="0" borderId="0" xfId="43" applyNumberFormat="1" applyFont="1" applyFill="1" applyAlignment="1" applyProtection="1">
      <alignment horizontal="center"/>
    </xf>
    <xf numFmtId="0" fontId="24" fillId="0" borderId="0" xfId="43" applyNumberFormat="1" applyFont="1" applyAlignment="1" applyProtection="1"/>
    <xf numFmtId="1" fontId="25" fillId="0" borderId="1" xfId="43" applyNumberFormat="1" applyFont="1" applyBorder="1" applyAlignment="1" applyProtection="1"/>
    <xf numFmtId="1" fontId="24" fillId="0" borderId="1" xfId="43" applyNumberFormat="1" applyFont="1" applyBorder="1" applyAlignment="1" applyProtection="1">
      <alignment horizontal="right"/>
    </xf>
    <xf numFmtId="1" fontId="25" fillId="0" borderId="1" xfId="43" applyNumberFormat="1" applyFont="1" applyBorder="1" applyAlignment="1" applyProtection="1">
      <alignment horizontal="right"/>
    </xf>
    <xf numFmtId="0" fontId="70" fillId="0" borderId="1" xfId="43" applyNumberFormat="1" applyFont="1" applyFill="1" applyBorder="1" applyAlignment="1" applyProtection="1">
      <alignment horizontal="center"/>
      <protection locked="0"/>
    </xf>
    <xf numFmtId="0" fontId="71" fillId="0" borderId="1" xfId="43" applyNumberFormat="1" applyFont="1" applyFill="1" applyBorder="1" applyAlignment="1" applyProtection="1">
      <alignment horizontal="center"/>
      <protection locked="0"/>
    </xf>
    <xf numFmtId="0" fontId="71" fillId="0" borderId="1" xfId="43" applyNumberFormat="1" applyFont="1" applyFill="1" applyBorder="1" applyAlignment="1" applyProtection="1">
      <protection locked="0"/>
    </xf>
    <xf numFmtId="0" fontId="72" fillId="0" borderId="1" xfId="43" applyNumberFormat="1" applyFont="1" applyFill="1" applyBorder="1" applyAlignment="1" applyProtection="1">
      <protection locked="0"/>
    </xf>
    <xf numFmtId="0" fontId="72" fillId="0" borderId="1" xfId="43" applyNumberFormat="1" applyFont="1" applyFill="1" applyBorder="1" applyAlignment="1" applyProtection="1">
      <alignment horizontal="center"/>
      <protection locked="0"/>
    </xf>
    <xf numFmtId="1" fontId="25" fillId="3" borderId="1" xfId="43" applyNumberFormat="1" applyFont="1" applyFill="1" applyBorder="1" applyAlignment="1">
      <alignment horizontal="right"/>
    </xf>
    <xf numFmtId="0" fontId="70" fillId="0" borderId="1" xfId="43" applyNumberFormat="1" applyFont="1" applyFill="1" applyBorder="1" applyAlignment="1" applyProtection="1">
      <protection locked="0"/>
    </xf>
    <xf numFmtId="2" fontId="24" fillId="0" borderId="1" xfId="43" applyNumberFormat="1" applyFont="1" applyBorder="1"/>
    <xf numFmtId="1" fontId="24" fillId="3" borderId="1" xfId="43" applyNumberFormat="1" applyFont="1" applyFill="1" applyBorder="1" applyAlignment="1">
      <alignment horizontal="right"/>
    </xf>
    <xf numFmtId="2" fontId="24" fillId="0" borderId="1" xfId="43" applyNumberFormat="1" applyFont="1" applyBorder="1" applyAlignment="1" applyProtection="1">
      <alignment horizontal="right"/>
    </xf>
    <xf numFmtId="0" fontId="25" fillId="0" borderId="4" xfId="43" applyNumberFormat="1" applyFont="1" applyBorder="1" applyAlignment="1" applyProtection="1"/>
    <xf numFmtId="0" fontId="24" fillId="0" borderId="1" xfId="43" applyNumberFormat="1" applyFont="1" applyBorder="1" applyAlignment="1" applyProtection="1">
      <alignment horizontal="center"/>
    </xf>
    <xf numFmtId="0" fontId="24" fillId="0" borderId="4" xfId="43" applyNumberFormat="1" applyFont="1" applyBorder="1" applyAlignment="1" applyProtection="1"/>
    <xf numFmtId="1" fontId="24" fillId="0" borderId="4" xfId="43" applyNumberFormat="1" applyFont="1" applyBorder="1" applyAlignment="1" applyProtection="1">
      <alignment horizontal="center"/>
    </xf>
    <xf numFmtId="2" fontId="24" fillId="0" borderId="2" xfId="43" applyNumberFormat="1" applyFont="1" applyBorder="1" applyProtection="1"/>
    <xf numFmtId="0" fontId="24" fillId="0" borderId="1" xfId="43" applyNumberFormat="1" applyFont="1" applyBorder="1" applyAlignment="1" applyProtection="1"/>
    <xf numFmtId="1" fontId="24" fillId="0" borderId="1" xfId="43" applyFont="1" applyBorder="1" applyProtection="1"/>
    <xf numFmtId="1" fontId="25" fillId="0" borderId="1" xfId="43" applyFont="1" applyBorder="1" applyAlignment="1">
      <alignment horizontal="center"/>
    </xf>
    <xf numFmtId="2" fontId="25" fillId="0" borderId="1" xfId="43" applyNumberFormat="1" applyFont="1" applyBorder="1" applyAlignment="1" applyProtection="1">
      <alignment horizontal="center"/>
    </xf>
    <xf numFmtId="0" fontId="25" fillId="0" borderId="1" xfId="43" applyNumberFormat="1" applyFont="1" applyBorder="1" applyAlignment="1" applyProtection="1"/>
    <xf numFmtId="1" fontId="25" fillId="0" borderId="2" xfId="43" applyFont="1" applyBorder="1" applyAlignment="1" applyProtection="1">
      <alignment horizontal="center"/>
    </xf>
    <xf numFmtId="2" fontId="25" fillId="0" borderId="21" xfId="43" applyNumberFormat="1" applyFont="1" applyBorder="1" applyAlignment="1" applyProtection="1">
      <alignment horizontal="center"/>
    </xf>
    <xf numFmtId="0" fontId="25" fillId="0" borderId="21" xfId="43" applyNumberFormat="1" applyFont="1" applyBorder="1" applyAlignment="1" applyProtection="1"/>
    <xf numFmtId="0" fontId="25" fillId="0" borderId="2" xfId="43" applyNumberFormat="1" applyFont="1" applyBorder="1" applyAlignment="1" applyProtection="1">
      <alignment horizontal="center"/>
    </xf>
    <xf numFmtId="0" fontId="25" fillId="0" borderId="38" xfId="43" applyNumberFormat="1" applyFont="1" applyBorder="1" applyAlignment="1" applyProtection="1">
      <alignment horizontal="center" wrapText="1"/>
    </xf>
    <xf numFmtId="0" fontId="25" fillId="0" borderId="0" xfId="43" applyNumberFormat="1" applyFont="1" applyBorder="1" applyAlignment="1" applyProtection="1"/>
    <xf numFmtId="0" fontId="25" fillId="0" borderId="35" xfId="43" applyNumberFormat="1" applyFont="1" applyBorder="1" applyAlignment="1" applyProtection="1"/>
    <xf numFmtId="0" fontId="73" fillId="0" borderId="0" xfId="42" applyFont="1" applyFill="1"/>
    <xf numFmtId="2" fontId="73" fillId="0" borderId="1" xfId="42" applyNumberFormat="1" applyFont="1" applyFill="1" applyBorder="1"/>
    <xf numFmtId="0" fontId="73" fillId="0" borderId="1" xfId="42" applyFont="1" applyFill="1" applyBorder="1"/>
    <xf numFmtId="0" fontId="73" fillId="0" borderId="0" xfId="42" applyFont="1" applyFill="1" applyAlignment="1">
      <alignment horizontal="center"/>
    </xf>
    <xf numFmtId="2" fontId="70" fillId="0" borderId="1" xfId="42" applyNumberFormat="1" applyFont="1" applyFill="1" applyBorder="1" applyAlignment="1" applyProtection="1">
      <protection locked="0"/>
    </xf>
    <xf numFmtId="0" fontId="59" fillId="0" borderId="1" xfId="42" applyNumberFormat="1" applyFont="1" applyFill="1" applyBorder="1" applyAlignment="1" applyProtection="1"/>
    <xf numFmtId="0" fontId="26" fillId="0" borderId="1" xfId="42" applyNumberFormat="1" applyFont="1" applyFill="1" applyBorder="1" applyAlignment="1" applyProtection="1">
      <protection locked="0"/>
    </xf>
    <xf numFmtId="0" fontId="73" fillId="0" borderId="1" xfId="42" applyFont="1" applyFill="1" applyBorder="1" applyAlignment="1">
      <alignment horizontal="center"/>
    </xf>
    <xf numFmtId="0" fontId="70" fillId="0" borderId="1" xfId="42" applyNumberFormat="1" applyFont="1" applyFill="1" applyBorder="1" applyAlignment="1" applyProtection="1">
      <protection locked="0"/>
    </xf>
    <xf numFmtId="0" fontId="59" fillId="0" borderId="1" xfId="42" quotePrefix="1" applyNumberFormat="1" applyFont="1" applyFill="1" applyBorder="1" applyAlignment="1" applyProtection="1">
      <alignment horizontal="center"/>
      <protection locked="0"/>
    </xf>
    <xf numFmtId="0" fontId="59" fillId="0" borderId="1" xfId="42" applyNumberFormat="1" applyFont="1" applyFill="1" applyBorder="1" applyAlignment="1" applyProtection="1">
      <alignment horizontal="center"/>
      <protection locked="0"/>
    </xf>
    <xf numFmtId="0" fontId="54" fillId="0" borderId="1" xfId="42" applyNumberFormat="1" applyFont="1" applyFill="1" applyBorder="1" applyAlignment="1" applyProtection="1">
      <protection locked="0"/>
    </xf>
    <xf numFmtId="0" fontId="70" fillId="0" borderId="1" xfId="42" applyNumberFormat="1" applyFont="1" applyFill="1" applyBorder="1" applyAlignment="1" applyProtection="1">
      <alignment horizontal="center"/>
      <protection locked="0"/>
    </xf>
    <xf numFmtId="0" fontId="59" fillId="0" borderId="1" xfId="42" applyNumberFormat="1" applyFont="1" applyFill="1" applyBorder="1" applyAlignment="1" applyProtection="1">
      <protection locked="0"/>
    </xf>
    <xf numFmtId="2" fontId="74" fillId="0" borderId="1" xfId="42" applyNumberFormat="1" applyFont="1" applyFill="1" applyBorder="1" applyAlignment="1" applyProtection="1">
      <protection locked="0"/>
    </xf>
    <xf numFmtId="0" fontId="74" fillId="0" borderId="1" xfId="42" applyNumberFormat="1" applyFont="1" applyFill="1" applyBorder="1" applyAlignment="1" applyProtection="1">
      <protection locked="0"/>
    </xf>
    <xf numFmtId="0" fontId="56" fillId="0" borderId="1" xfId="42" applyNumberFormat="1" applyFont="1" applyFill="1" applyBorder="1" applyAlignment="1" applyProtection="1">
      <protection locked="0"/>
    </xf>
    <xf numFmtId="2" fontId="73" fillId="0" borderId="1" xfId="42" applyNumberFormat="1" applyFont="1" applyFill="1" applyBorder="1" applyAlignment="1">
      <alignment horizontal="center"/>
    </xf>
    <xf numFmtId="0" fontId="74" fillId="0" borderId="1" xfId="42" applyNumberFormat="1" applyFont="1" applyFill="1" applyBorder="1" applyAlignment="1" applyProtection="1">
      <alignment horizontal="center" vertical="center" wrapText="1"/>
      <protection locked="0"/>
    </xf>
    <xf numFmtId="0" fontId="56" fillId="0" borderId="1" xfId="42" applyNumberFormat="1" applyFont="1" applyFill="1" applyBorder="1" applyAlignment="1" applyProtection="1">
      <alignment vertical="center" wrapText="1"/>
      <protection locked="0"/>
    </xf>
    <xf numFmtId="0" fontId="57" fillId="0" borderId="1" xfId="42" applyNumberFormat="1" applyFont="1" applyFill="1" applyBorder="1" applyAlignment="1" applyProtection="1">
      <alignment vertical="center" wrapText="1"/>
      <protection locked="0"/>
    </xf>
    <xf numFmtId="0" fontId="63" fillId="0" borderId="1" xfId="42" applyFont="1" applyFill="1" applyBorder="1" applyAlignment="1">
      <alignment horizontal="center"/>
    </xf>
    <xf numFmtId="0" fontId="75" fillId="0" borderId="0" xfId="44" applyFont="1"/>
    <xf numFmtId="2" fontId="75" fillId="0" borderId="1" xfId="44" applyNumberFormat="1" applyFont="1" applyBorder="1"/>
    <xf numFmtId="0" fontId="75" fillId="0" borderId="1" xfId="44" applyFont="1" applyBorder="1"/>
    <xf numFmtId="0" fontId="75" fillId="0" borderId="1" xfId="44" applyFont="1" applyFill="1" applyBorder="1" applyAlignment="1" applyProtection="1">
      <alignment horizontal="left"/>
      <protection locked="0"/>
    </xf>
    <xf numFmtId="0" fontId="75" fillId="0" borderId="1" xfId="44" applyFont="1" applyBorder="1" applyAlignment="1" applyProtection="1">
      <alignment horizontal="center"/>
    </xf>
    <xf numFmtId="0" fontId="75" fillId="0" borderId="1" xfId="44" applyFont="1" applyBorder="1" applyAlignment="1" applyProtection="1">
      <alignment horizontal="left"/>
    </xf>
    <xf numFmtId="0" fontId="74" fillId="0" borderId="1" xfId="44" applyFont="1" applyBorder="1"/>
    <xf numFmtId="0" fontId="74" fillId="0" borderId="1" xfId="44" applyFont="1" applyBorder="1" applyAlignment="1" applyProtection="1">
      <alignment horizontal="left"/>
    </xf>
    <xf numFmtId="0" fontId="74" fillId="0" borderId="1" xfId="44" applyFont="1" applyBorder="1" applyAlignment="1">
      <alignment horizontal="center"/>
    </xf>
    <xf numFmtId="2" fontId="74" fillId="0" borderId="1" xfId="44" applyNumberFormat="1" applyFont="1" applyBorder="1"/>
    <xf numFmtId="0" fontId="70" fillId="0" borderId="1" xfId="44" applyFont="1" applyBorder="1" applyAlignment="1" applyProtection="1">
      <alignment horizontal="left"/>
    </xf>
    <xf numFmtId="0" fontId="74" fillId="0" borderId="1" xfId="44" applyFont="1" applyBorder="1" applyAlignment="1" applyProtection="1">
      <alignment horizontal="center"/>
    </xf>
    <xf numFmtId="0" fontId="75" fillId="0" borderId="1" xfId="44" applyFont="1" applyBorder="1" applyAlignment="1">
      <alignment horizontal="center"/>
    </xf>
    <xf numFmtId="0" fontId="59" fillId="0" borderId="1" xfId="44" applyFont="1" applyFill="1" applyBorder="1" applyAlignment="1" applyProtection="1">
      <alignment horizontal="left"/>
    </xf>
    <xf numFmtId="0" fontId="59" fillId="0" borderId="1" xfId="44" applyFont="1" applyFill="1" applyBorder="1" applyAlignment="1" applyProtection="1">
      <alignment horizontal="center"/>
    </xf>
    <xf numFmtId="0" fontId="72" fillId="0" borderId="1" xfId="44" applyFont="1" applyFill="1" applyBorder="1" applyAlignment="1" applyProtection="1">
      <alignment horizontal="left"/>
    </xf>
    <xf numFmtId="0" fontId="72" fillId="0" borderId="1" xfId="44" applyFont="1" applyFill="1" applyBorder="1" applyAlignment="1" applyProtection="1">
      <alignment horizontal="center"/>
    </xf>
    <xf numFmtId="0" fontId="70" fillId="0" borderId="1" xfId="44" applyFont="1" applyFill="1" applyBorder="1" applyAlignment="1" applyProtection="1">
      <alignment horizontal="left"/>
    </xf>
    <xf numFmtId="0" fontId="70" fillId="0" borderId="1" xfId="44" applyFont="1" applyFill="1" applyBorder="1" applyAlignment="1" applyProtection="1">
      <alignment horizontal="center"/>
    </xf>
    <xf numFmtId="0" fontId="74" fillId="0" borderId="1" xfId="44" applyNumberFormat="1" applyFont="1" applyFill="1" applyBorder="1" applyAlignment="1" applyProtection="1">
      <alignment horizontal="center"/>
      <protection locked="0"/>
    </xf>
    <xf numFmtId="1" fontId="75" fillId="0" borderId="1" xfId="44" applyNumberFormat="1" applyFont="1" applyBorder="1" applyAlignment="1">
      <alignment horizontal="center"/>
    </xf>
    <xf numFmtId="0" fontId="79" fillId="0" borderId="0" xfId="44" applyFont="1"/>
    <xf numFmtId="1" fontId="74" fillId="0" borderId="1" xfId="44" applyNumberFormat="1" applyFont="1" applyBorder="1"/>
    <xf numFmtId="0" fontId="80" fillId="0" borderId="1" xfId="44" applyFont="1" applyBorder="1"/>
    <xf numFmtId="10" fontId="74" fillId="0" borderId="1" xfId="44" applyNumberFormat="1" applyFont="1" applyBorder="1"/>
    <xf numFmtId="10" fontId="81" fillId="0" borderId="1" xfId="44" applyNumberFormat="1" applyFont="1" applyBorder="1"/>
    <xf numFmtId="0" fontId="81" fillId="0" borderId="1" xfId="44" applyFont="1" applyBorder="1"/>
    <xf numFmtId="0" fontId="60" fillId="0" borderId="1" xfId="44" applyFont="1" applyFill="1" applyBorder="1" applyAlignment="1" applyProtection="1">
      <alignment horizontal="left"/>
    </xf>
    <xf numFmtId="1" fontId="75" fillId="0" borderId="1" xfId="44" applyNumberFormat="1" applyFont="1" applyBorder="1"/>
    <xf numFmtId="0" fontId="75" fillId="3" borderId="0" xfId="44" applyFont="1" applyFill="1"/>
    <xf numFmtId="0" fontId="75" fillId="3" borderId="1" xfId="44" applyFont="1" applyFill="1" applyBorder="1" applyAlignment="1" applyProtection="1">
      <alignment horizontal="left"/>
    </xf>
    <xf numFmtId="0" fontId="75" fillId="3" borderId="1" xfId="44" applyFont="1" applyFill="1" applyBorder="1" applyAlignment="1" applyProtection="1">
      <alignment horizontal="center"/>
    </xf>
    <xf numFmtId="1" fontId="82" fillId="3" borderId="1" xfId="43" applyFont="1" applyFill="1" applyBorder="1"/>
    <xf numFmtId="0" fontId="27" fillId="4" borderId="1" xfId="43" applyNumberFormat="1" applyFont="1" applyFill="1" applyBorder="1" applyAlignment="1" applyProtection="1">
      <alignment wrapText="1"/>
      <protection locked="0"/>
    </xf>
    <xf numFmtId="0" fontId="82" fillId="4" borderId="1" xfId="43" applyNumberFormat="1" applyFont="1" applyFill="1" applyBorder="1" applyAlignment="1" applyProtection="1">
      <alignment wrapText="1"/>
      <protection locked="0"/>
    </xf>
    <xf numFmtId="0" fontId="83" fillId="0" borderId="1" xfId="43" applyNumberFormat="1" applyFont="1" applyBorder="1" applyAlignment="1" applyProtection="1">
      <alignment wrapText="1"/>
      <protection locked="0"/>
    </xf>
    <xf numFmtId="0" fontId="83" fillId="4" borderId="1" xfId="43" applyNumberFormat="1" applyFont="1" applyFill="1" applyBorder="1" applyAlignment="1" applyProtection="1">
      <alignment wrapText="1"/>
      <protection locked="0"/>
    </xf>
    <xf numFmtId="1" fontId="83" fillId="4" borderId="1" xfId="43" applyNumberFormat="1" applyFont="1" applyFill="1" applyBorder="1" applyAlignment="1" applyProtection="1">
      <alignment wrapText="1"/>
      <protection locked="0"/>
    </xf>
    <xf numFmtId="0" fontId="84" fillId="4" borderId="1" xfId="43" applyNumberFormat="1" applyFont="1" applyFill="1" applyBorder="1" applyAlignment="1" applyProtection="1">
      <alignment wrapText="1"/>
      <protection locked="0"/>
    </xf>
    <xf numFmtId="1" fontId="85" fillId="3" borderId="1" xfId="43" applyFont="1" applyFill="1" applyBorder="1"/>
    <xf numFmtId="1" fontId="27" fillId="3" borderId="1" xfId="43" applyFont="1" applyFill="1" applyBorder="1"/>
    <xf numFmtId="1" fontId="27" fillId="3" borderId="1" xfId="43" applyFont="1" applyFill="1" applyBorder="1" applyAlignment="1">
      <alignment horizontal="center"/>
    </xf>
    <xf numFmtId="17" fontId="82" fillId="3" borderId="1" xfId="43" applyNumberFormat="1" applyFont="1" applyFill="1" applyBorder="1"/>
    <xf numFmtId="1" fontId="82" fillId="0" borderId="0" xfId="43" applyFont="1"/>
    <xf numFmtId="0" fontId="83" fillId="4" borderId="0" xfId="43" applyNumberFormat="1" applyFont="1" applyFill="1" applyAlignment="1" applyProtection="1">
      <alignment wrapText="1"/>
      <protection locked="0"/>
    </xf>
    <xf numFmtId="0" fontId="84" fillId="5" borderId="1" xfId="43" applyNumberFormat="1" applyFont="1" applyFill="1" applyBorder="1" applyAlignment="1" applyProtection="1">
      <alignment wrapText="1"/>
      <protection locked="0"/>
    </xf>
    <xf numFmtId="0" fontId="84" fillId="0" borderId="1" xfId="43" applyNumberFormat="1" applyFont="1" applyFill="1" applyBorder="1" applyAlignment="1" applyProtection="1">
      <alignment wrapText="1"/>
      <protection locked="0"/>
    </xf>
    <xf numFmtId="1" fontId="82" fillId="3" borderId="0" xfId="43" applyFont="1" applyFill="1" applyBorder="1" applyAlignment="1">
      <alignment horizontal="center"/>
    </xf>
    <xf numFmtId="1" fontId="86" fillId="3" borderId="0" xfId="43" applyFont="1" applyFill="1" applyBorder="1" applyAlignment="1">
      <alignment horizontal="left"/>
    </xf>
    <xf numFmtId="1" fontId="82" fillId="3" borderId="0" xfId="43" applyFont="1" applyFill="1" applyAlignment="1">
      <alignment horizontal="center"/>
    </xf>
    <xf numFmtId="1" fontId="82" fillId="3" borderId="0" xfId="43" applyFont="1" applyFill="1"/>
    <xf numFmtId="1" fontId="87" fillId="0" borderId="1" xfId="43" applyFont="1" applyFill="1" applyBorder="1"/>
    <xf numFmtId="0" fontId="89" fillId="0" borderId="1" xfId="43" applyNumberFormat="1" applyFont="1" applyFill="1" applyBorder="1" applyAlignment="1" applyProtection="1">
      <alignment wrapText="1"/>
      <protection locked="0"/>
    </xf>
    <xf numFmtId="0" fontId="90" fillId="0" borderId="1" xfId="43" applyNumberFormat="1" applyFont="1" applyFill="1" applyBorder="1" applyAlignment="1" applyProtection="1">
      <alignment wrapText="1"/>
      <protection locked="0"/>
    </xf>
    <xf numFmtId="1" fontId="90" fillId="0" borderId="1" xfId="43" applyNumberFormat="1" applyFont="1" applyFill="1" applyBorder="1" applyAlignment="1" applyProtection="1">
      <alignment wrapText="1"/>
      <protection locked="0"/>
    </xf>
    <xf numFmtId="1" fontId="89" fillId="0" borderId="1" xfId="43" applyNumberFormat="1" applyFont="1" applyFill="1" applyBorder="1" applyAlignment="1" applyProtection="1">
      <alignment wrapText="1"/>
      <protection locked="0"/>
    </xf>
    <xf numFmtId="1" fontId="91" fillId="0" borderId="1" xfId="43" applyFont="1" applyFill="1" applyBorder="1"/>
    <xf numFmtId="0" fontId="59" fillId="0" borderId="1" xfId="43" applyNumberFormat="1" applyFont="1" applyBorder="1" applyAlignment="1" applyProtection="1">
      <alignment horizontal="center"/>
    </xf>
    <xf numFmtId="0" fontId="70" fillId="0" borderId="0" xfId="45" applyFont="1"/>
    <xf numFmtId="0" fontId="70" fillId="0" borderId="0" xfId="45" applyNumberFormat="1" applyFont="1" applyAlignment="1"/>
    <xf numFmtId="0" fontId="70" fillId="0" borderId="0" xfId="45" applyNumberFormat="1" applyFont="1"/>
    <xf numFmtId="0" fontId="70" fillId="0" borderId="0" xfId="45" applyFont="1" applyBorder="1"/>
    <xf numFmtId="0" fontId="70" fillId="0" borderId="0" xfId="45" applyNumberFormat="1" applyFont="1" applyBorder="1"/>
    <xf numFmtId="0" fontId="59" fillId="0" borderId="0" xfId="45" applyNumberFormat="1" applyFont="1" applyBorder="1" applyAlignment="1"/>
    <xf numFmtId="0" fontId="59" fillId="0" borderId="1" xfId="45" applyFont="1" applyBorder="1"/>
    <xf numFmtId="0" fontId="70" fillId="0" borderId="1" xfId="45" applyNumberFormat="1" applyFont="1" applyBorder="1" applyAlignment="1">
      <alignment wrapText="1"/>
    </xf>
    <xf numFmtId="0" fontId="70" fillId="0" borderId="1" xfId="45" applyNumberFormat="1" applyFont="1" applyBorder="1" applyAlignment="1">
      <alignment vertical="top"/>
    </xf>
    <xf numFmtId="0" fontId="59" fillId="0" borderId="1" xfId="45" applyNumberFormat="1" applyFont="1" applyBorder="1" applyAlignment="1"/>
    <xf numFmtId="0" fontId="59" fillId="0" borderId="1" xfId="45" applyNumberFormat="1" applyFont="1" applyBorder="1" applyAlignment="1">
      <alignment horizontal="center"/>
    </xf>
    <xf numFmtId="0" fontId="70" fillId="0" borderId="1" xfId="45" applyNumberFormat="1" applyFont="1" applyBorder="1" applyAlignment="1"/>
    <xf numFmtId="0" fontId="59" fillId="0" borderId="1" xfId="45" applyNumberFormat="1" applyFont="1" applyBorder="1" applyAlignment="1">
      <alignment wrapText="1"/>
    </xf>
    <xf numFmtId="0" fontId="59" fillId="0" borderId="1" xfId="45" applyNumberFormat="1" applyFont="1" applyBorder="1" applyAlignment="1">
      <alignment horizontal="center" vertical="center"/>
    </xf>
    <xf numFmtId="0" fontId="70" fillId="0" borderId="1" xfId="45" applyNumberFormat="1" applyFont="1" applyBorder="1"/>
    <xf numFmtId="0" fontId="70" fillId="0" borderId="4" xfId="45" applyNumberFormat="1" applyFont="1" applyBorder="1" applyAlignment="1">
      <alignment vertical="top" wrapText="1"/>
    </xf>
    <xf numFmtId="0" fontId="70" fillId="0" borderId="4" xfId="45" applyNumberFormat="1" applyFont="1" applyBorder="1" applyAlignment="1">
      <alignment wrapText="1"/>
    </xf>
    <xf numFmtId="0" fontId="70" fillId="0" borderId="4" xfId="45" applyNumberFormat="1" applyFont="1" applyBorder="1" applyAlignment="1">
      <alignment horizontal="left" wrapText="1"/>
    </xf>
    <xf numFmtId="0" fontId="70" fillId="0" borderId="4" xfId="45" applyNumberFormat="1" applyFont="1" applyBorder="1" applyAlignment="1"/>
    <xf numFmtId="0" fontId="75" fillId="0" borderId="0" xfId="45" applyFont="1"/>
    <xf numFmtId="0" fontId="74" fillId="0" borderId="1" xfId="45" applyNumberFormat="1" applyFont="1" applyBorder="1" applyAlignment="1">
      <alignment horizontal="center" vertical="top" wrapText="1"/>
    </xf>
    <xf numFmtId="0" fontId="59" fillId="0" borderId="1" xfId="45" applyNumberFormat="1" applyFont="1" applyBorder="1" applyAlignment="1">
      <alignment horizontal="centerContinuous" vertical="center"/>
    </xf>
    <xf numFmtId="0" fontId="92" fillId="0" borderId="1" xfId="45" applyNumberFormat="1" applyFont="1" applyBorder="1" applyAlignment="1">
      <alignment horizontal="center"/>
    </xf>
    <xf numFmtId="0" fontId="54" fillId="0" borderId="0" xfId="46"/>
    <xf numFmtId="0" fontId="26" fillId="0" borderId="1" xfId="46" applyFont="1" applyBorder="1"/>
    <xf numFmtId="0" fontId="26" fillId="0" borderId="1" xfId="46" applyFont="1" applyBorder="1" applyAlignment="1">
      <alignment horizontal="left"/>
    </xf>
    <xf numFmtId="0" fontId="26" fillId="0" borderId="1" xfId="46" applyFont="1" applyBorder="1" applyAlignment="1">
      <alignment horizontal="center"/>
    </xf>
    <xf numFmtId="1" fontId="67" fillId="0" borderId="1" xfId="43" applyNumberFormat="1" applyFont="1" applyFill="1" applyBorder="1" applyAlignment="1" applyProtection="1">
      <alignment horizontal="right"/>
      <protection locked="0"/>
    </xf>
    <xf numFmtId="0" fontId="67" fillId="0" borderId="1" xfId="43" applyNumberFormat="1" applyFont="1" applyFill="1" applyBorder="1" applyAlignment="1"/>
    <xf numFmtId="1" fontId="67" fillId="0" borderId="1" xfId="43" applyNumberFormat="1" applyFont="1" applyFill="1" applyBorder="1" applyAlignment="1" applyProtection="1">
      <alignment horizontal="right"/>
    </xf>
    <xf numFmtId="0" fontId="67" fillId="0" borderId="1" xfId="43" applyNumberFormat="1" applyFont="1" applyFill="1" applyBorder="1" applyAlignment="1" applyProtection="1">
      <alignment horizontal="right"/>
    </xf>
    <xf numFmtId="0" fontId="32" fillId="0" borderId="1" xfId="43" applyNumberFormat="1" applyFont="1" applyFill="1" applyBorder="1" applyAlignment="1" applyProtection="1">
      <protection locked="0"/>
    </xf>
    <xf numFmtId="1" fontId="67" fillId="0" borderId="1" xfId="43" applyNumberFormat="1" applyFont="1" applyFill="1" applyBorder="1" applyAlignment="1" applyProtection="1">
      <protection locked="0"/>
    </xf>
    <xf numFmtId="0" fontId="67" fillId="0" borderId="1" xfId="43" applyNumberFormat="1" applyFont="1" applyFill="1" applyBorder="1" applyAlignment="1">
      <alignment horizontal="center"/>
    </xf>
    <xf numFmtId="0" fontId="67" fillId="0" borderId="1" xfId="43" applyNumberFormat="1" applyFont="1" applyFill="1" applyBorder="1" applyAlignment="1">
      <alignment horizontal="right"/>
    </xf>
    <xf numFmtId="1" fontId="67" fillId="0" borderId="1" xfId="43" applyFont="1" applyFill="1" applyBorder="1" applyAlignment="1">
      <alignment horizontal="right"/>
    </xf>
    <xf numFmtId="0" fontId="67" fillId="0" borderId="0" xfId="43" applyNumberFormat="1" applyFont="1" applyFill="1" applyAlignment="1" applyProtection="1">
      <alignment horizontal="center"/>
      <protection locked="0"/>
    </xf>
    <xf numFmtId="1" fontId="32" fillId="0" borderId="1" xfId="43" applyNumberFormat="1" applyFont="1" applyFill="1" applyBorder="1" applyAlignment="1" applyProtection="1">
      <protection locked="0"/>
    </xf>
    <xf numFmtId="0" fontId="93" fillId="0" borderId="0" xfId="43" applyNumberFormat="1" applyFont="1" applyAlignment="1" applyProtection="1">
      <protection locked="0"/>
    </xf>
    <xf numFmtId="1" fontId="93" fillId="0" borderId="0" xfId="43" applyNumberFormat="1" applyFont="1" applyAlignment="1" applyProtection="1"/>
    <xf numFmtId="0" fontId="93" fillId="0" borderId="0" xfId="43" applyNumberFormat="1" applyFont="1" applyAlignment="1" applyProtection="1"/>
    <xf numFmtId="1" fontId="93" fillId="0" borderId="1" xfId="43" applyNumberFormat="1" applyFont="1" applyBorder="1" applyAlignment="1" applyProtection="1"/>
    <xf numFmtId="0" fontId="93" fillId="0" borderId="1" xfId="43" applyNumberFormat="1" applyFont="1" applyBorder="1" applyAlignment="1" applyProtection="1"/>
    <xf numFmtId="0" fontId="93" fillId="0" borderId="1" xfId="43" applyNumberFormat="1" applyFont="1" applyBorder="1" applyAlignment="1" applyProtection="1">
      <alignment horizontal="center"/>
    </xf>
    <xf numFmtId="0" fontId="94" fillId="0" borderId="1" xfId="43" applyNumberFormat="1" applyFont="1" applyFill="1" applyBorder="1" applyAlignment="1" applyProtection="1">
      <protection locked="0"/>
    </xf>
    <xf numFmtId="0" fontId="95" fillId="0" borderId="1" xfId="43" quotePrefix="1" applyNumberFormat="1" applyFont="1" applyFill="1" applyBorder="1" applyAlignment="1" applyProtection="1">
      <alignment horizontal="center"/>
      <protection locked="0"/>
    </xf>
    <xf numFmtId="0" fontId="95" fillId="0" borderId="1" xfId="43" applyNumberFormat="1" applyFont="1" applyFill="1" applyBorder="1" applyAlignment="1" applyProtection="1">
      <protection locked="0"/>
    </xf>
    <xf numFmtId="0" fontId="65" fillId="0" borderId="1" xfId="43" applyNumberFormat="1" applyFont="1" applyFill="1" applyBorder="1" applyAlignment="1" applyProtection="1">
      <protection locked="0"/>
    </xf>
    <xf numFmtId="0" fontId="65" fillId="0" borderId="1" xfId="43" applyNumberFormat="1" applyFont="1" applyFill="1" applyBorder="1" applyAlignment="1" applyProtection="1">
      <alignment horizontal="center"/>
      <protection locked="0"/>
    </xf>
    <xf numFmtId="0" fontId="95" fillId="0" borderId="1" xfId="43" applyNumberFormat="1" applyFont="1" applyFill="1" applyBorder="1" applyAlignment="1" applyProtection="1">
      <alignment horizontal="center"/>
      <protection locked="0"/>
    </xf>
    <xf numFmtId="0" fontId="93" fillId="0" borderId="1" xfId="43" applyNumberFormat="1" applyFont="1" applyFill="1" applyBorder="1" applyAlignment="1" applyProtection="1">
      <protection locked="0"/>
    </xf>
    <xf numFmtId="0" fontId="93" fillId="0" borderId="1" xfId="43" applyNumberFormat="1" applyFont="1" applyFill="1" applyBorder="1" applyAlignment="1" applyProtection="1">
      <alignment horizontal="center"/>
      <protection locked="0"/>
    </xf>
    <xf numFmtId="0" fontId="65" fillId="0" borderId="1" xfId="43" applyNumberFormat="1" applyFont="1" applyFill="1" applyBorder="1" applyAlignment="1" applyProtection="1">
      <alignment horizontal="left"/>
    </xf>
    <xf numFmtId="0" fontId="93" fillId="0" borderId="1" xfId="43" applyNumberFormat="1" applyFont="1" applyBorder="1" applyAlignment="1">
      <alignment horizontal="center"/>
    </xf>
    <xf numFmtId="2" fontId="65" fillId="0" borderId="1" xfId="43" applyNumberFormat="1" applyFont="1" applyBorder="1" applyAlignment="1" applyProtection="1">
      <alignment horizontal="right"/>
    </xf>
    <xf numFmtId="1" fontId="65" fillId="0" borderId="1" xfId="43" applyNumberFormat="1" applyFont="1" applyBorder="1" applyAlignment="1" applyProtection="1">
      <alignment horizontal="right"/>
    </xf>
    <xf numFmtId="1" fontId="65" fillId="0" borderId="2" xfId="43" applyNumberFormat="1" applyFont="1" applyBorder="1" applyAlignment="1" applyProtection="1">
      <alignment horizontal="right"/>
    </xf>
    <xf numFmtId="0" fontId="93" fillId="0" borderId="0" xfId="43" applyNumberFormat="1" applyFont="1" applyAlignment="1" applyProtection="1">
      <alignment horizontal="center"/>
    </xf>
    <xf numFmtId="1" fontId="93" fillId="0" borderId="0" xfId="43" applyNumberFormat="1" applyFont="1" applyBorder="1" applyAlignment="1" applyProtection="1"/>
    <xf numFmtId="0" fontId="68" fillId="0" borderId="0" xfId="43" applyNumberFormat="1" applyFont="1" applyBorder="1" applyAlignment="1" applyProtection="1"/>
    <xf numFmtId="0" fontId="96" fillId="0" borderId="0" xfId="43" applyNumberFormat="1" applyFont="1" applyBorder="1" applyAlignment="1" applyProtection="1">
      <alignment horizontal="center"/>
    </xf>
    <xf numFmtId="0" fontId="65" fillId="0" borderId="1" xfId="43" applyNumberFormat="1" applyFont="1" applyBorder="1" applyAlignment="1" applyProtection="1"/>
    <xf numFmtId="2" fontId="93" fillId="0" borderId="1" xfId="43" applyNumberFormat="1" applyFont="1" applyBorder="1" applyAlignment="1" applyProtection="1">
      <alignment horizontal="right"/>
    </xf>
    <xf numFmtId="1" fontId="93" fillId="0" borderId="1" xfId="43" applyNumberFormat="1" applyFont="1" applyBorder="1" applyAlignment="1" applyProtection="1">
      <alignment horizontal="right"/>
    </xf>
    <xf numFmtId="0" fontId="65" fillId="0" borderId="1" xfId="43" applyNumberFormat="1" applyFont="1" applyBorder="1" applyAlignment="1" applyProtection="1">
      <alignment horizontal="center"/>
    </xf>
    <xf numFmtId="0" fontId="65" fillId="0" borderId="0" xfId="43" applyNumberFormat="1" applyFont="1" applyAlignment="1" applyProtection="1"/>
    <xf numFmtId="0" fontId="58" fillId="0" borderId="0" xfId="43" applyNumberFormat="1" applyFont="1" applyAlignment="1" applyProtection="1">
      <protection locked="0"/>
    </xf>
    <xf numFmtId="1" fontId="58" fillId="0" borderId="0" xfId="43" applyNumberFormat="1" applyFont="1" applyAlignment="1" applyProtection="1">
      <protection locked="0"/>
    </xf>
    <xf numFmtId="1" fontId="26" fillId="0" borderId="1" xfId="43" applyNumberFormat="1" applyFont="1" applyBorder="1" applyAlignment="1" applyProtection="1">
      <alignment horizontal="right"/>
    </xf>
    <xf numFmtId="1" fontId="26" fillId="0" borderId="1" xfId="43" applyNumberFormat="1" applyFont="1" applyBorder="1" applyAlignment="1" applyProtection="1">
      <protection locked="0"/>
    </xf>
    <xf numFmtId="0" fontId="26" fillId="0" borderId="1" xfId="43" applyNumberFormat="1" applyFont="1" applyBorder="1" applyAlignment="1" applyProtection="1">
      <protection locked="0"/>
    </xf>
    <xf numFmtId="2" fontId="26" fillId="0" borderId="1" xfId="43" applyNumberFormat="1" applyFont="1" applyBorder="1" applyAlignment="1" applyProtection="1">
      <alignment horizontal="right"/>
    </xf>
    <xf numFmtId="1" fontId="74" fillId="0" borderId="1" xfId="43" applyNumberFormat="1" applyFont="1" applyBorder="1" applyAlignment="1" applyProtection="1">
      <alignment horizontal="center"/>
    </xf>
    <xf numFmtId="2" fontId="74" fillId="0" borderId="1" xfId="43" applyNumberFormat="1" applyFont="1" applyBorder="1" applyAlignment="1" applyProtection="1">
      <alignment horizontal="center"/>
    </xf>
    <xf numFmtId="1" fontId="26" fillId="0" borderId="0" xfId="43" applyNumberFormat="1" applyFont="1" applyAlignment="1" applyProtection="1">
      <protection locked="0"/>
    </xf>
    <xf numFmtId="1" fontId="26" fillId="0" borderId="0" xfId="43" applyNumberFormat="1" applyFont="1" applyBorder="1" applyAlignment="1" applyProtection="1">
      <alignment horizontal="right"/>
    </xf>
    <xf numFmtId="1" fontId="58" fillId="0" borderId="1" xfId="43" applyNumberFormat="1" applyFont="1" applyBorder="1" applyAlignment="1" applyProtection="1">
      <protection locked="0"/>
    </xf>
    <xf numFmtId="0" fontId="58" fillId="0" borderId="1" xfId="43" applyNumberFormat="1" applyFont="1" applyBorder="1" applyAlignment="1" applyProtection="1">
      <protection locked="0"/>
    </xf>
    <xf numFmtId="1" fontId="58" fillId="0" borderId="1" xfId="43" applyNumberFormat="1" applyFont="1" applyBorder="1" applyAlignment="1" applyProtection="1">
      <alignment horizontal="right"/>
    </xf>
    <xf numFmtId="0" fontId="58" fillId="0" borderId="1" xfId="43" applyNumberFormat="1" applyFont="1" applyBorder="1" applyAlignment="1" applyProtection="1">
      <alignment horizontal="right"/>
    </xf>
    <xf numFmtId="0" fontId="26" fillId="0" borderId="0" xfId="43" applyNumberFormat="1" applyFont="1" applyAlignment="1" applyProtection="1">
      <protection locked="0"/>
    </xf>
    <xf numFmtId="0" fontId="54" fillId="0" borderId="0" xfId="43" applyNumberFormat="1" applyFont="1" applyAlignment="1" applyProtection="1">
      <alignment horizontal="right"/>
    </xf>
    <xf numFmtId="1" fontId="26" fillId="0" borderId="0" xfId="43" applyNumberFormat="1" applyFont="1" applyAlignment="1" applyProtection="1"/>
    <xf numFmtId="0" fontId="26" fillId="0" borderId="5" xfId="43" applyNumberFormat="1" applyFont="1" applyBorder="1" applyAlignment="1" applyProtection="1">
      <alignment horizontal="right"/>
    </xf>
    <xf numFmtId="0" fontId="26" fillId="0" borderId="0" xfId="43" applyNumberFormat="1" applyFont="1" applyAlignment="1" applyProtection="1"/>
    <xf numFmtId="0" fontId="4" fillId="0" borderId="0" xfId="1" applyFont="1" applyFill="1" applyBorder="1" applyAlignment="1">
      <alignment horizontal="center"/>
    </xf>
    <xf numFmtId="0" fontId="4" fillId="0" borderId="0" xfId="1" applyFont="1" applyFill="1" applyBorder="1" applyAlignment="1">
      <alignment horizontal="right"/>
    </xf>
    <xf numFmtId="0" fontId="4" fillId="0" borderId="4" xfId="1" applyFont="1" applyFill="1" applyBorder="1" applyAlignment="1">
      <alignment horizontal="center" wrapText="1"/>
    </xf>
    <xf numFmtId="0" fontId="4" fillId="0" borderId="3" xfId="1" applyFont="1" applyFill="1" applyBorder="1" applyAlignment="1">
      <alignment horizontal="center" wrapText="1"/>
    </xf>
    <xf numFmtId="0" fontId="4" fillId="0" borderId="2" xfId="1" applyFont="1" applyFill="1" applyBorder="1" applyAlignment="1">
      <alignment horizontal="center" wrapText="1"/>
    </xf>
    <xf numFmtId="0" fontId="4" fillId="0" borderId="4" xfId="1" applyFont="1" applyFill="1" applyBorder="1" applyAlignment="1">
      <alignment horizontal="right" wrapText="1"/>
    </xf>
    <xf numFmtId="0" fontId="4" fillId="0" borderId="3" xfId="1" applyFont="1" applyFill="1" applyBorder="1" applyAlignment="1">
      <alignment horizontal="right" wrapText="1"/>
    </xf>
    <xf numFmtId="0" fontId="4" fillId="0" borderId="2" xfId="1" applyFont="1" applyFill="1" applyBorder="1" applyAlignment="1">
      <alignment horizontal="right" wrapText="1"/>
    </xf>
    <xf numFmtId="0" fontId="16" fillId="0" borderId="1" xfId="6" applyFont="1" applyBorder="1" applyAlignment="1">
      <alignment horizontal="center"/>
    </xf>
    <xf numFmtId="0" fontId="14" fillId="0" borderId="1" xfId="6" applyNumberFormat="1" applyFont="1" applyFill="1" applyBorder="1" applyAlignment="1">
      <alignment horizontal="center" vertical="center" wrapText="1"/>
    </xf>
    <xf numFmtId="0" fontId="16" fillId="0" borderId="1" xfId="6" applyFont="1" applyFill="1" applyBorder="1" applyAlignment="1">
      <alignment horizontal="center"/>
    </xf>
    <xf numFmtId="0" fontId="14" fillId="0" borderId="4" xfId="6" applyNumberFormat="1" applyFont="1" applyFill="1" applyBorder="1" applyAlignment="1">
      <alignment horizontal="center" vertical="center" wrapText="1"/>
    </xf>
    <xf numFmtId="0" fontId="14" fillId="0" borderId="3" xfId="6" applyNumberFormat="1" applyFont="1" applyFill="1" applyBorder="1" applyAlignment="1">
      <alignment horizontal="center" vertical="center" wrapText="1"/>
    </xf>
    <xf numFmtId="0" fontId="14" fillId="0" borderId="2" xfId="6" applyNumberFormat="1" applyFont="1" applyFill="1" applyBorder="1" applyAlignment="1">
      <alignment horizontal="center" vertical="center" wrapText="1"/>
    </xf>
    <xf numFmtId="0" fontId="27" fillId="0" borderId="1" xfId="0" applyFont="1" applyFill="1" applyBorder="1" applyAlignment="1">
      <alignment horizontal="center" wrapText="1"/>
    </xf>
    <xf numFmtId="0" fontId="28" fillId="0" borderId="1" xfId="0" applyFont="1" applyFill="1" applyBorder="1" applyAlignment="1">
      <alignment horizontal="center" wrapText="1"/>
    </xf>
    <xf numFmtId="0" fontId="27" fillId="0" borderId="1" xfId="0" applyFont="1" applyFill="1" applyBorder="1" applyAlignment="1">
      <alignment horizontal="center" vertical="top" wrapText="1"/>
    </xf>
    <xf numFmtId="0" fontId="2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0" fillId="0" borderId="5" xfId="0" applyFont="1" applyFill="1" applyBorder="1" applyAlignment="1">
      <alignment horizontal="center"/>
    </xf>
    <xf numFmtId="0" fontId="28" fillId="0" borderId="1" xfId="0" applyFont="1" applyFill="1" applyBorder="1" applyAlignment="1">
      <alignment horizontal="center"/>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top"/>
    </xf>
    <xf numFmtId="2" fontId="32" fillId="0" borderId="1" xfId="0" applyNumberFormat="1" applyFont="1" applyFill="1" applyBorder="1" applyAlignment="1">
      <alignment horizontal="center" vertical="top"/>
    </xf>
    <xf numFmtId="0" fontId="36" fillId="0" borderId="1" xfId="0" applyFont="1" applyFill="1" applyBorder="1" applyAlignment="1">
      <alignment horizontal="center"/>
    </xf>
    <xf numFmtId="0" fontId="32" fillId="0" borderId="1" xfId="0" applyFont="1" applyFill="1" applyBorder="1" applyAlignment="1">
      <alignment horizontal="center"/>
    </xf>
    <xf numFmtId="0" fontId="42" fillId="0" borderId="1" xfId="0" applyFont="1" applyFill="1" applyBorder="1" applyAlignment="1">
      <alignment horizontal="center" vertical="top" wrapText="1"/>
    </xf>
    <xf numFmtId="0" fontId="42" fillId="0" borderId="21"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19" xfId="0" applyFont="1" applyFill="1" applyBorder="1" applyAlignment="1">
      <alignment horizontal="center"/>
    </xf>
    <xf numFmtId="0" fontId="47" fillId="0" borderId="4" xfId="0" applyFont="1" applyFill="1" applyBorder="1" applyAlignment="1">
      <alignment horizontal="center" vertical="top" wrapText="1"/>
    </xf>
    <xf numFmtId="0" fontId="47" fillId="0" borderId="3" xfId="0" applyFont="1" applyFill="1" applyBorder="1" applyAlignment="1">
      <alignment horizontal="center" vertical="top"/>
    </xf>
    <xf numFmtId="0" fontId="47" fillId="0" borderId="2" xfId="0" applyFont="1" applyFill="1" applyBorder="1" applyAlignment="1">
      <alignment horizontal="center" vertical="top"/>
    </xf>
    <xf numFmtId="0" fontId="42" fillId="0" borderId="4" xfId="0" applyFont="1" applyFill="1" applyBorder="1" applyAlignment="1">
      <alignment horizontal="center" wrapText="1"/>
    </xf>
    <xf numFmtId="0" fontId="42" fillId="0" borderId="3" xfId="0" applyFont="1" applyFill="1" applyBorder="1" applyAlignment="1">
      <alignment horizontal="center" wrapText="1"/>
    </xf>
    <xf numFmtId="0" fontId="42" fillId="0" borderId="2" xfId="0" applyFont="1" applyFill="1" applyBorder="1" applyAlignment="1">
      <alignment horizontal="center" wrapText="1"/>
    </xf>
    <xf numFmtId="0" fontId="50" fillId="0" borderId="21" xfId="0" applyFont="1" applyFill="1" applyBorder="1" applyAlignment="1">
      <alignment horizontal="center" vertical="top"/>
    </xf>
    <xf numFmtId="0" fontId="50" fillId="0" borderId="20" xfId="0" applyFont="1" applyFill="1" applyBorder="1" applyAlignment="1">
      <alignment horizontal="center" vertical="top"/>
    </xf>
    <xf numFmtId="0" fontId="50" fillId="0" borderId="21" xfId="0" applyFont="1" applyFill="1" applyBorder="1" applyAlignment="1">
      <alignment horizontal="center" vertical="top" wrapText="1"/>
    </xf>
    <xf numFmtId="0" fontId="50" fillId="0" borderId="20" xfId="0" applyFont="1" applyFill="1" applyBorder="1" applyAlignment="1">
      <alignment horizontal="center" vertical="top" wrapText="1"/>
    </xf>
    <xf numFmtId="0" fontId="50" fillId="0" borderId="1" xfId="0" applyFont="1" applyFill="1" applyBorder="1" applyAlignment="1">
      <alignment horizontal="center" vertical="top" wrapText="1"/>
    </xf>
    <xf numFmtId="0" fontId="39" fillId="0" borderId="9" xfId="0" applyFont="1" applyBorder="1" applyAlignment="1">
      <alignment horizontal="left" wrapText="1"/>
    </xf>
    <xf numFmtId="0" fontId="39" fillId="0" borderId="8" xfId="0" applyFont="1" applyBorder="1" applyAlignment="1">
      <alignment horizontal="left" wrapText="1"/>
    </xf>
    <xf numFmtId="0" fontId="39" fillId="0" borderId="7" xfId="0" applyFont="1" applyBorder="1" applyAlignment="1">
      <alignment horizontal="left" wrapText="1"/>
    </xf>
    <xf numFmtId="0" fontId="40" fillId="0" borderId="0" xfId="0" applyFont="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xf>
    <xf numFmtId="0" fontId="40" fillId="0" borderId="16" xfId="0" applyFont="1" applyBorder="1"/>
    <xf numFmtId="0" fontId="40" fillId="0" borderId="15" xfId="0" applyFont="1" applyBorder="1"/>
    <xf numFmtId="0" fontId="40" fillId="0" borderId="18"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wrapText="1"/>
    </xf>
    <xf numFmtId="0" fontId="57" fillId="0" borderId="0" xfId="42" applyFont="1" applyAlignment="1">
      <alignment horizontal="left" vertical="center" wrapText="1"/>
    </xf>
    <xf numFmtId="0" fontId="26" fillId="0" borderId="33" xfId="42" applyFont="1" applyBorder="1" applyAlignment="1">
      <alignment horizontal="left" vertical="center" wrapText="1"/>
    </xf>
    <xf numFmtId="14" fontId="55" fillId="0" borderId="33" xfId="42" applyNumberFormat="1" applyFont="1" applyBorder="1" applyAlignment="1">
      <alignment horizontal="center" vertical="center" wrapText="1"/>
    </xf>
    <xf numFmtId="0" fontId="56" fillId="0" borderId="32" xfId="42" applyFont="1" applyBorder="1" applyAlignment="1">
      <alignment horizontal="center"/>
    </xf>
    <xf numFmtId="0" fontId="56" fillId="0" borderId="31" xfId="42" applyFont="1" applyBorder="1"/>
    <xf numFmtId="0" fontId="56" fillId="0" borderId="30" xfId="42" applyFont="1" applyBorder="1"/>
    <xf numFmtId="0" fontId="55" fillId="0" borderId="29" xfId="42" applyFont="1" applyBorder="1" applyAlignment="1">
      <alignment horizontal="center" vertical="center" wrapText="1"/>
    </xf>
    <xf numFmtId="0" fontId="55" fillId="0" borderId="25" xfId="42" applyFont="1" applyBorder="1" applyAlignment="1">
      <alignment horizontal="center" vertical="center" wrapText="1"/>
    </xf>
    <xf numFmtId="0" fontId="55" fillId="0" borderId="28" xfId="42" applyFont="1" applyBorder="1" applyAlignment="1">
      <alignment horizontal="center" vertical="center" wrapText="1"/>
    </xf>
    <xf numFmtId="0" fontId="55" fillId="0" borderId="27" xfId="42" applyFont="1" applyBorder="1" applyAlignment="1">
      <alignment horizontal="center" vertical="center" wrapText="1"/>
    </xf>
    <xf numFmtId="0" fontId="55" fillId="0" borderId="26" xfId="42" applyFont="1" applyBorder="1" applyAlignment="1">
      <alignment horizontal="center" vertical="center" wrapText="1"/>
    </xf>
    <xf numFmtId="0" fontId="59" fillId="0" borderId="0" xfId="43" applyNumberFormat="1" applyFont="1" applyAlignment="1" applyProtection="1">
      <alignment horizontal="center"/>
    </xf>
    <xf numFmtId="0" fontId="59" fillId="0" borderId="1" xfId="43" applyNumberFormat="1" applyFont="1" applyBorder="1" applyAlignment="1" applyProtection="1">
      <alignment horizontal="left" vertical="center"/>
    </xf>
    <xf numFmtId="0" fontId="59" fillId="0" borderId="1" xfId="43" applyNumberFormat="1" applyFont="1" applyBorder="1" applyAlignment="1" applyProtection="1">
      <alignment horizontal="center"/>
    </xf>
    <xf numFmtId="0" fontId="59" fillId="0" borderId="21" xfId="43" applyNumberFormat="1" applyFont="1" applyBorder="1" applyAlignment="1" applyProtection="1">
      <alignment horizontal="center"/>
    </xf>
    <xf numFmtId="0" fontId="59" fillId="0" borderId="0" xfId="43" applyNumberFormat="1" applyFont="1" applyAlignment="1" applyProtection="1">
      <alignment horizontal="center" wrapText="1"/>
    </xf>
    <xf numFmtId="0" fontId="59" fillId="0" borderId="5" xfId="43" applyNumberFormat="1" applyFont="1" applyBorder="1" applyAlignment="1" applyProtection="1">
      <alignment horizontal="center" wrapText="1"/>
    </xf>
    <xf numFmtId="17" fontId="59" fillId="3" borderId="4" xfId="43" applyNumberFormat="1" applyFont="1" applyFill="1" applyBorder="1" applyAlignment="1" applyProtection="1">
      <alignment horizontal="center"/>
      <protection locked="0"/>
    </xf>
    <xf numFmtId="49" fontId="59" fillId="3" borderId="3" xfId="43" applyNumberFormat="1" applyFont="1" applyFill="1" applyBorder="1" applyAlignment="1" applyProtection="1">
      <alignment horizontal="center"/>
      <protection locked="0"/>
    </xf>
    <xf numFmtId="49" fontId="59" fillId="3" borderId="2" xfId="43" applyNumberFormat="1" applyFont="1" applyFill="1" applyBorder="1" applyAlignment="1" applyProtection="1">
      <alignment horizontal="center"/>
      <protection locked="0"/>
    </xf>
    <xf numFmtId="17" fontId="59" fillId="3" borderId="1" xfId="43" applyNumberFormat="1" applyFont="1" applyFill="1" applyBorder="1" applyAlignment="1" applyProtection="1">
      <alignment horizontal="center"/>
      <protection locked="0"/>
    </xf>
    <xf numFmtId="49" fontId="59" fillId="3" borderId="1" xfId="43" applyNumberFormat="1" applyFont="1" applyFill="1" applyBorder="1" applyAlignment="1" applyProtection="1">
      <alignment horizontal="center"/>
      <protection locked="0"/>
    </xf>
    <xf numFmtId="0" fontId="59" fillId="0" borderId="4" xfId="43" applyNumberFormat="1" applyFont="1" applyBorder="1" applyAlignment="1" applyProtection="1">
      <alignment horizontal="left"/>
    </xf>
    <xf numFmtId="0" fontId="59" fillId="0" borderId="2" xfId="43" applyNumberFormat="1" applyFont="1" applyBorder="1" applyAlignment="1" applyProtection="1">
      <alignment horizontal="left"/>
    </xf>
    <xf numFmtId="0" fontId="59" fillId="0" borderId="1" xfId="43" applyNumberFormat="1" applyFont="1" applyFill="1" applyBorder="1" applyAlignment="1" applyProtection="1">
      <alignment horizontal="left" vertical="center"/>
    </xf>
    <xf numFmtId="0" fontId="32" fillId="0" borderId="1" xfId="43" applyNumberFormat="1" applyFont="1" applyFill="1" applyBorder="1" applyAlignment="1" applyProtection="1">
      <alignment horizontal="center" wrapText="1"/>
      <protection locked="0"/>
    </xf>
    <xf numFmtId="0" fontId="32" fillId="0" borderId="1" xfId="43" applyNumberFormat="1" applyFont="1" applyFill="1" applyBorder="1" applyAlignment="1" applyProtection="1">
      <alignment horizontal="center"/>
      <protection locked="0"/>
    </xf>
    <xf numFmtId="0" fontId="67" fillId="0" borderId="1" xfId="43" applyNumberFormat="1" applyFont="1" applyFill="1" applyBorder="1" applyAlignment="1">
      <alignment horizontal="center"/>
    </xf>
    <xf numFmtId="0" fontId="67" fillId="0" borderId="0" xfId="43" applyNumberFormat="1" applyFont="1" applyFill="1" applyAlignment="1" applyProtection="1">
      <alignment horizontal="center"/>
      <protection locked="0"/>
    </xf>
    <xf numFmtId="0" fontId="67" fillId="0" borderId="1" xfId="43" applyNumberFormat="1" applyFont="1" applyFill="1" applyBorder="1" applyAlignment="1">
      <alignment horizontal="center" vertical="center"/>
    </xf>
    <xf numFmtId="0" fontId="67" fillId="0" borderId="1" xfId="43" applyNumberFormat="1" applyFont="1" applyFill="1" applyBorder="1" applyAlignment="1">
      <alignment horizontal="center" wrapText="1"/>
    </xf>
    <xf numFmtId="0" fontId="67" fillId="0" borderId="19" xfId="43" applyNumberFormat="1" applyFont="1" applyFill="1" applyBorder="1" applyAlignment="1" applyProtection="1">
      <alignment horizontal="center"/>
      <protection locked="0"/>
    </xf>
    <xf numFmtId="0" fontId="67" fillId="0" borderId="0" xfId="43" applyNumberFormat="1" applyFont="1" applyFill="1" applyBorder="1" applyAlignment="1" applyProtection="1">
      <alignment horizontal="center"/>
      <protection locked="0"/>
    </xf>
    <xf numFmtId="0" fontId="67" fillId="0" borderId="4" xfId="43" applyNumberFormat="1" applyFont="1" applyFill="1" applyBorder="1" applyAlignment="1" applyProtection="1">
      <alignment horizontal="left"/>
    </xf>
    <xf numFmtId="0" fontId="67" fillId="0" borderId="2" xfId="43" applyNumberFormat="1" applyFont="1" applyFill="1" applyBorder="1" applyAlignment="1" applyProtection="1">
      <alignment horizontal="left"/>
    </xf>
    <xf numFmtId="0" fontId="67" fillId="0" borderId="4" xfId="43" applyNumberFormat="1" applyFont="1" applyFill="1" applyBorder="1" applyAlignment="1">
      <alignment horizontal="center"/>
    </xf>
    <xf numFmtId="0" fontId="67" fillId="0" borderId="2" xfId="43" applyNumberFormat="1" applyFont="1" applyFill="1" applyBorder="1" applyAlignment="1">
      <alignment horizontal="center"/>
    </xf>
    <xf numFmtId="1" fontId="63" fillId="0" borderId="1" xfId="43" applyNumberFormat="1" applyFont="1" applyBorder="1" applyAlignment="1" applyProtection="1">
      <alignment horizontal="center"/>
    </xf>
    <xf numFmtId="0" fontId="63" fillId="0" borderId="4" xfId="43" applyNumberFormat="1" applyFont="1" applyBorder="1" applyAlignment="1" applyProtection="1">
      <alignment horizontal="left"/>
    </xf>
    <xf numFmtId="0" fontId="63" fillId="0" borderId="2" xfId="43" applyNumberFormat="1" applyFont="1" applyBorder="1" applyAlignment="1" applyProtection="1">
      <alignment horizontal="left"/>
    </xf>
    <xf numFmtId="0" fontId="63" fillId="0" borderId="0" xfId="43" applyNumberFormat="1" applyFont="1" applyAlignment="1" applyProtection="1">
      <alignment horizontal="center"/>
    </xf>
    <xf numFmtId="0" fontId="63" fillId="0" borderId="1" xfId="43" applyNumberFormat="1" applyFont="1" applyBorder="1" applyAlignment="1" applyProtection="1">
      <alignment horizontal="center" vertical="center"/>
    </xf>
    <xf numFmtId="0" fontId="63" fillId="0" borderId="21" xfId="43" applyNumberFormat="1" applyFont="1" applyBorder="1" applyAlignment="1" applyProtection="1">
      <alignment horizontal="center" vertical="center"/>
    </xf>
    <xf numFmtId="0" fontId="63" fillId="0" borderId="20" xfId="43" applyNumberFormat="1" applyFont="1" applyBorder="1" applyAlignment="1" applyProtection="1">
      <alignment horizontal="center" vertical="center"/>
    </xf>
    <xf numFmtId="0" fontId="63" fillId="0" borderId="1" xfId="43" applyNumberFormat="1" applyFont="1" applyBorder="1" applyAlignment="1" applyProtection="1">
      <alignment horizontal="center"/>
    </xf>
    <xf numFmtId="0" fontId="68" fillId="0" borderId="39" xfId="43" applyNumberFormat="1" applyFont="1" applyFill="1" applyBorder="1" applyAlignment="1" applyProtection="1">
      <alignment horizontal="center" vertical="center"/>
    </xf>
    <xf numFmtId="0" fontId="68" fillId="0" borderId="19" xfId="43" applyNumberFormat="1" applyFont="1" applyFill="1" applyBorder="1" applyAlignment="1" applyProtection="1">
      <alignment horizontal="center" vertical="center"/>
    </xf>
    <xf numFmtId="0" fontId="68" fillId="0" borderId="38" xfId="43" applyNumberFormat="1" applyFont="1" applyFill="1" applyBorder="1" applyAlignment="1" applyProtection="1">
      <alignment horizontal="center" vertical="center"/>
    </xf>
    <xf numFmtId="0" fontId="68" fillId="0" borderId="34" xfId="43" applyNumberFormat="1" applyFont="1" applyFill="1" applyBorder="1" applyAlignment="1" applyProtection="1">
      <alignment horizontal="center" vertical="center"/>
    </xf>
    <xf numFmtId="0" fontId="68" fillId="0" borderId="5" xfId="43" applyNumberFormat="1" applyFont="1" applyFill="1" applyBorder="1" applyAlignment="1" applyProtection="1">
      <alignment horizontal="center" vertical="center"/>
    </xf>
    <xf numFmtId="0" fontId="68" fillId="0" borderId="37" xfId="43" applyNumberFormat="1" applyFont="1" applyFill="1" applyBorder="1" applyAlignment="1" applyProtection="1">
      <alignment horizontal="center" vertical="center"/>
    </xf>
    <xf numFmtId="0" fontId="28" fillId="0" borderId="0" xfId="43" applyNumberFormat="1" applyFont="1" applyFill="1" applyAlignment="1" applyProtection="1">
      <alignment horizontal="center"/>
    </xf>
    <xf numFmtId="0" fontId="68" fillId="0" borderId="1" xfId="43" applyNumberFormat="1" applyFont="1" applyFill="1" applyBorder="1" applyAlignment="1" applyProtection="1">
      <alignment horizontal="center" vertical="center" wrapText="1"/>
    </xf>
    <xf numFmtId="0" fontId="68" fillId="0" borderId="4" xfId="43" applyNumberFormat="1" applyFont="1" applyFill="1" applyBorder="1" applyAlignment="1" applyProtection="1">
      <alignment horizontal="center" vertical="center"/>
    </xf>
    <xf numFmtId="0" fontId="68" fillId="0" borderId="1" xfId="43" applyNumberFormat="1" applyFont="1" applyFill="1" applyBorder="1" applyAlignment="1" applyProtection="1">
      <alignment horizontal="center" vertical="center"/>
    </xf>
    <xf numFmtId="0" fontId="65" fillId="0" borderId="1" xfId="43" applyNumberFormat="1" applyFont="1" applyFill="1" applyBorder="1" applyAlignment="1" applyProtection="1">
      <alignment horizontal="center" vertical="center"/>
    </xf>
    <xf numFmtId="0" fontId="28" fillId="0" borderId="34" xfId="43" applyNumberFormat="1" applyFont="1" applyFill="1" applyBorder="1" applyAlignment="1" applyProtection="1">
      <alignment horizontal="center"/>
    </xf>
    <xf numFmtId="0" fontId="28" fillId="0" borderId="5" xfId="43" applyNumberFormat="1" applyFont="1" applyFill="1" applyBorder="1" applyAlignment="1" applyProtection="1">
      <alignment horizontal="center"/>
    </xf>
    <xf numFmtId="0" fontId="28" fillId="0" borderId="0" xfId="43" applyNumberFormat="1" applyFont="1" applyFill="1" applyBorder="1" applyAlignment="1" applyProtection="1">
      <alignment horizontal="center"/>
    </xf>
    <xf numFmtId="0" fontId="68" fillId="0" borderId="1" xfId="43" applyNumberFormat="1" applyFont="1" applyFill="1" applyBorder="1" applyAlignment="1" applyProtection="1">
      <alignment horizontal="center" wrapText="1"/>
    </xf>
    <xf numFmtId="0" fontId="68" fillId="0" borderId="19" xfId="43" applyNumberFormat="1" applyFont="1" applyFill="1" applyBorder="1" applyAlignment="1" applyProtection="1">
      <alignment horizontal="center" wrapText="1"/>
    </xf>
    <xf numFmtId="0" fontId="68" fillId="0" borderId="19" xfId="43" applyNumberFormat="1" applyFont="1" applyFill="1" applyBorder="1" applyAlignment="1" applyProtection="1">
      <alignment horizontal="center"/>
    </xf>
    <xf numFmtId="0" fontId="68" fillId="0" borderId="38" xfId="43" applyNumberFormat="1" applyFont="1" applyFill="1" applyBorder="1" applyAlignment="1" applyProtection="1">
      <alignment horizontal="center"/>
    </xf>
    <xf numFmtId="0" fontId="68" fillId="0" borderId="5" xfId="43" applyNumberFormat="1" applyFont="1" applyFill="1" applyBorder="1" applyAlignment="1" applyProtection="1">
      <alignment horizontal="center"/>
    </xf>
    <xf numFmtId="0" fontId="68" fillId="0" borderId="37" xfId="43" applyNumberFormat="1" applyFont="1" applyFill="1" applyBorder="1" applyAlignment="1" applyProtection="1">
      <alignment horizontal="center"/>
    </xf>
    <xf numFmtId="0" fontId="68" fillId="0" borderId="45" xfId="43" applyNumberFormat="1" applyFont="1" applyFill="1" applyBorder="1" applyAlignment="1" applyProtection="1">
      <alignment horizontal="center"/>
    </xf>
    <xf numFmtId="0" fontId="68" fillId="0" borderId="44" xfId="43" applyNumberFormat="1" applyFont="1" applyFill="1" applyBorder="1" applyAlignment="1" applyProtection="1">
      <alignment horizontal="center"/>
    </xf>
    <xf numFmtId="0" fontId="68" fillId="0" borderId="43" xfId="43" applyNumberFormat="1" applyFont="1" applyFill="1" applyBorder="1" applyAlignment="1" applyProtection="1">
      <alignment horizontal="center"/>
    </xf>
    <xf numFmtId="0" fontId="68" fillId="0" borderId="42" xfId="43" applyNumberFormat="1" applyFont="1" applyFill="1" applyBorder="1" applyAlignment="1" applyProtection="1">
      <alignment horizontal="center"/>
    </xf>
    <xf numFmtId="0" fontId="68" fillId="0" borderId="41" xfId="43" applyNumberFormat="1" applyFont="1" applyFill="1" applyBorder="1" applyAlignment="1" applyProtection="1">
      <alignment horizontal="center"/>
    </xf>
    <xf numFmtId="0" fontId="68" fillId="0" borderId="40" xfId="43" applyNumberFormat="1" applyFont="1" applyFill="1" applyBorder="1" applyAlignment="1" applyProtection="1">
      <alignment horizontal="center"/>
    </xf>
    <xf numFmtId="0" fontId="68" fillId="0" borderId="39" xfId="43" applyNumberFormat="1" applyFont="1" applyFill="1" applyBorder="1" applyAlignment="1" applyProtection="1">
      <alignment horizontal="center"/>
    </xf>
    <xf numFmtId="0" fontId="68" fillId="0" borderId="34" xfId="43" applyNumberFormat="1" applyFont="1" applyFill="1" applyBorder="1" applyAlignment="1" applyProtection="1">
      <alignment horizontal="center"/>
    </xf>
    <xf numFmtId="0" fontId="68" fillId="0" borderId="20" xfId="43" applyNumberFormat="1" applyFont="1" applyFill="1" applyBorder="1" applyAlignment="1" applyProtection="1">
      <alignment horizontal="center" wrapText="1"/>
    </xf>
    <xf numFmtId="0" fontId="68" fillId="0" borderId="20" xfId="43" applyNumberFormat="1" applyFont="1" applyFill="1" applyBorder="1" applyAlignment="1" applyProtection="1">
      <alignment horizontal="center" vertical="center"/>
    </xf>
    <xf numFmtId="0" fontId="32" fillId="0" borderId="0" xfId="43" applyNumberFormat="1" applyFont="1" applyFill="1" applyAlignment="1" applyProtection="1">
      <alignment horizontal="center"/>
    </xf>
    <xf numFmtId="0" fontId="69" fillId="0" borderId="1" xfId="43" applyNumberFormat="1" applyFont="1" applyFill="1" applyBorder="1" applyAlignment="1" applyProtection="1">
      <alignment horizontal="center" vertical="center"/>
    </xf>
    <xf numFmtId="0" fontId="27" fillId="0" borderId="1" xfId="43" applyNumberFormat="1" applyFont="1" applyFill="1" applyBorder="1" applyAlignment="1" applyProtection="1">
      <alignment horizontal="center" vertical="center"/>
    </xf>
    <xf numFmtId="0" fontId="69" fillId="0" borderId="39" xfId="43" applyNumberFormat="1" applyFont="1" applyFill="1" applyBorder="1" applyAlignment="1" applyProtection="1">
      <alignment horizontal="center" vertical="center"/>
    </xf>
    <xf numFmtId="0" fontId="69" fillId="0" borderId="19" xfId="43" applyNumberFormat="1" applyFont="1" applyFill="1" applyBorder="1" applyAlignment="1" applyProtection="1">
      <alignment horizontal="center" vertical="center"/>
    </xf>
    <xf numFmtId="0" fontId="69" fillId="0" borderId="38" xfId="43" applyNumberFormat="1" applyFont="1" applyFill="1" applyBorder="1" applyAlignment="1" applyProtection="1">
      <alignment horizontal="center" vertical="center"/>
    </xf>
    <xf numFmtId="0" fontId="69" fillId="0" borderId="34" xfId="43" applyNumberFormat="1" applyFont="1" applyFill="1" applyBorder="1" applyAlignment="1" applyProtection="1">
      <alignment horizontal="center" vertical="center"/>
    </xf>
    <xf numFmtId="0" fontId="69" fillId="0" borderId="5" xfId="43" applyNumberFormat="1" applyFont="1" applyFill="1" applyBorder="1" applyAlignment="1" applyProtection="1">
      <alignment horizontal="center" vertical="center"/>
    </xf>
    <xf numFmtId="0" fontId="69" fillId="0" borderId="37" xfId="43" applyNumberFormat="1" applyFont="1" applyFill="1" applyBorder="1" applyAlignment="1" applyProtection="1">
      <alignment horizontal="center" vertical="center"/>
    </xf>
    <xf numFmtId="0" fontId="32" fillId="0" borderId="34" xfId="43" applyNumberFormat="1" applyFont="1" applyFill="1" applyBorder="1" applyAlignment="1" applyProtection="1">
      <alignment horizontal="center"/>
    </xf>
    <xf numFmtId="0" fontId="32" fillId="0" borderId="5" xfId="43" applyNumberFormat="1" applyFont="1" applyFill="1" applyBorder="1" applyAlignment="1" applyProtection="1">
      <alignment horizontal="center"/>
    </xf>
    <xf numFmtId="0" fontId="69" fillId="0" borderId="39" xfId="43" applyNumberFormat="1" applyFont="1" applyFill="1" applyBorder="1" applyAlignment="1" applyProtection="1">
      <alignment horizontal="center"/>
    </xf>
    <xf numFmtId="0" fontId="69" fillId="0" borderId="19" xfId="43" applyNumberFormat="1" applyFont="1" applyFill="1" applyBorder="1" applyAlignment="1" applyProtection="1">
      <alignment horizontal="center"/>
    </xf>
    <xf numFmtId="0" fontId="69" fillId="0" borderId="34" xfId="43" applyNumberFormat="1" applyFont="1" applyFill="1" applyBorder="1" applyAlignment="1" applyProtection="1">
      <alignment horizontal="center"/>
    </xf>
    <xf numFmtId="0" fontId="69" fillId="0" borderId="5" xfId="43" applyNumberFormat="1" applyFont="1" applyFill="1" applyBorder="1" applyAlignment="1" applyProtection="1">
      <alignment horizontal="center"/>
    </xf>
    <xf numFmtId="0" fontId="65" fillId="0" borderId="19" xfId="43" applyNumberFormat="1" applyFont="1" applyFill="1" applyBorder="1" applyAlignment="1" applyProtection="1">
      <alignment horizontal="center"/>
    </xf>
    <xf numFmtId="0" fontId="69" fillId="0" borderId="4" xfId="43" applyNumberFormat="1" applyFont="1" applyFill="1" applyBorder="1" applyAlignment="1" applyProtection="1">
      <alignment horizontal="center" wrapText="1"/>
    </xf>
    <xf numFmtId="0" fontId="69" fillId="0" borderId="2" xfId="43" applyNumberFormat="1" applyFont="1" applyFill="1" applyBorder="1" applyAlignment="1" applyProtection="1">
      <alignment horizontal="center" wrapText="1"/>
    </xf>
    <xf numFmtId="0" fontId="69" fillId="0" borderId="38" xfId="43" applyNumberFormat="1" applyFont="1" applyFill="1" applyBorder="1" applyAlignment="1" applyProtection="1">
      <alignment horizontal="center"/>
    </xf>
    <xf numFmtId="0" fontId="69" fillId="0" borderId="37" xfId="43" applyNumberFormat="1" applyFont="1" applyFill="1" applyBorder="1" applyAlignment="1" applyProtection="1">
      <alignment horizontal="center"/>
    </xf>
    <xf numFmtId="0" fontId="69" fillId="0" borderId="1" xfId="43" applyNumberFormat="1" applyFont="1" applyFill="1" applyBorder="1" applyAlignment="1" applyProtection="1">
      <alignment horizontal="center" wrapText="1"/>
    </xf>
    <xf numFmtId="0" fontId="25" fillId="0" borderId="1" xfId="43" applyNumberFormat="1" applyFont="1" applyBorder="1" applyAlignment="1" applyProtection="1">
      <alignment horizontal="center" vertical="center" wrapText="1"/>
    </xf>
    <xf numFmtId="0" fontId="25" fillId="0" borderId="0" xfId="43" applyNumberFormat="1" applyFont="1" applyBorder="1" applyAlignment="1" applyProtection="1">
      <alignment horizontal="center"/>
    </xf>
    <xf numFmtId="0" fontId="25" fillId="0" borderId="21" xfId="43" applyNumberFormat="1" applyFont="1" applyBorder="1" applyAlignment="1" applyProtection="1">
      <alignment horizontal="center" vertical="center"/>
    </xf>
    <xf numFmtId="0" fontId="25" fillId="0" borderId="36" xfId="43" applyNumberFormat="1" applyFont="1" applyBorder="1" applyAlignment="1" applyProtection="1">
      <alignment horizontal="center" vertical="center"/>
    </xf>
    <xf numFmtId="0" fontId="25" fillId="0" borderId="20" xfId="43" applyNumberFormat="1" applyFont="1" applyBorder="1" applyAlignment="1" applyProtection="1">
      <alignment horizontal="center" vertical="center"/>
    </xf>
    <xf numFmtId="0" fontId="25" fillId="0" borderId="4" xfId="43" applyNumberFormat="1" applyFont="1" applyBorder="1" applyAlignment="1" applyProtection="1">
      <alignment horizontal="center"/>
    </xf>
    <xf numFmtId="0" fontId="25" fillId="0" borderId="2" xfId="43" applyNumberFormat="1" applyFont="1" applyBorder="1" applyAlignment="1" applyProtection="1">
      <alignment horizontal="center"/>
    </xf>
    <xf numFmtId="2" fontId="25" fillId="0" borderId="4" xfId="43" applyNumberFormat="1" applyFont="1" applyBorder="1" applyAlignment="1" applyProtection="1">
      <alignment horizontal="center" wrapText="1"/>
    </xf>
    <xf numFmtId="2" fontId="25" fillId="0" borderId="2" xfId="43" applyNumberFormat="1" applyFont="1" applyBorder="1" applyAlignment="1" applyProtection="1">
      <alignment horizontal="center" wrapText="1"/>
    </xf>
    <xf numFmtId="0" fontId="25" fillId="0" borderId="21" xfId="43" applyNumberFormat="1" applyFont="1" applyBorder="1" applyAlignment="1" applyProtection="1">
      <alignment horizontal="center" vertical="center" wrapText="1"/>
    </xf>
    <xf numFmtId="0" fontId="25" fillId="0" borderId="36" xfId="43" applyNumberFormat="1" applyFont="1" applyBorder="1" applyAlignment="1" applyProtection="1">
      <alignment horizontal="center" vertical="center" wrapText="1"/>
    </xf>
    <xf numFmtId="0" fontId="25" fillId="0" borderId="20" xfId="43" applyNumberFormat="1" applyFont="1" applyBorder="1" applyAlignment="1" applyProtection="1">
      <alignment horizontal="center" vertical="center" wrapText="1"/>
    </xf>
    <xf numFmtId="0" fontId="65" fillId="0" borderId="4" xfId="43" applyNumberFormat="1" applyFont="1" applyBorder="1" applyAlignment="1" applyProtection="1">
      <alignment horizontal="left"/>
    </xf>
    <xf numFmtId="0" fontId="65" fillId="0" borderId="2" xfId="43" applyNumberFormat="1" applyFont="1" applyBorder="1" applyAlignment="1" applyProtection="1">
      <alignment horizontal="left"/>
    </xf>
    <xf numFmtId="0" fontId="65" fillId="0" borderId="0" xfId="43" applyNumberFormat="1" applyFont="1" applyAlignment="1" applyProtection="1">
      <alignment horizontal="center"/>
    </xf>
    <xf numFmtId="0" fontId="65" fillId="0" borderId="21" xfId="43" applyNumberFormat="1" applyFont="1" applyBorder="1" applyAlignment="1" applyProtection="1">
      <alignment horizontal="center" vertical="center" wrapText="1"/>
    </xf>
    <xf numFmtId="0" fontId="65" fillId="0" borderId="36" xfId="43" applyNumberFormat="1" applyFont="1" applyBorder="1" applyAlignment="1" applyProtection="1">
      <alignment horizontal="center" vertical="center" wrapText="1"/>
    </xf>
    <xf numFmtId="0" fontId="65" fillId="0" borderId="20" xfId="43" applyNumberFormat="1" applyFont="1" applyBorder="1" applyAlignment="1" applyProtection="1">
      <alignment horizontal="center" vertical="center" wrapText="1"/>
    </xf>
    <xf numFmtId="0" fontId="65" fillId="0" borderId="21" xfId="43" applyNumberFormat="1" applyFont="1" applyBorder="1" applyAlignment="1" applyProtection="1">
      <alignment horizontal="center" vertical="center"/>
    </xf>
    <xf numFmtId="0" fontId="65" fillId="0" borderId="36" xfId="43" applyNumberFormat="1" applyFont="1" applyBorder="1" applyAlignment="1" applyProtection="1">
      <alignment horizontal="center" vertical="center"/>
    </xf>
    <xf numFmtId="0" fontId="65" fillId="0" borderId="20" xfId="43" applyNumberFormat="1" applyFont="1" applyBorder="1" applyAlignment="1" applyProtection="1">
      <alignment horizontal="center" vertical="center"/>
    </xf>
    <xf numFmtId="1" fontId="65" fillId="0" borderId="2" xfId="43" applyNumberFormat="1" applyFont="1" applyBorder="1" applyAlignment="1" applyProtection="1">
      <alignment horizontal="center"/>
    </xf>
    <xf numFmtId="1" fontId="65" fillId="0" borderId="1" xfId="43" applyNumberFormat="1" applyFont="1" applyBorder="1" applyAlignment="1" applyProtection="1">
      <alignment horizontal="center"/>
    </xf>
    <xf numFmtId="0" fontId="65" fillId="0" borderId="2" xfId="43" applyNumberFormat="1" applyFont="1" applyBorder="1" applyAlignment="1" applyProtection="1">
      <alignment horizontal="center" wrapText="1"/>
    </xf>
    <xf numFmtId="0" fontId="65" fillId="0" borderId="1" xfId="43" applyNumberFormat="1" applyFont="1" applyBorder="1" applyAlignment="1" applyProtection="1">
      <alignment horizontal="center" wrapText="1"/>
    </xf>
    <xf numFmtId="1" fontId="65" fillId="0" borderId="1" xfId="43" applyNumberFormat="1" applyFont="1" applyBorder="1" applyAlignment="1" applyProtection="1">
      <alignment horizontal="center" wrapText="1"/>
    </xf>
    <xf numFmtId="1" fontId="65" fillId="0" borderId="4" xfId="43" applyNumberFormat="1" applyFont="1" applyBorder="1" applyAlignment="1" applyProtection="1">
      <alignment horizontal="center"/>
    </xf>
    <xf numFmtId="1" fontId="65" fillId="0" borderId="3" xfId="43" applyNumberFormat="1" applyFont="1" applyBorder="1" applyAlignment="1" applyProtection="1">
      <alignment horizontal="center"/>
    </xf>
    <xf numFmtId="0" fontId="65" fillId="0" borderId="5" xfId="43" applyNumberFormat="1" applyFont="1" applyBorder="1" applyAlignment="1" applyProtection="1">
      <alignment horizontal="right"/>
    </xf>
    <xf numFmtId="0" fontId="59" fillId="0" borderId="21" xfId="43" applyNumberFormat="1" applyFont="1" applyBorder="1" applyAlignment="1" applyProtection="1">
      <alignment horizontal="center" vertical="center" wrapText="1"/>
    </xf>
    <xf numFmtId="0" fontId="59" fillId="0" borderId="36" xfId="43" applyNumberFormat="1" applyFont="1" applyBorder="1" applyAlignment="1" applyProtection="1">
      <alignment horizontal="center" vertical="center" wrapText="1"/>
    </xf>
    <xf numFmtId="0" fontId="59" fillId="0" borderId="20" xfId="43" applyNumberFormat="1" applyFont="1" applyBorder="1" applyAlignment="1" applyProtection="1">
      <alignment horizontal="center" vertical="center" wrapText="1"/>
    </xf>
    <xf numFmtId="0" fontId="25" fillId="0" borderId="0" xfId="43" applyNumberFormat="1" applyFont="1" applyAlignment="1" applyProtection="1">
      <alignment horizontal="center" vertical="center"/>
    </xf>
    <xf numFmtId="2" fontId="74" fillId="0" borderId="1" xfId="43" applyNumberFormat="1" applyFont="1" applyBorder="1" applyAlignment="1" applyProtection="1">
      <alignment horizontal="center" wrapText="1"/>
    </xf>
    <xf numFmtId="0" fontId="59" fillId="0" borderId="1" xfId="43" applyNumberFormat="1" applyFont="1" applyBorder="1" applyAlignment="1" applyProtection="1">
      <alignment horizontal="center" vertical="center"/>
    </xf>
    <xf numFmtId="2" fontId="59" fillId="0" borderId="1" xfId="43" applyNumberFormat="1" applyFont="1" applyBorder="1" applyAlignment="1" applyProtection="1">
      <alignment horizontal="center"/>
    </xf>
    <xf numFmtId="2" fontId="59" fillId="0" borderId="4" xfId="43" applyNumberFormat="1" applyFont="1" applyBorder="1" applyAlignment="1" applyProtection="1">
      <alignment horizontal="center"/>
    </xf>
    <xf numFmtId="2" fontId="59" fillId="0" borderId="3" xfId="43" applyNumberFormat="1" applyFont="1" applyBorder="1" applyAlignment="1" applyProtection="1">
      <alignment horizontal="center"/>
    </xf>
    <xf numFmtId="2" fontId="59" fillId="0" borderId="2" xfId="43" applyNumberFormat="1" applyFont="1" applyBorder="1" applyAlignment="1" applyProtection="1">
      <alignment horizontal="center"/>
    </xf>
    <xf numFmtId="0" fontId="26" fillId="0" borderId="0" xfId="43" applyNumberFormat="1" applyFont="1" applyAlignment="1" applyProtection="1">
      <alignment horizontal="center"/>
    </xf>
    <xf numFmtId="2" fontId="74" fillId="0" borderId="4" xfId="43" applyNumberFormat="1" applyFont="1" applyBorder="1" applyAlignment="1" applyProtection="1">
      <alignment horizontal="center" wrapText="1"/>
    </xf>
    <xf numFmtId="2" fontId="74" fillId="0" borderId="2" xfId="43" applyNumberFormat="1" applyFont="1" applyBorder="1" applyAlignment="1" applyProtection="1">
      <alignment horizontal="center" wrapText="1"/>
    </xf>
    <xf numFmtId="0" fontId="56" fillId="0" borderId="1" xfId="42" applyFont="1" applyFill="1" applyBorder="1" applyAlignment="1">
      <alignment horizontal="center"/>
    </xf>
    <xf numFmtId="0" fontId="75" fillId="0" borderId="1" xfId="42" applyNumberFormat="1" applyFont="1" applyFill="1" applyBorder="1" applyAlignment="1" applyProtection="1">
      <alignment horizontal="center"/>
      <protection locked="0"/>
    </xf>
    <xf numFmtId="0" fontId="76" fillId="0" borderId="1" xfId="42" applyNumberFormat="1" applyFont="1" applyFill="1" applyBorder="1" applyAlignment="1" applyProtection="1">
      <alignment horizontal="center" vertical="center" wrapText="1"/>
      <protection locked="0"/>
    </xf>
    <xf numFmtId="2" fontId="76" fillId="0" borderId="1" xfId="42" applyNumberFormat="1" applyFont="1" applyFill="1" applyBorder="1" applyAlignment="1" applyProtection="1">
      <alignment horizontal="center" vertical="center" wrapText="1"/>
      <protection locked="0"/>
    </xf>
    <xf numFmtId="0" fontId="74" fillId="0" borderId="4" xfId="44" applyFont="1" applyBorder="1" applyAlignment="1" applyProtection="1">
      <alignment horizontal="center"/>
    </xf>
    <xf numFmtId="0" fontId="74" fillId="0" borderId="2" xfId="44" applyFont="1" applyBorder="1" applyAlignment="1" applyProtection="1">
      <alignment horizontal="center"/>
    </xf>
    <xf numFmtId="0" fontId="80" fillId="0" borderId="4" xfId="44" applyNumberFormat="1" applyFont="1" applyFill="1" applyBorder="1" applyAlignment="1" applyProtection="1">
      <alignment horizontal="center" vertical="center" wrapText="1"/>
      <protection locked="0"/>
    </xf>
    <xf numFmtId="0" fontId="80" fillId="0" borderId="2" xfId="44" applyNumberFormat="1" applyFont="1" applyFill="1" applyBorder="1" applyAlignment="1" applyProtection="1">
      <alignment horizontal="center" vertical="center" wrapText="1"/>
      <protection locked="0"/>
    </xf>
    <xf numFmtId="0" fontId="74" fillId="0" borderId="21" xfId="44" applyFont="1" applyBorder="1" applyAlignment="1" applyProtection="1">
      <alignment horizontal="center" vertical="center" wrapText="1"/>
    </xf>
    <xf numFmtId="0" fontId="74" fillId="0" borderId="20" xfId="44" applyFont="1" applyBorder="1" applyAlignment="1" applyProtection="1">
      <alignment horizontal="center" vertical="center" wrapText="1"/>
    </xf>
    <xf numFmtId="0" fontId="74" fillId="0" borderId="4" xfId="44" applyNumberFormat="1" applyFont="1" applyFill="1" applyBorder="1" applyAlignment="1" applyProtection="1">
      <alignment horizontal="center" vertical="center" wrapText="1"/>
      <protection locked="0"/>
    </xf>
    <xf numFmtId="0" fontId="74" fillId="0" borderId="2" xfId="44" applyNumberFormat="1" applyFont="1" applyFill="1" applyBorder="1" applyAlignment="1" applyProtection="1">
      <alignment horizontal="center" vertical="center" wrapText="1"/>
      <protection locked="0"/>
    </xf>
    <xf numFmtId="0" fontId="62" fillId="0" borderId="0" xfId="44" applyFont="1" applyAlignment="1">
      <alignment horizontal="center"/>
    </xf>
    <xf numFmtId="0" fontId="62" fillId="0" borderId="5" xfId="44" applyFont="1" applyBorder="1" applyAlignment="1">
      <alignment horizontal="center"/>
    </xf>
    <xf numFmtId="0" fontId="59" fillId="0" borderId="0" xfId="44" applyFont="1" applyAlignment="1">
      <alignment horizontal="center"/>
    </xf>
    <xf numFmtId="0" fontId="74" fillId="0" borderId="21" xfId="44" applyFont="1" applyBorder="1" applyAlignment="1" applyProtection="1">
      <alignment horizontal="center" vertical="center"/>
    </xf>
    <xf numFmtId="0" fontId="74" fillId="0" borderId="20" xfId="44" applyFont="1" applyBorder="1" applyAlignment="1" applyProtection="1">
      <alignment horizontal="center" vertical="center"/>
    </xf>
    <xf numFmtId="0" fontId="74" fillId="0" borderId="1" xfId="44" applyNumberFormat="1" applyFont="1" applyFill="1" applyBorder="1" applyAlignment="1" applyProtection="1">
      <alignment horizontal="center" wrapText="1"/>
      <protection locked="0"/>
    </xf>
    <xf numFmtId="0" fontId="74" fillId="0" borderId="0" xfId="44" applyFont="1" applyAlignment="1">
      <alignment horizontal="center"/>
    </xf>
    <xf numFmtId="0" fontId="74" fillId="0" borderId="5" xfId="44" applyFont="1" applyBorder="1" applyAlignment="1">
      <alignment horizontal="center" vertical="center" wrapText="1"/>
    </xf>
    <xf numFmtId="0" fontId="74" fillId="0" borderId="1" xfId="44" applyNumberFormat="1" applyFont="1" applyFill="1" applyBorder="1" applyAlignment="1" applyProtection="1">
      <alignment horizontal="center"/>
      <protection locked="0"/>
    </xf>
    <xf numFmtId="1" fontId="27" fillId="3" borderId="1" xfId="43" applyFont="1" applyFill="1" applyBorder="1" applyAlignment="1">
      <alignment horizontal="left"/>
    </xf>
    <xf numFmtId="0" fontId="84" fillId="4" borderId="1" xfId="43" applyNumberFormat="1" applyFont="1" applyFill="1" applyBorder="1" applyAlignment="1" applyProtection="1">
      <alignment wrapText="1"/>
      <protection locked="0"/>
    </xf>
    <xf numFmtId="1" fontId="27" fillId="3" borderId="1" xfId="43" applyFont="1" applyFill="1" applyBorder="1" applyAlignment="1">
      <alignment horizontal="center"/>
    </xf>
    <xf numFmtId="0" fontId="83" fillId="4" borderId="1" xfId="43" applyNumberFormat="1" applyFont="1" applyFill="1" applyBorder="1" applyAlignment="1" applyProtection="1">
      <alignment wrapText="1"/>
      <protection locked="0"/>
    </xf>
    <xf numFmtId="0" fontId="83" fillId="0" borderId="1" xfId="43" applyNumberFormat="1" applyFont="1" applyBorder="1" applyAlignment="1" applyProtection="1">
      <alignment wrapText="1"/>
      <protection locked="0"/>
    </xf>
    <xf numFmtId="1" fontId="27" fillId="3" borderId="4" xfId="43" applyFont="1" applyFill="1" applyBorder="1" applyAlignment="1">
      <alignment horizontal="center"/>
    </xf>
    <xf numFmtId="1" fontId="27" fillId="3" borderId="2" xfId="43" applyFont="1" applyFill="1" applyBorder="1" applyAlignment="1">
      <alignment horizontal="center"/>
    </xf>
    <xf numFmtId="1" fontId="82" fillId="3" borderId="0" xfId="43" applyFont="1" applyFill="1" applyAlignment="1">
      <alignment horizontal="center"/>
    </xf>
    <xf numFmtId="1" fontId="86" fillId="3" borderId="0" xfId="43" applyFont="1" applyFill="1" applyAlignment="1">
      <alignment horizontal="center"/>
    </xf>
    <xf numFmtId="0" fontId="83" fillId="4" borderId="0" xfId="43" applyNumberFormat="1" applyFont="1" applyFill="1" applyAlignment="1" applyProtection="1">
      <alignment wrapText="1"/>
      <protection locked="0"/>
    </xf>
    <xf numFmtId="0" fontId="88" fillId="0" borderId="1" xfId="43" applyNumberFormat="1" applyFont="1" applyFill="1" applyBorder="1" applyAlignment="1" applyProtection="1">
      <alignment wrapText="1"/>
      <protection locked="0"/>
    </xf>
    <xf numFmtId="1" fontId="91" fillId="0" borderId="1" xfId="43" applyFont="1" applyFill="1" applyBorder="1" applyAlignment="1">
      <alignment horizontal="center"/>
    </xf>
    <xf numFmtId="1" fontId="87" fillId="0" borderId="4" xfId="43" applyFont="1" applyFill="1" applyBorder="1" applyAlignment="1">
      <alignment horizontal="center"/>
    </xf>
    <xf numFmtId="1" fontId="87" fillId="0" borderId="2" xfId="43" applyFont="1" applyFill="1" applyBorder="1" applyAlignment="1">
      <alignment horizontal="center"/>
    </xf>
    <xf numFmtId="0" fontId="90" fillId="0" borderId="1" xfId="43" applyNumberFormat="1" applyFont="1" applyFill="1" applyBorder="1" applyAlignment="1" applyProtection="1">
      <alignment wrapText="1"/>
      <protection locked="0"/>
    </xf>
    <xf numFmtId="0" fontId="89" fillId="0" borderId="1" xfId="43" applyNumberFormat="1" applyFont="1" applyFill="1" applyBorder="1" applyAlignment="1" applyProtection="1">
      <alignment wrapText="1"/>
      <protection locked="0"/>
    </xf>
    <xf numFmtId="0" fontId="26" fillId="0" borderId="1" xfId="46" applyFont="1" applyBorder="1" applyAlignment="1">
      <alignment horizontal="center"/>
    </xf>
    <xf numFmtId="0" fontId="59" fillId="0" borderId="1" xfId="45" applyNumberFormat="1" applyFont="1" applyBorder="1" applyAlignment="1">
      <alignment horizontal="center" wrapText="1"/>
    </xf>
    <xf numFmtId="0" fontId="59" fillId="0" borderId="1" xfId="45" applyNumberFormat="1" applyFont="1" applyBorder="1" applyAlignment="1">
      <alignment horizontal="center"/>
    </xf>
    <xf numFmtId="0" fontId="70" fillId="0" borderId="1" xfId="45" applyNumberFormat="1" applyFont="1" applyBorder="1" applyAlignment="1">
      <alignment horizontal="center"/>
    </xf>
  </cellXfs>
  <cellStyles count="47">
    <cellStyle name="Excel Built-in Normal" xfId="8"/>
    <cellStyle name="Excel Built-in Normal 1" xfId="41"/>
    <cellStyle name="Heading" xfId="2"/>
    <cellStyle name="Heading1" xfId="3"/>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
    <cellStyle name="Normal 2 4" xfId="19"/>
    <cellStyle name="Normal 20" xfId="20"/>
    <cellStyle name="Normal 21" xfId="42"/>
    <cellStyle name="Normal 22" xfId="21"/>
    <cellStyle name="Normal 23" xfId="22"/>
    <cellStyle name="Normal 24" xfId="43"/>
    <cellStyle name="Normal 25" xfId="44"/>
    <cellStyle name="Normal 26" xfId="45"/>
    <cellStyle name="Normal 27" xfId="46"/>
    <cellStyle name="Normal 3" xfId="6"/>
    <cellStyle name="Normal 35" xfId="23"/>
    <cellStyle name="Normal 36" xfId="24"/>
    <cellStyle name="Normal 37" xfId="25"/>
    <cellStyle name="Normal 38" xfId="26"/>
    <cellStyle name="Normal 39" xfId="27"/>
    <cellStyle name="Normal 4" xfId="28"/>
    <cellStyle name="Normal 40" xfId="29"/>
    <cellStyle name="Normal 41" xfId="30"/>
    <cellStyle name="Normal 42" xfId="31"/>
    <cellStyle name="Normal 43" xfId="32"/>
    <cellStyle name="Normal 44" xfId="33"/>
    <cellStyle name="Normal 45" xfId="34"/>
    <cellStyle name="Normal 46" xfId="35"/>
    <cellStyle name="Normal 5" xfId="36"/>
    <cellStyle name="Normal 6" xfId="37"/>
    <cellStyle name="Normal 7" xfId="38"/>
    <cellStyle name="Normal 8" xfId="39"/>
    <cellStyle name="Normal 9" xfId="40"/>
    <cellStyle name="Normal_Sheet1" xfId="7"/>
    <cellStyle name="Result" xfId="4"/>
    <cellStyle name="Result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LBC%20FEEDBACK%20REPORT/SLBC%20FEEDBACK%20JUNE%202017%20-%20139%20SLBC/1%20SLBC%20FD%20BK%20JUNE%2017%20-%20NEW-WORK%20-%20Ankur%20-%20after%20formula%20checked/1.%20FeedBack%20%20JUNE%20%2017%20-dataent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FeedBack%20%20JUNE%20%2017%20-dataent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NPAs%20data%20entry-JUNE%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MJDY%20PROGRESS%20UM%20report%20%20accounts%20consolidated%20accounts%20%20AS%20ON%2015.08.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uraksha%20Schemes(PMJJBY,%20PMSBY,%20APY)/2017/SURAKSHA%20-%20JULY%202017/SLBC-CONSOLIDATION%20-%20JULY%2017%20-%20FINAL%20-%2030.08.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LBS-1-%202-3%20-ACP%20PSA%20new%20format%20-%20targets%20lakh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A.%20GSS%20data%20entry-%20for%20JUNE%2017%20-with%20new%20ite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LBC%20FEEDBACK%20REPORT/SLBC%20FEEDBACK%20JUNE%202017%20-%20139%20SLBC/1%20SLBC%20FD%20BK%20JUNE%2017%20-%20NEW-WORK%20-%20Ankur%20-%20after%20formula%20checked/10.%20SHG-%20JUNE%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data-entry"/>
      <sheetName val="DEP-ADV-REV"/>
      <sheetName val="WS-ADV-REV"/>
      <sheetName val="kcc-Total-REV"/>
      <sheetName val="min-dis-rev"/>
      <sheetName val="min-women-REV"/>
      <sheetName val="JLGS"/>
      <sheetName val="Sheet1"/>
    </sheetNames>
    <sheetDataSet>
      <sheetData sheetId="0">
        <row r="5">
          <cell r="AN5">
            <v>103282</v>
          </cell>
          <cell r="AO5">
            <v>147702</v>
          </cell>
          <cell r="BD5">
            <v>579356</v>
          </cell>
          <cell r="BE5">
            <v>661035</v>
          </cell>
          <cell r="BH5">
            <v>18877</v>
          </cell>
          <cell r="BI5">
            <v>1802</v>
          </cell>
          <cell r="BL5">
            <v>722805</v>
          </cell>
          <cell r="BM5">
            <v>935133</v>
          </cell>
          <cell r="CI5">
            <v>675680.95948700001</v>
          </cell>
          <cell r="CJ5">
            <v>114870</v>
          </cell>
          <cell r="CK5">
            <v>96871</v>
          </cell>
          <cell r="CN5">
            <v>827651</v>
          </cell>
          <cell r="CO5">
            <v>931035</v>
          </cell>
        </row>
        <row r="6">
          <cell r="AN6">
            <v>21766</v>
          </cell>
          <cell r="AO6">
            <v>50144</v>
          </cell>
          <cell r="BD6">
            <v>179569</v>
          </cell>
          <cell r="BE6">
            <v>615167</v>
          </cell>
          <cell r="BH6">
            <v>456</v>
          </cell>
          <cell r="BI6">
            <v>81</v>
          </cell>
          <cell r="BL6">
            <v>194047</v>
          </cell>
          <cell r="BM6">
            <v>347753</v>
          </cell>
          <cell r="CI6">
            <v>312537.69899999996</v>
          </cell>
          <cell r="CJ6">
            <v>35454</v>
          </cell>
          <cell r="CK6">
            <v>55255</v>
          </cell>
          <cell r="CN6">
            <v>103555</v>
          </cell>
          <cell r="CO6">
            <v>276502</v>
          </cell>
        </row>
        <row r="7">
          <cell r="AN7">
            <v>57252</v>
          </cell>
          <cell r="AO7">
            <v>118201</v>
          </cell>
          <cell r="BD7">
            <v>236583</v>
          </cell>
          <cell r="BE7">
            <v>394546</v>
          </cell>
          <cell r="BH7">
            <v>1117</v>
          </cell>
          <cell r="BI7">
            <v>721</v>
          </cell>
          <cell r="BL7">
            <v>487660</v>
          </cell>
          <cell r="BM7">
            <v>1839861</v>
          </cell>
          <cell r="CI7">
            <v>308045.34000000003</v>
          </cell>
          <cell r="CJ7">
            <v>21360</v>
          </cell>
          <cell r="CK7">
            <v>37279</v>
          </cell>
          <cell r="CN7">
            <v>230737</v>
          </cell>
          <cell r="CO7">
            <v>318017</v>
          </cell>
        </row>
        <row r="8">
          <cell r="AN8">
            <v>231373</v>
          </cell>
          <cell r="AO8">
            <v>390630</v>
          </cell>
          <cell r="BD8">
            <v>752060</v>
          </cell>
          <cell r="BE8">
            <v>1020566</v>
          </cell>
          <cell r="BH8">
            <v>10591</v>
          </cell>
          <cell r="BI8">
            <v>1691</v>
          </cell>
          <cell r="BL8">
            <v>248251</v>
          </cell>
          <cell r="BM8">
            <v>894110</v>
          </cell>
          <cell r="CI8">
            <v>1030259.2629999999</v>
          </cell>
          <cell r="CJ8">
            <v>3892</v>
          </cell>
          <cell r="CK8">
            <v>4706</v>
          </cell>
          <cell r="CN8">
            <v>427850</v>
          </cell>
          <cell r="CO8">
            <v>605108</v>
          </cell>
        </row>
        <row r="9">
          <cell r="AN9">
            <v>27279</v>
          </cell>
          <cell r="AO9">
            <v>40773</v>
          </cell>
          <cell r="BD9">
            <v>423966</v>
          </cell>
          <cell r="BE9">
            <v>360412</v>
          </cell>
          <cell r="BH9">
            <v>511</v>
          </cell>
          <cell r="BI9">
            <v>43</v>
          </cell>
          <cell r="BL9">
            <v>404219</v>
          </cell>
          <cell r="BM9">
            <v>446561</v>
          </cell>
          <cell r="CI9">
            <v>185104.84100000001</v>
          </cell>
          <cell r="CJ9">
            <v>12651</v>
          </cell>
          <cell r="CK9">
            <v>19855</v>
          </cell>
          <cell r="CN9">
            <v>83913</v>
          </cell>
          <cell r="CO9">
            <v>160535</v>
          </cell>
        </row>
        <row r="10">
          <cell r="AN10">
            <v>440952</v>
          </cell>
          <cell r="AO10">
            <v>747450</v>
          </cell>
          <cell r="BD10">
            <v>2171534</v>
          </cell>
          <cell r="BE10">
            <v>3051726</v>
          </cell>
          <cell r="BH10">
            <v>31552</v>
          </cell>
          <cell r="BI10">
            <v>4338</v>
          </cell>
          <cell r="BL10">
            <v>2056982</v>
          </cell>
          <cell r="BM10">
            <v>4463418</v>
          </cell>
          <cell r="CI10">
            <v>2511628.1024870002</v>
          </cell>
          <cell r="CJ10">
            <v>188227</v>
          </cell>
          <cell r="CK10">
            <v>213966</v>
          </cell>
          <cell r="CN10">
            <v>1673706</v>
          </cell>
          <cell r="CO10">
            <v>2291197</v>
          </cell>
        </row>
        <row r="13">
          <cell r="AN13">
            <v>2336</v>
          </cell>
          <cell r="AO13">
            <v>2849</v>
          </cell>
          <cell r="BD13">
            <v>0</v>
          </cell>
          <cell r="BE13">
            <v>0</v>
          </cell>
          <cell r="BH13">
            <v>0</v>
          </cell>
          <cell r="BI13">
            <v>0</v>
          </cell>
          <cell r="BL13">
            <v>0</v>
          </cell>
          <cell r="BM13">
            <v>0</v>
          </cell>
          <cell r="CI13">
            <v>3633.9229999999998</v>
          </cell>
          <cell r="CJ13">
            <v>4</v>
          </cell>
          <cell r="CK13">
            <v>4</v>
          </cell>
          <cell r="CN13">
            <v>218</v>
          </cell>
          <cell r="CO13">
            <v>263</v>
          </cell>
        </row>
        <row r="14">
          <cell r="AN14">
            <v>1636</v>
          </cell>
          <cell r="AO14">
            <v>3689</v>
          </cell>
          <cell r="BD14">
            <v>347</v>
          </cell>
          <cell r="BE14">
            <v>621</v>
          </cell>
          <cell r="BH14">
            <v>49</v>
          </cell>
          <cell r="BI14">
            <v>3</v>
          </cell>
          <cell r="BL14">
            <v>13536</v>
          </cell>
          <cell r="BM14">
            <v>18166</v>
          </cell>
          <cell r="CI14">
            <v>18604.120999999999</v>
          </cell>
          <cell r="CJ14">
            <v>808</v>
          </cell>
          <cell r="CK14">
            <v>2413</v>
          </cell>
          <cell r="CN14">
            <v>3537</v>
          </cell>
          <cell r="CO14">
            <v>9283</v>
          </cell>
        </row>
        <row r="15">
          <cell r="AN15">
            <v>4226</v>
          </cell>
          <cell r="AO15">
            <v>6663</v>
          </cell>
          <cell r="BD15">
            <v>24344</v>
          </cell>
          <cell r="BE15">
            <v>28373</v>
          </cell>
          <cell r="BH15">
            <v>0</v>
          </cell>
          <cell r="BI15">
            <v>0</v>
          </cell>
          <cell r="BL15">
            <v>12765</v>
          </cell>
          <cell r="BM15">
            <v>16180</v>
          </cell>
          <cell r="CI15">
            <v>14817.315000000001</v>
          </cell>
          <cell r="CJ15">
            <v>1781</v>
          </cell>
          <cell r="CK15">
            <v>2892</v>
          </cell>
          <cell r="CN15">
            <v>15986</v>
          </cell>
          <cell r="CO15">
            <v>21565</v>
          </cell>
        </row>
        <row r="16">
          <cell r="AN16">
            <v>2158</v>
          </cell>
          <cell r="AO16">
            <v>4879</v>
          </cell>
          <cell r="BD16">
            <v>9066</v>
          </cell>
          <cell r="BE16">
            <v>11695</v>
          </cell>
          <cell r="BH16">
            <v>219</v>
          </cell>
          <cell r="BI16">
            <v>120</v>
          </cell>
          <cell r="BL16">
            <v>55963</v>
          </cell>
          <cell r="BM16">
            <v>138552</v>
          </cell>
          <cell r="CI16">
            <v>70601.344346320402</v>
          </cell>
          <cell r="CJ16">
            <v>2627</v>
          </cell>
          <cell r="CK16">
            <v>9719</v>
          </cell>
          <cell r="CN16">
            <v>35477</v>
          </cell>
          <cell r="CO16">
            <v>73569</v>
          </cell>
        </row>
        <row r="17">
          <cell r="AN17">
            <v>2043</v>
          </cell>
          <cell r="AO17">
            <v>3832</v>
          </cell>
          <cell r="BD17">
            <v>6545</v>
          </cell>
          <cell r="BE17">
            <v>10187</v>
          </cell>
          <cell r="BH17">
            <v>2</v>
          </cell>
          <cell r="BI17">
            <v>1</v>
          </cell>
          <cell r="BL17">
            <v>11167</v>
          </cell>
          <cell r="BM17">
            <v>55407</v>
          </cell>
          <cell r="CI17">
            <v>16528.378000000001</v>
          </cell>
          <cell r="CJ17">
            <v>1424</v>
          </cell>
          <cell r="CK17">
            <v>2388</v>
          </cell>
          <cell r="CN17">
            <v>10907</v>
          </cell>
          <cell r="CO17">
            <v>23641</v>
          </cell>
        </row>
        <row r="18">
          <cell r="AN18">
            <v>5817</v>
          </cell>
          <cell r="AO18">
            <v>9884</v>
          </cell>
          <cell r="BD18">
            <v>19785</v>
          </cell>
          <cell r="BE18">
            <v>23595</v>
          </cell>
          <cell r="BH18">
            <v>3</v>
          </cell>
          <cell r="BI18">
            <v>1</v>
          </cell>
          <cell r="BL18">
            <v>22386</v>
          </cell>
          <cell r="BM18">
            <v>47382</v>
          </cell>
          <cell r="CI18">
            <v>26830.477999999999</v>
          </cell>
          <cell r="CJ18">
            <v>985</v>
          </cell>
          <cell r="CK18">
            <v>1452</v>
          </cell>
          <cell r="CN18">
            <v>8925</v>
          </cell>
          <cell r="CO18">
            <v>15888</v>
          </cell>
        </row>
        <row r="19">
          <cell r="AN19">
            <v>644</v>
          </cell>
          <cell r="AO19">
            <v>1143</v>
          </cell>
          <cell r="BD19">
            <v>250</v>
          </cell>
          <cell r="BE19">
            <v>607</v>
          </cell>
          <cell r="BH19">
            <v>0</v>
          </cell>
          <cell r="BI19">
            <v>0</v>
          </cell>
          <cell r="BL19">
            <v>3187</v>
          </cell>
          <cell r="BM19">
            <v>8000</v>
          </cell>
          <cell r="CI19">
            <v>15393.348346320299</v>
          </cell>
          <cell r="CJ19">
            <v>450</v>
          </cell>
          <cell r="CK19">
            <v>1400</v>
          </cell>
          <cell r="CN19">
            <v>4027</v>
          </cell>
          <cell r="CO19">
            <v>12000</v>
          </cell>
        </row>
        <row r="20">
          <cell r="AN20">
            <v>3845</v>
          </cell>
          <cell r="AO20">
            <v>7864</v>
          </cell>
          <cell r="BD20">
            <v>9356</v>
          </cell>
          <cell r="BE20">
            <v>6002</v>
          </cell>
          <cell r="BH20">
            <v>402</v>
          </cell>
          <cell r="BI20">
            <v>56</v>
          </cell>
          <cell r="BL20">
            <v>10789</v>
          </cell>
          <cell r="BM20">
            <v>16056</v>
          </cell>
          <cell r="CI20">
            <v>40714.169346320297</v>
          </cell>
          <cell r="CJ20">
            <v>697</v>
          </cell>
          <cell r="CK20">
            <v>256</v>
          </cell>
          <cell r="CN20">
            <v>19306</v>
          </cell>
          <cell r="CO20">
            <v>29609</v>
          </cell>
        </row>
        <row r="21">
          <cell r="AN21">
            <v>10811</v>
          </cell>
          <cell r="AO21">
            <v>67928</v>
          </cell>
          <cell r="BD21">
            <v>29111</v>
          </cell>
          <cell r="BE21">
            <v>26102</v>
          </cell>
          <cell r="BH21">
            <v>951</v>
          </cell>
          <cell r="BI21">
            <v>117</v>
          </cell>
          <cell r="BL21">
            <v>55985</v>
          </cell>
          <cell r="BM21">
            <v>24987</v>
          </cell>
          <cell r="CI21">
            <v>61250.639000000003</v>
          </cell>
          <cell r="CJ21">
            <v>7269</v>
          </cell>
          <cell r="CK21">
            <v>5703</v>
          </cell>
          <cell r="CN21">
            <v>41657</v>
          </cell>
          <cell r="CO21">
            <v>38729</v>
          </cell>
        </row>
        <row r="22">
          <cell r="AN22">
            <v>1079</v>
          </cell>
          <cell r="AO22">
            <v>5431</v>
          </cell>
          <cell r="BD22">
            <v>2540</v>
          </cell>
          <cell r="BE22">
            <v>6140</v>
          </cell>
          <cell r="BH22">
            <v>0</v>
          </cell>
          <cell r="BI22">
            <v>0</v>
          </cell>
          <cell r="BL22">
            <v>6563</v>
          </cell>
          <cell r="BM22">
            <v>17290</v>
          </cell>
          <cell r="CI22">
            <v>12059.8053463203</v>
          </cell>
          <cell r="CJ22">
            <v>57</v>
          </cell>
          <cell r="CK22">
            <v>153</v>
          </cell>
          <cell r="CN22">
            <v>3516</v>
          </cell>
          <cell r="CO22">
            <v>8254</v>
          </cell>
        </row>
        <row r="23">
          <cell r="AN23">
            <v>2330</v>
          </cell>
          <cell r="AO23">
            <v>2885</v>
          </cell>
          <cell r="BD23">
            <v>16098</v>
          </cell>
          <cell r="BE23">
            <v>22233</v>
          </cell>
          <cell r="BH23">
            <v>404</v>
          </cell>
          <cell r="BI23">
            <v>51</v>
          </cell>
          <cell r="BL23">
            <v>21394</v>
          </cell>
          <cell r="BM23">
            <v>26228</v>
          </cell>
          <cell r="CI23">
            <v>15755.0843463203</v>
          </cell>
          <cell r="CJ23">
            <v>5537</v>
          </cell>
          <cell r="CK23">
            <v>2889</v>
          </cell>
          <cell r="CN23">
            <v>16168</v>
          </cell>
          <cell r="CO23">
            <v>24866</v>
          </cell>
        </row>
        <row r="24">
          <cell r="AN24">
            <v>18</v>
          </cell>
          <cell r="AO24">
            <v>39</v>
          </cell>
          <cell r="BD24">
            <v>0</v>
          </cell>
          <cell r="BE24">
            <v>0</v>
          </cell>
          <cell r="BH24">
            <v>0</v>
          </cell>
          <cell r="BI24">
            <v>0</v>
          </cell>
          <cell r="BL24">
            <v>161</v>
          </cell>
          <cell r="BM24">
            <v>325</v>
          </cell>
          <cell r="CI24">
            <v>1439.3110000000001</v>
          </cell>
          <cell r="CJ24">
            <v>2</v>
          </cell>
          <cell r="CK24">
            <v>8</v>
          </cell>
          <cell r="CN24">
            <v>8</v>
          </cell>
          <cell r="CO24">
            <v>22</v>
          </cell>
        </row>
        <row r="25">
          <cell r="AN25">
            <v>375</v>
          </cell>
          <cell r="AO25">
            <v>120</v>
          </cell>
          <cell r="BD25">
            <v>3300</v>
          </cell>
          <cell r="BE25">
            <v>2980</v>
          </cell>
          <cell r="BH25">
            <v>6</v>
          </cell>
          <cell r="BI25">
            <v>1</v>
          </cell>
          <cell r="BL25">
            <v>1618</v>
          </cell>
          <cell r="BM25">
            <v>13467</v>
          </cell>
          <cell r="CI25">
            <v>20978.09</v>
          </cell>
          <cell r="CJ25">
            <v>56</v>
          </cell>
          <cell r="CK25">
            <v>97</v>
          </cell>
          <cell r="CN25">
            <v>2950</v>
          </cell>
          <cell r="CO25">
            <v>3407</v>
          </cell>
        </row>
        <row r="26">
          <cell r="AN26">
            <v>38569</v>
          </cell>
          <cell r="AO26">
            <v>67490</v>
          </cell>
          <cell r="BD26">
            <v>162347</v>
          </cell>
          <cell r="BE26">
            <v>23456</v>
          </cell>
          <cell r="BH26">
            <v>287</v>
          </cell>
          <cell r="BI26">
            <v>164</v>
          </cell>
          <cell r="BL26">
            <v>174819</v>
          </cell>
          <cell r="BM26">
            <v>364604</v>
          </cell>
          <cell r="CI26">
            <v>66410.06</v>
          </cell>
          <cell r="CJ26">
            <v>853</v>
          </cell>
          <cell r="CK26">
            <v>1764</v>
          </cell>
          <cell r="CN26">
            <v>26929</v>
          </cell>
          <cell r="CO26">
            <v>56193</v>
          </cell>
        </row>
        <row r="27">
          <cell r="AN27">
            <v>192</v>
          </cell>
          <cell r="AO27">
            <v>619</v>
          </cell>
          <cell r="BD27">
            <v>0</v>
          </cell>
          <cell r="BE27">
            <v>0</v>
          </cell>
          <cell r="BH27">
            <v>0</v>
          </cell>
          <cell r="BI27">
            <v>0</v>
          </cell>
          <cell r="BL27">
            <v>604</v>
          </cell>
          <cell r="BM27">
            <v>4068</v>
          </cell>
          <cell r="CI27">
            <v>5259.7743463203497</v>
          </cell>
          <cell r="CN27">
            <v>0</v>
          </cell>
          <cell r="CO27">
            <v>0</v>
          </cell>
        </row>
        <row r="28">
          <cell r="AN28">
            <v>2059</v>
          </cell>
          <cell r="AO28">
            <v>10327</v>
          </cell>
          <cell r="BD28">
            <v>83680</v>
          </cell>
          <cell r="BE28">
            <v>188524</v>
          </cell>
          <cell r="BH28">
            <v>7</v>
          </cell>
          <cell r="BI28">
            <v>67</v>
          </cell>
          <cell r="BL28">
            <v>91747</v>
          </cell>
          <cell r="BM28">
            <v>215264</v>
          </cell>
          <cell r="CI28">
            <v>22454.78</v>
          </cell>
          <cell r="CJ28">
            <v>175</v>
          </cell>
          <cell r="CK28">
            <v>750</v>
          </cell>
          <cell r="CN28">
            <v>11675</v>
          </cell>
          <cell r="CO28">
            <v>32966</v>
          </cell>
        </row>
        <row r="29">
          <cell r="AN29">
            <v>78138</v>
          </cell>
          <cell r="AO29">
            <v>195642</v>
          </cell>
          <cell r="BD29">
            <v>366769</v>
          </cell>
          <cell r="BE29">
            <v>350515</v>
          </cell>
          <cell r="BH29">
            <v>2330</v>
          </cell>
          <cell r="BI29">
            <v>581</v>
          </cell>
          <cell r="BL29">
            <v>482684</v>
          </cell>
          <cell r="BM29">
            <v>965976</v>
          </cell>
          <cell r="CI29">
            <v>412730.62107792206</v>
          </cell>
          <cell r="CJ29">
            <v>22725</v>
          </cell>
          <cell r="CK29">
            <v>31888</v>
          </cell>
          <cell r="CN29">
            <v>201286</v>
          </cell>
          <cell r="CO29">
            <v>350255</v>
          </cell>
        </row>
        <row r="32">
          <cell r="AN32">
            <v>5831</v>
          </cell>
          <cell r="AO32">
            <v>7257</v>
          </cell>
          <cell r="BD32">
            <v>116061</v>
          </cell>
          <cell r="BE32">
            <v>135027</v>
          </cell>
          <cell r="BH32">
            <v>30</v>
          </cell>
          <cell r="BI32">
            <v>2</v>
          </cell>
          <cell r="BL32">
            <v>167148</v>
          </cell>
          <cell r="BM32">
            <v>179775</v>
          </cell>
          <cell r="CI32">
            <v>138167.163</v>
          </cell>
          <cell r="CJ32">
            <v>185</v>
          </cell>
          <cell r="CK32">
            <v>821</v>
          </cell>
          <cell r="CN32">
            <v>21637</v>
          </cell>
          <cell r="CO32">
            <v>53488</v>
          </cell>
        </row>
        <row r="33">
          <cell r="AN33">
            <v>737</v>
          </cell>
          <cell r="AO33">
            <v>3234</v>
          </cell>
          <cell r="BD33">
            <v>12721</v>
          </cell>
          <cell r="BE33">
            <v>20486</v>
          </cell>
          <cell r="BH33">
            <v>0</v>
          </cell>
          <cell r="BI33">
            <v>0</v>
          </cell>
          <cell r="BL33">
            <v>14899</v>
          </cell>
          <cell r="BM33">
            <v>48215</v>
          </cell>
          <cell r="CI33">
            <v>25528.0943463203</v>
          </cell>
          <cell r="CJ33">
            <v>0</v>
          </cell>
          <cell r="CK33">
            <v>0</v>
          </cell>
          <cell r="CN33">
            <v>2477</v>
          </cell>
          <cell r="CO33">
            <v>4465</v>
          </cell>
        </row>
        <row r="34">
          <cell r="AN34">
            <v>14</v>
          </cell>
          <cell r="AO34">
            <v>14</v>
          </cell>
          <cell r="BD34">
            <v>3599</v>
          </cell>
          <cell r="BE34">
            <v>4888</v>
          </cell>
          <cell r="BH34">
            <v>15</v>
          </cell>
          <cell r="BI34">
            <v>1</v>
          </cell>
          <cell r="BL34">
            <v>0</v>
          </cell>
          <cell r="BM34">
            <v>0</v>
          </cell>
          <cell r="CI34">
            <v>6539.509</v>
          </cell>
        </row>
        <row r="35">
          <cell r="AN35">
            <v>58</v>
          </cell>
          <cell r="AO35">
            <v>522</v>
          </cell>
          <cell r="BD35">
            <v>2006</v>
          </cell>
          <cell r="BE35">
            <v>1275</v>
          </cell>
          <cell r="BH35">
            <v>0</v>
          </cell>
          <cell r="BI35">
            <v>0.15</v>
          </cell>
          <cell r="BL35">
            <v>2067</v>
          </cell>
          <cell r="BM35">
            <v>1418</v>
          </cell>
          <cell r="CI35">
            <v>5283.07</v>
          </cell>
          <cell r="CJ35">
            <v>633</v>
          </cell>
          <cell r="CK35">
            <v>503</v>
          </cell>
          <cell r="CN35">
            <v>2214</v>
          </cell>
          <cell r="CO35">
            <v>1772</v>
          </cell>
        </row>
        <row r="36">
          <cell r="AN36">
            <v>4</v>
          </cell>
          <cell r="AO36">
            <v>2</v>
          </cell>
          <cell r="BD36">
            <v>0</v>
          </cell>
          <cell r="BE36">
            <v>0</v>
          </cell>
          <cell r="BH36">
            <v>0</v>
          </cell>
          <cell r="BI36">
            <v>0</v>
          </cell>
          <cell r="BL36">
            <v>13</v>
          </cell>
          <cell r="BM36">
            <v>15</v>
          </cell>
          <cell r="CI36">
            <v>3843.4059999999999</v>
          </cell>
          <cell r="CN36">
            <v>0</v>
          </cell>
          <cell r="CO36">
            <v>0</v>
          </cell>
        </row>
        <row r="37">
          <cell r="AN37">
            <v>592</v>
          </cell>
          <cell r="AO37">
            <v>870</v>
          </cell>
          <cell r="BD37">
            <v>29343</v>
          </cell>
          <cell r="BE37">
            <v>32479</v>
          </cell>
          <cell r="BH37">
            <v>0</v>
          </cell>
          <cell r="BI37">
            <v>0</v>
          </cell>
          <cell r="BL37">
            <v>0</v>
          </cell>
          <cell r="BM37">
            <v>0</v>
          </cell>
          <cell r="CI37">
            <v>30884.857999999997</v>
          </cell>
          <cell r="CJ37">
            <v>14310</v>
          </cell>
          <cell r="CK37">
            <v>16141</v>
          </cell>
          <cell r="CN37">
            <v>31440</v>
          </cell>
          <cell r="CO37">
            <v>43034</v>
          </cell>
        </row>
        <row r="38">
          <cell r="AN38">
            <v>0</v>
          </cell>
          <cell r="AO38">
            <v>0</v>
          </cell>
          <cell r="BD38">
            <v>0</v>
          </cell>
          <cell r="BE38">
            <v>0</v>
          </cell>
          <cell r="BH38">
            <v>0</v>
          </cell>
          <cell r="BI38">
            <v>0</v>
          </cell>
          <cell r="BL38">
            <v>0</v>
          </cell>
          <cell r="BM38">
            <v>0</v>
          </cell>
          <cell r="CI38">
            <v>1392.0479999999998</v>
          </cell>
          <cell r="CN38">
            <v>0</v>
          </cell>
          <cell r="CO38">
            <v>0</v>
          </cell>
        </row>
        <row r="39">
          <cell r="AN39">
            <v>2688</v>
          </cell>
          <cell r="AO39">
            <v>3204</v>
          </cell>
          <cell r="BD39">
            <v>218</v>
          </cell>
          <cell r="BE39">
            <v>1108</v>
          </cell>
          <cell r="BH39">
            <v>33</v>
          </cell>
          <cell r="BI39">
            <v>9</v>
          </cell>
          <cell r="BL39">
            <v>1148</v>
          </cell>
          <cell r="BM39">
            <v>2655</v>
          </cell>
          <cell r="CI39">
            <v>13357.718000000001</v>
          </cell>
          <cell r="CJ39">
            <v>12</v>
          </cell>
          <cell r="CK39">
            <v>121</v>
          </cell>
          <cell r="CN39">
            <v>700</v>
          </cell>
          <cell r="CO39">
            <v>6785</v>
          </cell>
        </row>
        <row r="40">
          <cell r="AN40">
            <v>35</v>
          </cell>
          <cell r="AO40">
            <v>21</v>
          </cell>
          <cell r="BD40">
            <v>4589</v>
          </cell>
          <cell r="BE40">
            <v>28349</v>
          </cell>
          <cell r="BH40">
            <v>0</v>
          </cell>
          <cell r="BI40">
            <v>0</v>
          </cell>
          <cell r="BL40">
            <v>483</v>
          </cell>
          <cell r="BM40">
            <v>799</v>
          </cell>
          <cell r="CI40">
            <v>16458.633999999998</v>
          </cell>
          <cell r="CN40">
            <v>0</v>
          </cell>
          <cell r="CO40">
            <v>0</v>
          </cell>
        </row>
        <row r="41">
          <cell r="AN41">
            <v>27910</v>
          </cell>
          <cell r="AO41">
            <v>3668</v>
          </cell>
          <cell r="BD41">
            <v>93662</v>
          </cell>
          <cell r="BE41">
            <v>31597</v>
          </cell>
          <cell r="BH41">
            <v>0</v>
          </cell>
          <cell r="BI41">
            <v>0</v>
          </cell>
          <cell r="BL41">
            <v>135467</v>
          </cell>
          <cell r="BM41">
            <v>37950</v>
          </cell>
          <cell r="CI41">
            <v>7990.29</v>
          </cell>
          <cell r="CJ41">
            <v>931</v>
          </cell>
          <cell r="CK41">
            <v>1736</v>
          </cell>
          <cell r="CN41">
            <v>7195</v>
          </cell>
          <cell r="CO41">
            <v>32460</v>
          </cell>
        </row>
        <row r="42">
          <cell r="AN42">
            <v>271</v>
          </cell>
          <cell r="AO42">
            <v>402</v>
          </cell>
          <cell r="BD42">
            <v>9731</v>
          </cell>
          <cell r="BE42">
            <v>8800</v>
          </cell>
          <cell r="BH42">
            <v>2</v>
          </cell>
          <cell r="BI42">
            <v>0</v>
          </cell>
          <cell r="BL42">
            <v>20469</v>
          </cell>
          <cell r="BM42">
            <v>24819</v>
          </cell>
          <cell r="CI42">
            <v>20259.013346320298</v>
          </cell>
          <cell r="CJ42">
            <v>2355</v>
          </cell>
          <cell r="CK42">
            <v>1814</v>
          </cell>
          <cell r="CN42">
            <v>12069</v>
          </cell>
          <cell r="CO42">
            <v>12461</v>
          </cell>
        </row>
        <row r="43">
          <cell r="AN43">
            <v>36</v>
          </cell>
          <cell r="AO43">
            <v>37</v>
          </cell>
          <cell r="BD43">
            <v>988</v>
          </cell>
          <cell r="BE43">
            <v>815</v>
          </cell>
          <cell r="BH43">
            <v>7</v>
          </cell>
          <cell r="BI43">
            <v>1</v>
          </cell>
          <cell r="BL43">
            <v>1373</v>
          </cell>
          <cell r="BM43">
            <v>2117</v>
          </cell>
          <cell r="CI43">
            <v>1974.4620000000002</v>
          </cell>
          <cell r="CJ43">
            <v>251</v>
          </cell>
          <cell r="CK43">
            <v>235</v>
          </cell>
          <cell r="CN43">
            <v>988</v>
          </cell>
          <cell r="CO43">
            <v>815</v>
          </cell>
        </row>
        <row r="44">
          <cell r="AN44">
            <v>1500</v>
          </cell>
          <cell r="AO44">
            <v>3589</v>
          </cell>
          <cell r="BD44">
            <v>34174</v>
          </cell>
          <cell r="BE44">
            <v>73051</v>
          </cell>
          <cell r="BH44">
            <v>0</v>
          </cell>
          <cell r="BI44">
            <v>0</v>
          </cell>
          <cell r="BL44">
            <v>279860</v>
          </cell>
          <cell r="BM44">
            <v>175077</v>
          </cell>
          <cell r="CI44">
            <v>71507.192999999999</v>
          </cell>
          <cell r="CJ44">
            <v>7034</v>
          </cell>
          <cell r="CK44">
            <v>29086</v>
          </cell>
          <cell r="CN44">
            <v>68906</v>
          </cell>
          <cell r="CO44">
            <v>215307</v>
          </cell>
        </row>
        <row r="45">
          <cell r="AN45">
            <v>10761</v>
          </cell>
          <cell r="AO45">
            <v>19397</v>
          </cell>
          <cell r="BD45">
            <v>16740</v>
          </cell>
          <cell r="BE45">
            <v>85390</v>
          </cell>
          <cell r="BH45">
            <v>0</v>
          </cell>
          <cell r="BI45">
            <v>0</v>
          </cell>
          <cell r="BL45">
            <v>72458</v>
          </cell>
          <cell r="BM45">
            <v>125930</v>
          </cell>
          <cell r="CI45">
            <v>74747.357000000004</v>
          </cell>
          <cell r="CJ45">
            <v>12153</v>
          </cell>
          <cell r="CK45">
            <v>21297</v>
          </cell>
          <cell r="CN45">
            <v>70821</v>
          </cell>
          <cell r="CO45">
            <v>163820</v>
          </cell>
        </row>
        <row r="46">
          <cell r="AN46">
            <v>4522</v>
          </cell>
          <cell r="AO46">
            <v>4109</v>
          </cell>
          <cell r="BD46">
            <v>22144</v>
          </cell>
          <cell r="BE46">
            <v>56072</v>
          </cell>
          <cell r="BH46">
            <v>0</v>
          </cell>
          <cell r="BI46">
            <v>0</v>
          </cell>
          <cell r="BL46">
            <v>7116</v>
          </cell>
          <cell r="BM46">
            <v>7273</v>
          </cell>
          <cell r="CI46">
            <v>90259.611999999994</v>
          </cell>
          <cell r="CJ46">
            <v>323</v>
          </cell>
          <cell r="CK46">
            <v>1727</v>
          </cell>
          <cell r="CN46">
            <v>9877</v>
          </cell>
          <cell r="CO46">
            <v>60168</v>
          </cell>
        </row>
        <row r="47">
          <cell r="AN47">
            <v>1908</v>
          </cell>
          <cell r="AO47">
            <v>2529</v>
          </cell>
          <cell r="BD47">
            <v>18689</v>
          </cell>
          <cell r="BE47">
            <v>32437</v>
          </cell>
          <cell r="BH47">
            <v>0</v>
          </cell>
          <cell r="BI47">
            <v>0</v>
          </cell>
          <cell r="BL47">
            <v>28641</v>
          </cell>
          <cell r="BM47">
            <v>37177</v>
          </cell>
          <cell r="CI47">
            <v>887.48</v>
          </cell>
          <cell r="CN47">
            <v>0</v>
          </cell>
          <cell r="CO47">
            <v>0</v>
          </cell>
        </row>
        <row r="48">
          <cell r="AN48">
            <v>4</v>
          </cell>
          <cell r="AO48">
            <v>17</v>
          </cell>
          <cell r="BD48">
            <v>20261</v>
          </cell>
          <cell r="BE48">
            <v>29192</v>
          </cell>
          <cell r="BH48">
            <v>0</v>
          </cell>
          <cell r="BI48">
            <v>0</v>
          </cell>
          <cell r="BL48">
            <v>53343</v>
          </cell>
          <cell r="BM48">
            <v>104184</v>
          </cell>
          <cell r="CI48">
            <v>2133.6673463203497</v>
          </cell>
          <cell r="CJ48">
            <v>0</v>
          </cell>
          <cell r="CK48">
            <v>0</v>
          </cell>
          <cell r="CN48">
            <v>22153</v>
          </cell>
          <cell r="CO48">
            <v>42038</v>
          </cell>
        </row>
        <row r="49">
          <cell r="AN49">
            <v>56871</v>
          </cell>
          <cell r="AO49">
            <v>48872</v>
          </cell>
          <cell r="BD49">
            <v>384926</v>
          </cell>
          <cell r="BE49">
            <v>540966</v>
          </cell>
          <cell r="BH49">
            <v>87</v>
          </cell>
          <cell r="BI49">
            <v>13.15</v>
          </cell>
          <cell r="BL49">
            <v>784485</v>
          </cell>
          <cell r="BM49">
            <v>747404</v>
          </cell>
          <cell r="CI49">
            <v>511213.57503896102</v>
          </cell>
          <cell r="CJ49">
            <v>38187</v>
          </cell>
          <cell r="CK49">
            <v>73481</v>
          </cell>
          <cell r="CN49">
            <v>250477</v>
          </cell>
          <cell r="CO49">
            <v>636613</v>
          </cell>
        </row>
        <row r="51">
          <cell r="AN51">
            <v>93212</v>
          </cell>
          <cell r="AO51">
            <v>99739</v>
          </cell>
          <cell r="BD51">
            <v>252076</v>
          </cell>
          <cell r="BE51">
            <v>237979</v>
          </cell>
          <cell r="BH51">
            <v>0</v>
          </cell>
          <cell r="BI51">
            <v>0</v>
          </cell>
          <cell r="BL51">
            <v>186381</v>
          </cell>
          <cell r="BM51">
            <v>129857</v>
          </cell>
          <cell r="CI51">
            <v>215976.68</v>
          </cell>
          <cell r="CJ51">
            <v>108195</v>
          </cell>
          <cell r="CK51">
            <v>48589</v>
          </cell>
          <cell r="CN51">
            <v>252076</v>
          </cell>
          <cell r="CO51">
            <v>237979</v>
          </cell>
        </row>
        <row r="52">
          <cell r="AN52">
            <v>115682</v>
          </cell>
          <cell r="AO52">
            <v>102712</v>
          </cell>
          <cell r="BD52">
            <v>302827</v>
          </cell>
          <cell r="BE52">
            <v>246877</v>
          </cell>
          <cell r="BH52">
            <v>86</v>
          </cell>
          <cell r="BI52">
            <v>9</v>
          </cell>
          <cell r="BL52">
            <v>320038</v>
          </cell>
          <cell r="BM52">
            <v>345619</v>
          </cell>
          <cell r="CI52">
            <v>303148.087</v>
          </cell>
          <cell r="CJ52">
            <v>62115</v>
          </cell>
          <cell r="CK52">
            <v>95446</v>
          </cell>
          <cell r="CN52">
            <v>284317</v>
          </cell>
          <cell r="CO52">
            <v>402915</v>
          </cell>
        </row>
        <row r="53">
          <cell r="AN53">
            <v>70237</v>
          </cell>
          <cell r="AO53">
            <v>53008</v>
          </cell>
          <cell r="BD53">
            <v>582950</v>
          </cell>
          <cell r="BE53">
            <v>473026</v>
          </cell>
          <cell r="BH53">
            <v>48</v>
          </cell>
          <cell r="BI53">
            <v>20</v>
          </cell>
          <cell r="BL53">
            <v>808946</v>
          </cell>
          <cell r="BM53">
            <v>661554</v>
          </cell>
          <cell r="CI53">
            <v>599497.51</v>
          </cell>
          <cell r="CJ53">
            <v>52592</v>
          </cell>
          <cell r="CK53">
            <v>52231</v>
          </cell>
          <cell r="CN53">
            <v>200881</v>
          </cell>
          <cell r="CO53">
            <v>210287</v>
          </cell>
        </row>
        <row r="54">
          <cell r="AN54">
            <v>279131</v>
          </cell>
          <cell r="AO54">
            <v>255459</v>
          </cell>
          <cell r="BD54">
            <v>1137853</v>
          </cell>
          <cell r="BE54">
            <v>957882</v>
          </cell>
          <cell r="BH54">
            <v>134</v>
          </cell>
          <cell r="BI54">
            <v>29</v>
          </cell>
          <cell r="BL54">
            <v>1315365</v>
          </cell>
          <cell r="BM54">
            <v>1137030</v>
          </cell>
          <cell r="CI54">
            <v>1118622.277</v>
          </cell>
          <cell r="CJ54">
            <v>222902</v>
          </cell>
          <cell r="CK54">
            <v>196266</v>
          </cell>
          <cell r="CN54">
            <v>737274</v>
          </cell>
          <cell r="CO54">
            <v>851181</v>
          </cell>
        </row>
        <row r="56">
          <cell r="AN56">
            <v>855092</v>
          </cell>
          <cell r="AO56">
            <v>1247423</v>
          </cell>
          <cell r="BD56">
            <v>4061082</v>
          </cell>
          <cell r="BE56">
            <v>4901089</v>
          </cell>
          <cell r="BH56">
            <v>34103</v>
          </cell>
          <cell r="BI56">
            <v>4961.1499999999996</v>
          </cell>
          <cell r="BL56">
            <v>4639516</v>
          </cell>
          <cell r="BM56">
            <v>7313828</v>
          </cell>
          <cell r="CI56">
            <v>4554194.5756038837</v>
          </cell>
          <cell r="CJ56">
            <v>472041</v>
          </cell>
          <cell r="CK56">
            <v>515601</v>
          </cell>
          <cell r="CN56">
            <v>2862743</v>
          </cell>
          <cell r="CO56">
            <v>4129246</v>
          </cell>
        </row>
        <row r="58">
          <cell r="AN58">
            <v>575961</v>
          </cell>
          <cell r="AO58">
            <v>991964</v>
          </cell>
          <cell r="BD58">
            <v>2923229</v>
          </cell>
          <cell r="BE58">
            <v>3943207</v>
          </cell>
          <cell r="BH58">
            <v>33969</v>
          </cell>
          <cell r="BI58">
            <v>4932.1499999999996</v>
          </cell>
          <cell r="BL58">
            <v>3324151</v>
          </cell>
          <cell r="BM58">
            <v>6176798</v>
          </cell>
          <cell r="CI58">
            <v>3435572.2986038835</v>
          </cell>
          <cell r="CJ58">
            <v>249139</v>
          </cell>
          <cell r="CK58">
            <v>319335</v>
          </cell>
          <cell r="CN58">
            <v>2125469</v>
          </cell>
          <cell r="CO58">
            <v>3278065</v>
          </cell>
        </row>
        <row r="61">
          <cell r="AN61">
            <v>22208</v>
          </cell>
          <cell r="AO61">
            <v>12043</v>
          </cell>
          <cell r="BD61">
            <v>248292</v>
          </cell>
          <cell r="BE61">
            <v>124777</v>
          </cell>
          <cell r="BH61">
            <v>0</v>
          </cell>
          <cell r="BI61">
            <v>0</v>
          </cell>
          <cell r="CI61">
            <v>15886.403</v>
          </cell>
          <cell r="CN61">
            <v>487</v>
          </cell>
          <cell r="CO61">
            <v>943</v>
          </cell>
        </row>
        <row r="62">
          <cell r="AN62">
            <v>390106</v>
          </cell>
          <cell r="AO62">
            <v>197045</v>
          </cell>
          <cell r="BD62">
            <v>1638597</v>
          </cell>
          <cell r="BE62">
            <v>821363</v>
          </cell>
          <cell r="BH62">
            <v>0</v>
          </cell>
          <cell r="BI62">
            <v>0</v>
          </cell>
          <cell r="BL62">
            <v>2028703</v>
          </cell>
          <cell r="BM62">
            <v>1018408</v>
          </cell>
          <cell r="CI62">
            <v>1211683.2050000001</v>
          </cell>
          <cell r="CJ62">
            <v>681172</v>
          </cell>
          <cell r="CK62">
            <v>401172</v>
          </cell>
          <cell r="CN62">
            <v>2186222</v>
          </cell>
          <cell r="CO62">
            <v>1101536</v>
          </cell>
        </row>
        <row r="63">
          <cell r="AN63">
            <v>0</v>
          </cell>
          <cell r="AO63">
            <v>0</v>
          </cell>
          <cell r="BD63">
            <v>0</v>
          </cell>
          <cell r="BE63">
            <v>0</v>
          </cell>
          <cell r="BH63">
            <v>0</v>
          </cell>
          <cell r="BI63">
            <v>0</v>
          </cell>
          <cell r="BL63">
            <v>0</v>
          </cell>
          <cell r="BM63">
            <v>0</v>
          </cell>
          <cell r="CI63">
            <v>73430.27</v>
          </cell>
          <cell r="CN63">
            <v>0</v>
          </cell>
          <cell r="CO63">
            <v>0</v>
          </cell>
        </row>
        <row r="64">
          <cell r="AN64">
            <v>412314</v>
          </cell>
          <cell r="AO64">
            <v>209088</v>
          </cell>
          <cell r="BD64">
            <v>1886889</v>
          </cell>
          <cell r="BE64">
            <v>946140</v>
          </cell>
          <cell r="BH64">
            <v>0</v>
          </cell>
          <cell r="BI64">
            <v>0</v>
          </cell>
          <cell r="BL64">
            <v>2028703</v>
          </cell>
          <cell r="BM64">
            <v>1018408</v>
          </cell>
          <cell r="CI64">
            <v>1300999.878</v>
          </cell>
          <cell r="CJ64">
            <v>681172</v>
          </cell>
          <cell r="CK64">
            <v>401172</v>
          </cell>
          <cell r="CN64">
            <v>2186709</v>
          </cell>
          <cell r="CO64">
            <v>1102479</v>
          </cell>
        </row>
        <row r="65">
          <cell r="AN65">
            <v>1490</v>
          </cell>
          <cell r="AO65">
            <v>46929</v>
          </cell>
          <cell r="BD65">
            <v>0</v>
          </cell>
          <cell r="BE65">
            <v>0</v>
          </cell>
          <cell r="BH65">
            <v>0</v>
          </cell>
          <cell r="BI65">
            <v>0</v>
          </cell>
          <cell r="BL65">
            <v>0</v>
          </cell>
          <cell r="BM65">
            <v>0</v>
          </cell>
          <cell r="CI65">
            <v>1093.3019999999999</v>
          </cell>
          <cell r="CJ65">
            <v>0</v>
          </cell>
          <cell r="CK65">
            <v>0</v>
          </cell>
          <cell r="CN65">
            <v>0</v>
          </cell>
          <cell r="CO65">
            <v>0</v>
          </cell>
        </row>
        <row r="66">
          <cell r="AN66">
            <v>1490</v>
          </cell>
          <cell r="AO66">
            <v>46929</v>
          </cell>
          <cell r="BD66">
            <v>0</v>
          </cell>
          <cell r="BE66">
            <v>0</v>
          </cell>
          <cell r="BH66">
            <v>0</v>
          </cell>
          <cell r="BI66">
            <v>0</v>
          </cell>
          <cell r="BL66">
            <v>0</v>
          </cell>
          <cell r="BM66">
            <v>0</v>
          </cell>
          <cell r="CI66">
            <v>1093.3019999999999</v>
          </cell>
          <cell r="CJ66">
            <v>0</v>
          </cell>
          <cell r="CK66">
            <v>0</v>
          </cell>
          <cell r="CN66">
            <v>0</v>
          </cell>
          <cell r="CO66">
            <v>0</v>
          </cell>
        </row>
        <row r="67">
          <cell r="AN67">
            <v>1268896</v>
          </cell>
          <cell r="AO67">
            <v>1503440</v>
          </cell>
          <cell r="BD67">
            <v>5947971</v>
          </cell>
          <cell r="BE67">
            <v>5847229</v>
          </cell>
          <cell r="BH67">
            <v>34103</v>
          </cell>
          <cell r="BI67">
            <v>4961.1499999999996</v>
          </cell>
          <cell r="BL67">
            <v>6668219</v>
          </cell>
          <cell r="BM67">
            <v>8332236</v>
          </cell>
          <cell r="CI67">
            <v>5856287.7556038843</v>
          </cell>
          <cell r="CJ67">
            <v>1153213</v>
          </cell>
          <cell r="CK67">
            <v>916773</v>
          </cell>
          <cell r="CN67">
            <v>5049452</v>
          </cell>
          <cell r="CO67">
            <v>5231725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data-entry"/>
      <sheetName val="DEP-ADV-REV"/>
      <sheetName val="WS-ADV-REV"/>
      <sheetName val="kcc-Total-REV"/>
      <sheetName val="JLGS"/>
      <sheetName val="Sheet1"/>
    </sheetNames>
    <sheetDataSet>
      <sheetData sheetId="0">
        <row r="5">
          <cell r="C5">
            <v>438</v>
          </cell>
          <cell r="D5">
            <v>208</v>
          </cell>
          <cell r="E5">
            <v>176</v>
          </cell>
          <cell r="F5">
            <v>162</v>
          </cell>
          <cell r="G5">
            <v>984</v>
          </cell>
          <cell r="H5">
            <v>852298</v>
          </cell>
          <cell r="I5">
            <v>959202</v>
          </cell>
          <cell r="J5">
            <v>1676904</v>
          </cell>
          <cell r="K5">
            <v>5710718</v>
          </cell>
          <cell r="L5">
            <v>9199122</v>
          </cell>
          <cell r="M5">
            <v>919127</v>
          </cell>
          <cell r="N5">
            <v>997917</v>
          </cell>
          <cell r="O5">
            <v>1062510</v>
          </cell>
          <cell r="P5">
            <v>3040748</v>
          </cell>
          <cell r="Q5">
            <v>6020302</v>
          </cell>
          <cell r="R5">
            <v>107.84103682045483</v>
          </cell>
          <cell r="S5">
            <v>104.03616756428782</v>
          </cell>
          <cell r="T5">
            <v>63.361408882082692</v>
          </cell>
          <cell r="U5">
            <v>53.246334348850709</v>
          </cell>
          <cell r="V5">
            <v>65.444310880973205</v>
          </cell>
          <cell r="AP5">
            <v>75893</v>
          </cell>
          <cell r="AQ5">
            <v>62945</v>
          </cell>
          <cell r="AR5">
            <v>370190</v>
          </cell>
          <cell r="AS5">
            <v>649334</v>
          </cell>
          <cell r="AT5">
            <v>0</v>
          </cell>
          <cell r="AU5">
            <v>0</v>
          </cell>
          <cell r="AV5">
            <v>159</v>
          </cell>
          <cell r="AW5">
            <v>395</v>
          </cell>
          <cell r="AX5">
            <v>0</v>
          </cell>
          <cell r="AY5">
            <v>0</v>
          </cell>
          <cell r="AZ5">
            <v>0</v>
          </cell>
          <cell r="BA5">
            <v>0</v>
          </cell>
          <cell r="CR5">
            <v>10537</v>
          </cell>
          <cell r="CS5">
            <v>18005</v>
          </cell>
          <cell r="CT5">
            <v>64126</v>
          </cell>
          <cell r="CU5">
            <v>103368</v>
          </cell>
          <cell r="CV5">
            <v>32627</v>
          </cell>
          <cell r="CW5">
            <v>44635</v>
          </cell>
          <cell r="CX5">
            <v>262268</v>
          </cell>
          <cell r="CY5">
            <v>502412</v>
          </cell>
          <cell r="CZ5">
            <v>30</v>
          </cell>
          <cell r="DA5">
            <v>58</v>
          </cell>
          <cell r="DB5">
            <v>1804</v>
          </cell>
          <cell r="DC5">
            <v>4938</v>
          </cell>
          <cell r="DD5">
            <v>153</v>
          </cell>
          <cell r="DE5">
            <v>208</v>
          </cell>
          <cell r="DF5">
            <v>1261</v>
          </cell>
          <cell r="DG5">
            <v>3808</v>
          </cell>
          <cell r="DH5">
            <v>19</v>
          </cell>
          <cell r="DI5">
            <v>36</v>
          </cell>
          <cell r="DJ5">
            <v>77</v>
          </cell>
          <cell r="DK5">
            <v>183</v>
          </cell>
          <cell r="DL5">
            <v>104</v>
          </cell>
          <cell r="DM5">
            <v>1034</v>
          </cell>
          <cell r="DN5">
            <v>1220</v>
          </cell>
          <cell r="DO5">
            <v>277</v>
          </cell>
          <cell r="DP5">
            <v>43470</v>
          </cell>
          <cell r="DQ5">
            <v>63976</v>
          </cell>
          <cell r="DR5">
            <v>330756</v>
          </cell>
          <cell r="DS5">
            <v>614986</v>
          </cell>
        </row>
        <row r="6">
          <cell r="C6">
            <v>197</v>
          </cell>
          <cell r="D6">
            <v>145</v>
          </cell>
          <cell r="E6">
            <v>92</v>
          </cell>
          <cell r="F6">
            <v>85</v>
          </cell>
          <cell r="G6">
            <v>519</v>
          </cell>
          <cell r="H6">
            <v>424631</v>
          </cell>
          <cell r="I6">
            <v>659744</v>
          </cell>
          <cell r="J6">
            <v>1025129</v>
          </cell>
          <cell r="K6">
            <v>2353309</v>
          </cell>
          <cell r="L6">
            <v>4462813</v>
          </cell>
          <cell r="M6">
            <v>369356</v>
          </cell>
          <cell r="N6">
            <v>546587</v>
          </cell>
          <cell r="O6">
            <v>593381</v>
          </cell>
          <cell r="P6">
            <v>1171941</v>
          </cell>
          <cell r="Q6">
            <v>2681265</v>
          </cell>
          <cell r="R6">
            <v>86.982815668191918</v>
          </cell>
          <cell r="S6">
            <v>82.848347237716453</v>
          </cell>
          <cell r="T6">
            <v>57.883544412459308</v>
          </cell>
          <cell r="U6">
            <v>49.799707560715575</v>
          </cell>
          <cell r="V6">
            <v>60.080155722410957</v>
          </cell>
          <cell r="AP6">
            <v>41121</v>
          </cell>
          <cell r="AQ6">
            <v>32347</v>
          </cell>
          <cell r="AR6">
            <v>174086</v>
          </cell>
          <cell r="AS6">
            <v>388404</v>
          </cell>
          <cell r="AT6">
            <v>0</v>
          </cell>
          <cell r="AU6">
            <v>0</v>
          </cell>
          <cell r="AV6">
            <v>0</v>
          </cell>
          <cell r="AW6">
            <v>0</v>
          </cell>
          <cell r="AX6">
            <v>88</v>
          </cell>
          <cell r="AY6">
            <v>13895</v>
          </cell>
          <cell r="AZ6">
            <v>121</v>
          </cell>
          <cell r="BA6">
            <v>16336</v>
          </cell>
          <cell r="CR6">
            <v>608</v>
          </cell>
          <cell r="CS6">
            <v>2731</v>
          </cell>
          <cell r="CT6">
            <v>7496</v>
          </cell>
          <cell r="CU6">
            <v>47211</v>
          </cell>
          <cell r="CV6">
            <v>2557</v>
          </cell>
          <cell r="CW6">
            <v>8344</v>
          </cell>
          <cell r="CX6">
            <v>23288</v>
          </cell>
          <cell r="CY6">
            <v>115280</v>
          </cell>
          <cell r="CZ6">
            <v>40</v>
          </cell>
          <cell r="DA6">
            <v>1291</v>
          </cell>
          <cell r="DB6">
            <v>395</v>
          </cell>
          <cell r="DC6">
            <v>4604</v>
          </cell>
          <cell r="DD6">
            <v>129</v>
          </cell>
          <cell r="DE6">
            <v>369</v>
          </cell>
          <cell r="DF6">
            <v>593</v>
          </cell>
          <cell r="DG6">
            <v>3538</v>
          </cell>
          <cell r="DH6">
            <v>2</v>
          </cell>
          <cell r="DI6">
            <v>10</v>
          </cell>
          <cell r="DJ6">
            <v>26</v>
          </cell>
          <cell r="DK6">
            <v>4473</v>
          </cell>
          <cell r="DL6">
            <v>59</v>
          </cell>
          <cell r="DM6">
            <v>1592</v>
          </cell>
          <cell r="DN6">
            <v>643</v>
          </cell>
          <cell r="DO6">
            <v>7849</v>
          </cell>
          <cell r="DP6">
            <v>3395</v>
          </cell>
          <cell r="DQ6">
            <v>14337</v>
          </cell>
          <cell r="DR6">
            <v>32441</v>
          </cell>
          <cell r="DS6">
            <v>182955</v>
          </cell>
        </row>
        <row r="7">
          <cell r="C7">
            <v>323</v>
          </cell>
          <cell r="D7">
            <v>216</v>
          </cell>
          <cell r="E7">
            <v>158</v>
          </cell>
          <cell r="F7">
            <v>106</v>
          </cell>
          <cell r="G7">
            <v>803</v>
          </cell>
          <cell r="H7">
            <v>703104</v>
          </cell>
          <cell r="I7">
            <v>808497</v>
          </cell>
          <cell r="J7">
            <v>1274143</v>
          </cell>
          <cell r="K7">
            <v>2056682</v>
          </cell>
          <cell r="L7">
            <v>4842426</v>
          </cell>
          <cell r="M7">
            <v>721766</v>
          </cell>
          <cell r="N7">
            <v>728509</v>
          </cell>
          <cell r="O7">
            <v>826350</v>
          </cell>
          <cell r="P7">
            <v>1218578</v>
          </cell>
          <cell r="Q7">
            <v>3495203</v>
          </cell>
          <cell r="R7">
            <v>102.65423038412524</v>
          </cell>
          <cell r="S7">
            <v>90.10658048205498</v>
          </cell>
          <cell r="T7">
            <v>64.855357679632505</v>
          </cell>
          <cell r="U7">
            <v>59.249704135106938</v>
          </cell>
          <cell r="V7">
            <v>72.17875915914874</v>
          </cell>
          <cell r="AP7">
            <v>46444</v>
          </cell>
          <cell r="AQ7">
            <v>603186</v>
          </cell>
          <cell r="AR7">
            <v>233250</v>
          </cell>
          <cell r="AS7">
            <v>1416107</v>
          </cell>
          <cell r="AT7">
            <v>151</v>
          </cell>
          <cell r="AU7">
            <v>185</v>
          </cell>
          <cell r="AV7">
            <v>1435</v>
          </cell>
          <cell r="AW7">
            <v>2291</v>
          </cell>
          <cell r="AX7">
            <v>11</v>
          </cell>
          <cell r="AY7">
            <v>153</v>
          </cell>
          <cell r="AZ7">
            <v>25</v>
          </cell>
          <cell r="BA7">
            <v>168</v>
          </cell>
          <cell r="CR7">
            <v>2615</v>
          </cell>
          <cell r="CS7">
            <v>12825</v>
          </cell>
          <cell r="CT7">
            <v>11126</v>
          </cell>
          <cell r="CU7">
            <v>88165</v>
          </cell>
          <cell r="CV7">
            <v>6249</v>
          </cell>
          <cell r="CW7">
            <v>12564</v>
          </cell>
          <cell r="CX7">
            <v>53970</v>
          </cell>
          <cell r="CY7">
            <v>126458</v>
          </cell>
          <cell r="CZ7">
            <v>213</v>
          </cell>
          <cell r="DA7">
            <v>356</v>
          </cell>
          <cell r="DB7">
            <v>2216</v>
          </cell>
          <cell r="DC7">
            <v>5912</v>
          </cell>
          <cell r="DD7">
            <v>123</v>
          </cell>
          <cell r="DE7">
            <v>256</v>
          </cell>
          <cell r="DF7">
            <v>426</v>
          </cell>
          <cell r="DG7">
            <v>825</v>
          </cell>
          <cell r="DH7">
            <v>0</v>
          </cell>
          <cell r="DI7">
            <v>0</v>
          </cell>
          <cell r="DJ7">
            <v>0</v>
          </cell>
          <cell r="DK7">
            <v>0</v>
          </cell>
          <cell r="DL7">
            <v>125</v>
          </cell>
          <cell r="DM7">
            <v>125</v>
          </cell>
          <cell r="DN7">
            <v>1512</v>
          </cell>
          <cell r="DO7">
            <v>4211</v>
          </cell>
          <cell r="DP7">
            <v>9325</v>
          </cell>
          <cell r="DQ7">
            <v>26126</v>
          </cell>
          <cell r="DR7">
            <v>69250</v>
          </cell>
          <cell r="DS7">
            <v>225571</v>
          </cell>
        </row>
        <row r="8">
          <cell r="C8">
            <v>534</v>
          </cell>
          <cell r="D8">
            <v>480</v>
          </cell>
          <cell r="E8">
            <v>386</v>
          </cell>
          <cell r="F8">
            <v>476</v>
          </cell>
          <cell r="G8">
            <v>1876</v>
          </cell>
          <cell r="H8">
            <v>1168275</v>
          </cell>
          <cell r="I8">
            <v>2806346</v>
          </cell>
          <cell r="J8">
            <v>3847654</v>
          </cell>
          <cell r="K8">
            <v>8337799</v>
          </cell>
          <cell r="L8">
            <v>16160074</v>
          </cell>
          <cell r="M8">
            <v>1000084</v>
          </cell>
          <cell r="N8">
            <v>1577450</v>
          </cell>
          <cell r="O8">
            <v>1807092</v>
          </cell>
          <cell r="P8">
            <v>5679662</v>
          </cell>
          <cell r="Q8">
            <v>10064288</v>
          </cell>
          <cell r="R8">
            <v>85.603475209175912</v>
          </cell>
          <cell r="S8">
            <v>56.210103814711374</v>
          </cell>
          <cell r="T8">
            <v>46.96607335274949</v>
          </cell>
          <cell r="U8">
            <v>68.119440154410057</v>
          </cell>
          <cell r="V8">
            <v>62.278724713760589</v>
          </cell>
          <cell r="AP8">
            <v>71772</v>
          </cell>
          <cell r="AQ8">
            <v>400520</v>
          </cell>
          <cell r="AR8">
            <v>789008</v>
          </cell>
          <cell r="AS8">
            <v>546629</v>
          </cell>
          <cell r="AT8">
            <v>852</v>
          </cell>
          <cell r="AU8">
            <v>1942</v>
          </cell>
          <cell r="AV8">
            <v>15016</v>
          </cell>
          <cell r="AW8">
            <v>107131</v>
          </cell>
          <cell r="AX8">
            <v>700</v>
          </cell>
          <cell r="AY8">
            <v>107523</v>
          </cell>
          <cell r="AZ8">
            <v>1331</v>
          </cell>
          <cell r="BA8">
            <v>192500</v>
          </cell>
          <cell r="CR8">
            <v>30896</v>
          </cell>
          <cell r="CS8">
            <v>35087</v>
          </cell>
          <cell r="CT8">
            <v>55368</v>
          </cell>
          <cell r="CU8">
            <v>121702</v>
          </cell>
          <cell r="CV8">
            <v>67630</v>
          </cell>
          <cell r="CW8">
            <v>160961</v>
          </cell>
          <cell r="CX8">
            <v>182869</v>
          </cell>
          <cell r="CY8">
            <v>504990</v>
          </cell>
          <cell r="CZ8">
            <v>2104</v>
          </cell>
          <cell r="DA8">
            <v>9725</v>
          </cell>
          <cell r="DB8">
            <v>14286</v>
          </cell>
          <cell r="DC8">
            <v>44019</v>
          </cell>
          <cell r="DD8">
            <v>10</v>
          </cell>
          <cell r="DE8">
            <v>42</v>
          </cell>
          <cell r="DF8">
            <v>4100</v>
          </cell>
          <cell r="DG8">
            <v>6901</v>
          </cell>
          <cell r="DH8">
            <v>0</v>
          </cell>
          <cell r="DI8">
            <v>0</v>
          </cell>
          <cell r="DJ8">
            <v>0</v>
          </cell>
          <cell r="DK8">
            <v>0</v>
          </cell>
          <cell r="DL8">
            <v>24</v>
          </cell>
          <cell r="DM8">
            <v>24</v>
          </cell>
          <cell r="DN8">
            <v>6755</v>
          </cell>
          <cell r="DO8">
            <v>15692</v>
          </cell>
          <cell r="DP8">
            <v>100664</v>
          </cell>
          <cell r="DQ8">
            <v>205839</v>
          </cell>
          <cell r="DR8">
            <v>263378</v>
          </cell>
          <cell r="DS8">
            <v>693304</v>
          </cell>
        </row>
        <row r="9">
          <cell r="C9">
            <v>253</v>
          </cell>
          <cell r="D9">
            <v>133</v>
          </cell>
          <cell r="E9">
            <v>102</v>
          </cell>
          <cell r="F9">
            <v>92</v>
          </cell>
          <cell r="G9">
            <v>580</v>
          </cell>
          <cell r="H9">
            <v>512996</v>
          </cell>
          <cell r="I9">
            <v>465929</v>
          </cell>
          <cell r="J9">
            <v>707166</v>
          </cell>
          <cell r="K9">
            <v>2091669</v>
          </cell>
          <cell r="L9">
            <v>3777760</v>
          </cell>
          <cell r="M9">
            <v>406695</v>
          </cell>
          <cell r="N9">
            <v>311133</v>
          </cell>
          <cell r="O9">
            <v>354635</v>
          </cell>
          <cell r="P9">
            <v>1369111</v>
          </cell>
          <cell r="Q9">
            <v>2441574</v>
          </cell>
          <cell r="R9">
            <v>79.278395932911764</v>
          </cell>
          <cell r="S9">
            <v>66.776912362183936</v>
          </cell>
          <cell r="T9">
            <v>50.14876280816668</v>
          </cell>
          <cell r="U9">
            <v>65.455432958082753</v>
          </cell>
          <cell r="V9">
            <v>64.630204142137131</v>
          </cell>
          <cell r="AP9">
            <v>47870</v>
          </cell>
          <cell r="AQ9">
            <v>55673</v>
          </cell>
          <cell r="AR9">
            <v>179280</v>
          </cell>
          <cell r="AS9">
            <v>392372</v>
          </cell>
          <cell r="AT9">
            <v>3</v>
          </cell>
          <cell r="AU9">
            <v>15</v>
          </cell>
          <cell r="AV9">
            <v>23</v>
          </cell>
          <cell r="AW9">
            <v>789</v>
          </cell>
          <cell r="AX9">
            <v>0</v>
          </cell>
          <cell r="AY9">
            <v>0</v>
          </cell>
          <cell r="AZ9">
            <v>0</v>
          </cell>
          <cell r="BA9">
            <v>0</v>
          </cell>
          <cell r="CR9">
            <v>1665</v>
          </cell>
          <cell r="CS9">
            <v>3414</v>
          </cell>
          <cell r="CT9">
            <v>7898</v>
          </cell>
          <cell r="CU9">
            <v>24868</v>
          </cell>
          <cell r="CV9">
            <v>8037</v>
          </cell>
          <cell r="CW9">
            <v>13794</v>
          </cell>
          <cell r="CX9">
            <v>36795</v>
          </cell>
          <cell r="CY9">
            <v>72748</v>
          </cell>
          <cell r="CZ9">
            <v>16</v>
          </cell>
          <cell r="DA9">
            <v>24</v>
          </cell>
          <cell r="DB9">
            <v>142</v>
          </cell>
          <cell r="DC9">
            <v>332</v>
          </cell>
          <cell r="DD9">
            <v>137</v>
          </cell>
          <cell r="DE9">
            <v>148</v>
          </cell>
          <cell r="DF9">
            <v>609</v>
          </cell>
          <cell r="DG9">
            <v>1069</v>
          </cell>
          <cell r="DH9">
            <v>27</v>
          </cell>
          <cell r="DI9">
            <v>629</v>
          </cell>
          <cell r="DJ9">
            <v>96</v>
          </cell>
          <cell r="DK9">
            <v>1336</v>
          </cell>
          <cell r="DL9">
            <v>388</v>
          </cell>
          <cell r="DM9">
            <v>1273</v>
          </cell>
          <cell r="DN9">
            <v>1864</v>
          </cell>
          <cell r="DO9">
            <v>5666</v>
          </cell>
          <cell r="DP9">
            <v>10270</v>
          </cell>
          <cell r="DQ9">
            <v>19282</v>
          </cell>
          <cell r="DR9">
            <v>47404</v>
          </cell>
          <cell r="DS9">
            <v>106019</v>
          </cell>
        </row>
        <row r="10">
          <cell r="C10">
            <v>1745</v>
          </cell>
          <cell r="D10">
            <v>1182</v>
          </cell>
          <cell r="E10">
            <v>914</v>
          </cell>
          <cell r="F10">
            <v>921</v>
          </cell>
          <cell r="G10">
            <v>4762</v>
          </cell>
          <cell r="H10">
            <v>3661304</v>
          </cell>
          <cell r="I10">
            <v>5699718</v>
          </cell>
          <cell r="J10">
            <v>8530996</v>
          </cell>
          <cell r="K10">
            <v>20550177</v>
          </cell>
          <cell r="L10">
            <v>38442195</v>
          </cell>
          <cell r="M10">
            <v>3417028</v>
          </cell>
          <cell r="N10">
            <v>4161596</v>
          </cell>
          <cell r="O10">
            <v>4643968</v>
          </cell>
          <cell r="P10">
            <v>12480040</v>
          </cell>
          <cell r="Q10">
            <v>24702632</v>
          </cell>
          <cell r="R10">
            <v>93.328169417234946</v>
          </cell>
          <cell r="S10">
            <v>73.014068415314583</v>
          </cell>
          <cell r="T10">
            <v>54.436410473056142</v>
          </cell>
          <cell r="U10">
            <v>60.729598582046272</v>
          </cell>
          <cell r="V10">
            <v>64.259161059871843</v>
          </cell>
          <cell r="AP10">
            <v>283100</v>
          </cell>
          <cell r="AQ10">
            <v>1154671</v>
          </cell>
          <cell r="AR10">
            <v>1745814</v>
          </cell>
          <cell r="AS10">
            <v>3392846</v>
          </cell>
          <cell r="AT10">
            <v>1006</v>
          </cell>
          <cell r="AU10">
            <v>2142</v>
          </cell>
          <cell r="AV10">
            <v>16633</v>
          </cell>
          <cell r="AW10">
            <v>110606</v>
          </cell>
          <cell r="AX10">
            <v>799</v>
          </cell>
          <cell r="AY10">
            <v>121571</v>
          </cell>
          <cell r="AZ10">
            <v>1477</v>
          </cell>
          <cell r="BA10">
            <v>209004</v>
          </cell>
          <cell r="CR10">
            <v>46321</v>
          </cell>
          <cell r="CS10">
            <v>72062</v>
          </cell>
          <cell r="CT10">
            <v>146014</v>
          </cell>
          <cell r="CU10">
            <v>385314</v>
          </cell>
          <cell r="CV10">
            <v>117100</v>
          </cell>
          <cell r="CW10">
            <v>240298</v>
          </cell>
          <cell r="CX10">
            <v>559190</v>
          </cell>
          <cell r="CY10">
            <v>1321888</v>
          </cell>
          <cell r="CZ10">
            <v>2403</v>
          </cell>
          <cell r="DA10">
            <v>11454</v>
          </cell>
          <cell r="DB10">
            <v>18843</v>
          </cell>
          <cell r="DC10">
            <v>59805</v>
          </cell>
          <cell r="DD10">
            <v>552</v>
          </cell>
          <cell r="DE10">
            <v>1023</v>
          </cell>
          <cell r="DF10">
            <v>6989</v>
          </cell>
          <cell r="DG10">
            <v>16141</v>
          </cell>
          <cell r="DH10">
            <v>48</v>
          </cell>
          <cell r="DI10">
            <v>675</v>
          </cell>
          <cell r="DJ10">
            <v>199</v>
          </cell>
          <cell r="DK10">
            <v>5992</v>
          </cell>
          <cell r="DL10">
            <v>700</v>
          </cell>
          <cell r="DM10">
            <v>4048</v>
          </cell>
          <cell r="DN10">
            <v>11994</v>
          </cell>
          <cell r="DO10">
            <v>33695</v>
          </cell>
          <cell r="DP10">
            <v>167124</v>
          </cell>
          <cell r="DQ10">
            <v>329560</v>
          </cell>
          <cell r="DR10">
            <v>743229</v>
          </cell>
          <cell r="DS10">
            <v>1822835</v>
          </cell>
        </row>
        <row r="13">
          <cell r="C13">
            <v>3</v>
          </cell>
          <cell r="D13">
            <v>6</v>
          </cell>
          <cell r="E13">
            <v>22</v>
          </cell>
          <cell r="F13">
            <v>26</v>
          </cell>
          <cell r="G13">
            <v>57</v>
          </cell>
          <cell r="H13">
            <v>7877</v>
          </cell>
          <cell r="I13">
            <v>9836</v>
          </cell>
          <cell r="J13">
            <v>48629</v>
          </cell>
          <cell r="K13">
            <v>110693</v>
          </cell>
          <cell r="L13">
            <v>177035</v>
          </cell>
          <cell r="M13">
            <v>3650</v>
          </cell>
          <cell r="N13">
            <v>4470</v>
          </cell>
          <cell r="O13">
            <v>27403</v>
          </cell>
          <cell r="P13">
            <v>192106</v>
          </cell>
          <cell r="Q13">
            <v>227629</v>
          </cell>
          <cell r="R13">
            <v>46.337438110955951</v>
          </cell>
          <cell r="S13">
            <v>45.445302968686455</v>
          </cell>
          <cell r="T13">
            <v>56.351148491640792</v>
          </cell>
          <cell r="U13">
            <v>173.54846286576387</v>
          </cell>
          <cell r="V13">
            <v>128.57852966927445</v>
          </cell>
          <cell r="AP13">
            <v>3</v>
          </cell>
          <cell r="AQ13">
            <v>2</v>
          </cell>
          <cell r="AR13">
            <v>1659</v>
          </cell>
          <cell r="AS13">
            <v>3859</v>
          </cell>
          <cell r="AT13">
            <v>0</v>
          </cell>
          <cell r="AU13">
            <v>0</v>
          </cell>
          <cell r="AV13">
            <v>0</v>
          </cell>
          <cell r="AW13">
            <v>0</v>
          </cell>
          <cell r="AX13">
            <v>0</v>
          </cell>
          <cell r="AY13">
            <v>0</v>
          </cell>
          <cell r="AZ13">
            <v>25</v>
          </cell>
          <cell r="BA13">
            <v>289</v>
          </cell>
          <cell r="CR13">
            <v>15</v>
          </cell>
          <cell r="CS13">
            <v>25</v>
          </cell>
          <cell r="CT13">
            <v>262</v>
          </cell>
          <cell r="CU13">
            <v>646</v>
          </cell>
          <cell r="CV13">
            <v>11</v>
          </cell>
          <cell r="CW13">
            <v>27</v>
          </cell>
          <cell r="CX13">
            <v>543</v>
          </cell>
          <cell r="CY13">
            <v>898</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26</v>
          </cell>
          <cell r="DQ13">
            <v>52</v>
          </cell>
          <cell r="DR13">
            <v>805</v>
          </cell>
          <cell r="DS13">
            <v>1544</v>
          </cell>
        </row>
        <row r="14">
          <cell r="C14">
            <v>12</v>
          </cell>
          <cell r="D14">
            <v>14</v>
          </cell>
          <cell r="E14">
            <v>31</v>
          </cell>
          <cell r="F14">
            <v>71</v>
          </cell>
          <cell r="G14">
            <v>128</v>
          </cell>
          <cell r="H14">
            <v>5132</v>
          </cell>
          <cell r="I14">
            <v>7409</v>
          </cell>
          <cell r="J14">
            <v>57656</v>
          </cell>
          <cell r="K14">
            <v>626045</v>
          </cell>
          <cell r="L14">
            <v>696242</v>
          </cell>
          <cell r="M14">
            <v>16763</v>
          </cell>
          <cell r="N14">
            <v>23707</v>
          </cell>
          <cell r="O14">
            <v>121006</v>
          </cell>
          <cell r="P14">
            <v>438336</v>
          </cell>
          <cell r="Q14">
            <v>599812</v>
          </cell>
          <cell r="R14">
            <v>326.63678877630554</v>
          </cell>
          <cell r="S14">
            <v>319.97570522337696</v>
          </cell>
          <cell r="T14">
            <v>209.87581517968641</v>
          </cell>
          <cell r="U14">
            <v>70.016692090824137</v>
          </cell>
          <cell r="V14">
            <v>86.149930627569148</v>
          </cell>
          <cell r="AP14">
            <v>3885</v>
          </cell>
          <cell r="AQ14">
            <v>9501</v>
          </cell>
          <cell r="AR14">
            <v>16865</v>
          </cell>
          <cell r="AS14">
            <v>63419</v>
          </cell>
          <cell r="AT14">
            <v>0</v>
          </cell>
          <cell r="AU14">
            <v>0</v>
          </cell>
          <cell r="AV14">
            <v>0</v>
          </cell>
          <cell r="AW14">
            <v>0</v>
          </cell>
          <cell r="AX14">
            <v>22</v>
          </cell>
          <cell r="AY14">
            <v>3767</v>
          </cell>
          <cell r="AZ14">
            <v>63</v>
          </cell>
          <cell r="BA14">
            <v>3376</v>
          </cell>
          <cell r="CR14">
            <v>135</v>
          </cell>
          <cell r="CS14">
            <v>599</v>
          </cell>
          <cell r="CT14">
            <v>894</v>
          </cell>
          <cell r="CU14">
            <v>6024</v>
          </cell>
          <cell r="CV14">
            <v>453</v>
          </cell>
          <cell r="CW14">
            <v>1115</v>
          </cell>
          <cell r="CX14">
            <v>2700</v>
          </cell>
          <cell r="CY14">
            <v>7548</v>
          </cell>
          <cell r="CZ14">
            <v>9</v>
          </cell>
          <cell r="DA14">
            <v>21</v>
          </cell>
          <cell r="DB14">
            <v>83</v>
          </cell>
          <cell r="DC14">
            <v>444</v>
          </cell>
          <cell r="DD14">
            <v>2</v>
          </cell>
          <cell r="DE14">
            <v>2</v>
          </cell>
          <cell r="DF14">
            <v>7</v>
          </cell>
          <cell r="DG14">
            <v>11</v>
          </cell>
          <cell r="DH14">
            <v>0</v>
          </cell>
          <cell r="DI14">
            <v>0</v>
          </cell>
          <cell r="DJ14">
            <v>2</v>
          </cell>
          <cell r="DK14">
            <v>121</v>
          </cell>
          <cell r="DL14">
            <v>7</v>
          </cell>
          <cell r="DM14">
            <v>38</v>
          </cell>
          <cell r="DN14">
            <v>42</v>
          </cell>
          <cell r="DO14">
            <v>384</v>
          </cell>
          <cell r="DP14">
            <v>606</v>
          </cell>
          <cell r="DQ14">
            <v>1775</v>
          </cell>
          <cell r="DR14">
            <v>3728</v>
          </cell>
          <cell r="DS14">
            <v>14532</v>
          </cell>
        </row>
        <row r="15">
          <cell r="C15">
            <v>12</v>
          </cell>
          <cell r="D15">
            <v>32</v>
          </cell>
          <cell r="E15">
            <v>36</v>
          </cell>
          <cell r="F15">
            <v>39</v>
          </cell>
          <cell r="G15">
            <v>119</v>
          </cell>
          <cell r="H15">
            <v>19927</v>
          </cell>
          <cell r="I15">
            <v>31414</v>
          </cell>
          <cell r="J15">
            <v>216161</v>
          </cell>
          <cell r="K15">
            <v>636785</v>
          </cell>
          <cell r="L15">
            <v>904287</v>
          </cell>
          <cell r="M15">
            <v>82445</v>
          </cell>
          <cell r="N15">
            <v>34036</v>
          </cell>
          <cell r="O15">
            <v>129717</v>
          </cell>
          <cell r="P15">
            <v>657592</v>
          </cell>
          <cell r="Q15">
            <v>903790</v>
          </cell>
          <cell r="R15">
            <v>413.73513323631255</v>
          </cell>
          <cell r="S15">
            <v>108.34659705863628</v>
          </cell>
          <cell r="T15">
            <v>60.009437410078604</v>
          </cell>
          <cell r="U15">
            <v>103.26750787157361</v>
          </cell>
          <cell r="V15">
            <v>99.945039572613553</v>
          </cell>
          <cell r="AP15">
            <v>245</v>
          </cell>
          <cell r="AQ15">
            <v>1562</v>
          </cell>
          <cell r="AR15">
            <v>12699</v>
          </cell>
          <cell r="AS15">
            <v>38386</v>
          </cell>
          <cell r="AT15">
            <v>0</v>
          </cell>
          <cell r="AU15">
            <v>0</v>
          </cell>
          <cell r="AV15">
            <v>0</v>
          </cell>
          <cell r="AW15">
            <v>0</v>
          </cell>
          <cell r="AX15">
            <v>0</v>
          </cell>
          <cell r="AY15">
            <v>0</v>
          </cell>
          <cell r="AZ15">
            <v>0</v>
          </cell>
          <cell r="BA15">
            <v>0</v>
          </cell>
          <cell r="CR15">
            <v>57</v>
          </cell>
          <cell r="CS15">
            <v>92</v>
          </cell>
          <cell r="CT15">
            <v>1484</v>
          </cell>
          <cell r="CU15">
            <v>7299</v>
          </cell>
          <cell r="CV15">
            <v>144</v>
          </cell>
          <cell r="CW15">
            <v>235</v>
          </cell>
          <cell r="CX15">
            <v>4496</v>
          </cell>
          <cell r="CY15">
            <v>22801</v>
          </cell>
          <cell r="CZ15">
            <v>0</v>
          </cell>
          <cell r="DA15">
            <v>0</v>
          </cell>
          <cell r="DB15">
            <v>59</v>
          </cell>
          <cell r="DC15">
            <v>407</v>
          </cell>
          <cell r="DD15">
            <v>0</v>
          </cell>
          <cell r="DE15">
            <v>0</v>
          </cell>
          <cell r="DF15">
            <v>23</v>
          </cell>
          <cell r="DG15">
            <v>162</v>
          </cell>
          <cell r="DH15">
            <v>0</v>
          </cell>
          <cell r="DI15">
            <v>0</v>
          </cell>
          <cell r="DJ15">
            <v>0</v>
          </cell>
          <cell r="DK15">
            <v>0</v>
          </cell>
          <cell r="DL15">
            <v>0</v>
          </cell>
          <cell r="DM15">
            <v>0</v>
          </cell>
          <cell r="DN15">
            <v>75</v>
          </cell>
          <cell r="DO15">
            <v>879</v>
          </cell>
          <cell r="DP15">
            <v>201</v>
          </cell>
          <cell r="DQ15">
            <v>327</v>
          </cell>
          <cell r="DR15">
            <v>6137</v>
          </cell>
          <cell r="DS15">
            <v>31548</v>
          </cell>
        </row>
        <row r="16">
          <cell r="C16">
            <v>29</v>
          </cell>
          <cell r="D16">
            <v>34</v>
          </cell>
          <cell r="E16">
            <v>34</v>
          </cell>
          <cell r="F16">
            <v>38</v>
          </cell>
          <cell r="G16">
            <v>135</v>
          </cell>
          <cell r="H16">
            <v>68414</v>
          </cell>
          <cell r="I16">
            <v>62144</v>
          </cell>
          <cell r="J16">
            <v>213230</v>
          </cell>
          <cell r="K16">
            <v>731373</v>
          </cell>
          <cell r="L16">
            <v>1075161</v>
          </cell>
          <cell r="M16">
            <v>47457</v>
          </cell>
          <cell r="N16">
            <v>97151</v>
          </cell>
          <cell r="O16">
            <v>223448</v>
          </cell>
          <cell r="P16">
            <v>865571</v>
          </cell>
          <cell r="Q16">
            <v>1233627</v>
          </cell>
          <cell r="R16">
            <v>69.367380945420535</v>
          </cell>
          <cell r="S16">
            <v>156.3320674562307</v>
          </cell>
          <cell r="T16">
            <v>104.79200862917976</v>
          </cell>
          <cell r="U16">
            <v>118.34877688949415</v>
          </cell>
          <cell r="V16">
            <v>114.73881586106639</v>
          </cell>
          <cell r="AP16">
            <v>967</v>
          </cell>
          <cell r="AQ16">
            <v>9570</v>
          </cell>
          <cell r="AR16">
            <v>21204</v>
          </cell>
          <cell r="AS16">
            <v>175349</v>
          </cell>
          <cell r="AT16">
            <v>1</v>
          </cell>
          <cell r="AU16">
            <v>0</v>
          </cell>
          <cell r="AV16">
            <v>25</v>
          </cell>
          <cell r="AW16">
            <v>36</v>
          </cell>
          <cell r="AX16">
            <v>6</v>
          </cell>
          <cell r="AY16">
            <v>89</v>
          </cell>
          <cell r="AZ16">
            <v>60</v>
          </cell>
          <cell r="BA16">
            <v>2364</v>
          </cell>
          <cell r="CR16">
            <v>45</v>
          </cell>
          <cell r="CS16">
            <v>206</v>
          </cell>
          <cell r="CT16">
            <v>754</v>
          </cell>
          <cell r="CU16">
            <v>4958</v>
          </cell>
          <cell r="CV16">
            <v>148</v>
          </cell>
          <cell r="CW16">
            <v>666</v>
          </cell>
          <cell r="CX16">
            <v>1667</v>
          </cell>
          <cell r="CY16">
            <v>11157</v>
          </cell>
          <cell r="CZ16">
            <v>0</v>
          </cell>
          <cell r="DA16">
            <v>0</v>
          </cell>
          <cell r="DB16">
            <v>19</v>
          </cell>
          <cell r="DC16">
            <v>183</v>
          </cell>
          <cell r="DD16">
            <v>0</v>
          </cell>
          <cell r="DE16">
            <v>0</v>
          </cell>
          <cell r="DF16">
            <v>1</v>
          </cell>
          <cell r="DG16">
            <v>3</v>
          </cell>
          <cell r="DH16">
            <v>0</v>
          </cell>
          <cell r="DI16">
            <v>0</v>
          </cell>
          <cell r="DJ16">
            <v>2</v>
          </cell>
          <cell r="DK16">
            <v>9</v>
          </cell>
          <cell r="DL16">
            <v>11</v>
          </cell>
          <cell r="DM16">
            <v>416</v>
          </cell>
          <cell r="DN16">
            <v>38</v>
          </cell>
          <cell r="DO16">
            <v>848</v>
          </cell>
          <cell r="DP16">
            <v>204</v>
          </cell>
          <cell r="DQ16">
            <v>1288</v>
          </cell>
          <cell r="DR16">
            <v>2481</v>
          </cell>
          <cell r="DS16">
            <v>17158</v>
          </cell>
        </row>
        <row r="17">
          <cell r="C17">
            <v>11</v>
          </cell>
          <cell r="D17">
            <v>10</v>
          </cell>
          <cell r="E17">
            <v>24</v>
          </cell>
          <cell r="F17">
            <v>17</v>
          </cell>
          <cell r="G17">
            <v>62</v>
          </cell>
          <cell r="H17">
            <v>18887</v>
          </cell>
          <cell r="I17">
            <v>21475</v>
          </cell>
          <cell r="J17">
            <v>97602</v>
          </cell>
          <cell r="K17">
            <v>139622</v>
          </cell>
          <cell r="L17">
            <v>277586</v>
          </cell>
          <cell r="M17">
            <v>16074</v>
          </cell>
          <cell r="N17">
            <v>15792</v>
          </cell>
          <cell r="O17">
            <v>61392</v>
          </cell>
          <cell r="P17">
            <v>391460</v>
          </cell>
          <cell r="Q17">
            <v>484718</v>
          </cell>
          <cell r="R17">
            <v>85.106157674590989</v>
          </cell>
          <cell r="S17">
            <v>73.536670547147835</v>
          </cell>
          <cell r="T17">
            <v>62.900350402655683</v>
          </cell>
          <cell r="U17">
            <v>280.37128819240519</v>
          </cell>
          <cell r="V17">
            <v>174.61903698313316</v>
          </cell>
          <cell r="AP17">
            <v>60</v>
          </cell>
          <cell r="AQ17">
            <v>455</v>
          </cell>
          <cell r="AR17">
            <v>4251</v>
          </cell>
          <cell r="AS17">
            <v>10060</v>
          </cell>
          <cell r="AT17">
            <v>1</v>
          </cell>
          <cell r="AU17">
            <v>3</v>
          </cell>
          <cell r="AV17">
            <v>36</v>
          </cell>
          <cell r="AW17">
            <v>94</v>
          </cell>
          <cell r="AX17">
            <v>8</v>
          </cell>
          <cell r="AY17">
            <v>5132</v>
          </cell>
          <cell r="AZ17">
            <v>3</v>
          </cell>
          <cell r="BA17">
            <v>3369</v>
          </cell>
          <cell r="CR17">
            <v>10</v>
          </cell>
          <cell r="CS17">
            <v>212</v>
          </cell>
          <cell r="CT17">
            <v>340</v>
          </cell>
          <cell r="CU17">
            <v>3023</v>
          </cell>
          <cell r="CV17">
            <v>28</v>
          </cell>
          <cell r="CW17">
            <v>142</v>
          </cell>
          <cell r="CX17">
            <v>2345</v>
          </cell>
          <cell r="CY17">
            <v>9136</v>
          </cell>
          <cell r="CZ17">
            <v>0</v>
          </cell>
          <cell r="DA17">
            <v>0</v>
          </cell>
          <cell r="DB17">
            <v>30</v>
          </cell>
          <cell r="DC17">
            <v>131</v>
          </cell>
          <cell r="DD17">
            <v>0</v>
          </cell>
          <cell r="DE17">
            <v>0</v>
          </cell>
          <cell r="DF17">
            <v>8</v>
          </cell>
          <cell r="DG17">
            <v>36</v>
          </cell>
          <cell r="DH17">
            <v>0</v>
          </cell>
          <cell r="DI17">
            <v>0</v>
          </cell>
          <cell r="DJ17">
            <v>3</v>
          </cell>
          <cell r="DK17">
            <v>58</v>
          </cell>
          <cell r="DL17">
            <v>6</v>
          </cell>
          <cell r="DM17">
            <v>1010</v>
          </cell>
          <cell r="DN17">
            <v>254</v>
          </cell>
          <cell r="DO17">
            <v>6711</v>
          </cell>
          <cell r="DP17">
            <v>44</v>
          </cell>
          <cell r="DQ17">
            <v>1364</v>
          </cell>
          <cell r="DR17">
            <v>2980</v>
          </cell>
          <cell r="DS17">
            <v>19095</v>
          </cell>
        </row>
        <row r="18">
          <cell r="C18">
            <v>10</v>
          </cell>
          <cell r="D18">
            <v>35</v>
          </cell>
          <cell r="E18">
            <v>33</v>
          </cell>
          <cell r="F18">
            <v>41</v>
          </cell>
          <cell r="G18">
            <v>119</v>
          </cell>
          <cell r="H18">
            <v>20399</v>
          </cell>
          <cell r="I18">
            <v>42609</v>
          </cell>
          <cell r="J18">
            <v>96066</v>
          </cell>
          <cell r="K18">
            <v>399848</v>
          </cell>
          <cell r="L18">
            <v>558922</v>
          </cell>
          <cell r="M18">
            <v>19420</v>
          </cell>
          <cell r="N18">
            <v>44502</v>
          </cell>
          <cell r="O18">
            <v>67791</v>
          </cell>
          <cell r="P18">
            <v>329840</v>
          </cell>
          <cell r="Q18">
            <v>461553</v>
          </cell>
          <cell r="R18">
            <v>95.200745134565423</v>
          </cell>
          <cell r="S18">
            <v>104.44272336830247</v>
          </cell>
          <cell r="T18">
            <v>70.567110111798144</v>
          </cell>
          <cell r="U18">
            <v>82.491346711750467</v>
          </cell>
          <cell r="V18">
            <v>82.579143422516921</v>
          </cell>
          <cell r="AP18">
            <v>514</v>
          </cell>
          <cell r="AQ18">
            <v>745</v>
          </cell>
          <cell r="AR18">
            <v>9932</v>
          </cell>
          <cell r="AS18">
            <v>12431</v>
          </cell>
          <cell r="AT18">
            <v>12</v>
          </cell>
          <cell r="AU18">
            <v>52</v>
          </cell>
          <cell r="AV18">
            <v>152</v>
          </cell>
          <cell r="AW18">
            <v>915</v>
          </cell>
          <cell r="AX18">
            <v>0</v>
          </cell>
          <cell r="AY18">
            <v>0</v>
          </cell>
          <cell r="AZ18">
            <v>0</v>
          </cell>
          <cell r="BA18">
            <v>0</v>
          </cell>
          <cell r="CR18">
            <v>45</v>
          </cell>
          <cell r="CS18">
            <v>51</v>
          </cell>
          <cell r="CT18">
            <v>379</v>
          </cell>
          <cell r="CU18">
            <v>1528</v>
          </cell>
          <cell r="CV18">
            <v>102</v>
          </cell>
          <cell r="CW18">
            <v>185</v>
          </cell>
          <cell r="CX18">
            <v>2288</v>
          </cell>
          <cell r="CY18">
            <v>6756</v>
          </cell>
          <cell r="CZ18">
            <v>0</v>
          </cell>
          <cell r="DA18">
            <v>0</v>
          </cell>
          <cell r="DB18">
            <v>25</v>
          </cell>
          <cell r="DC18">
            <v>98</v>
          </cell>
          <cell r="DD18">
            <v>0</v>
          </cell>
          <cell r="DE18">
            <v>0</v>
          </cell>
          <cell r="DF18">
            <v>22</v>
          </cell>
          <cell r="DG18">
            <v>245</v>
          </cell>
          <cell r="DH18">
            <v>0</v>
          </cell>
          <cell r="DI18">
            <v>0</v>
          </cell>
          <cell r="DJ18">
            <v>0</v>
          </cell>
          <cell r="DK18">
            <v>0</v>
          </cell>
          <cell r="DL18">
            <v>0</v>
          </cell>
          <cell r="DM18">
            <v>0</v>
          </cell>
          <cell r="DN18">
            <v>61</v>
          </cell>
          <cell r="DO18">
            <v>288</v>
          </cell>
          <cell r="DP18">
            <v>147</v>
          </cell>
          <cell r="DQ18">
            <v>236</v>
          </cell>
          <cell r="DR18">
            <v>2775</v>
          </cell>
          <cell r="DS18">
            <v>8915</v>
          </cell>
        </row>
        <row r="19">
          <cell r="C19">
            <v>19</v>
          </cell>
          <cell r="D19">
            <v>6</v>
          </cell>
          <cell r="E19">
            <v>20</v>
          </cell>
          <cell r="F19">
            <v>17</v>
          </cell>
          <cell r="G19">
            <v>62</v>
          </cell>
          <cell r="H19">
            <v>18094</v>
          </cell>
          <cell r="I19">
            <v>2489</v>
          </cell>
          <cell r="J19">
            <v>30311</v>
          </cell>
          <cell r="K19">
            <v>115709</v>
          </cell>
          <cell r="L19">
            <v>166603</v>
          </cell>
          <cell r="M19">
            <v>9023</v>
          </cell>
          <cell r="N19">
            <v>3322</v>
          </cell>
          <cell r="O19">
            <v>9426</v>
          </cell>
          <cell r="P19">
            <v>110442</v>
          </cell>
          <cell r="Q19">
            <v>132213</v>
          </cell>
          <cell r="R19">
            <v>49.867359345639443</v>
          </cell>
          <cell r="S19">
            <v>133.46725592607473</v>
          </cell>
          <cell r="T19">
            <v>31.097621325591369</v>
          </cell>
          <cell r="U19">
            <v>95.44806367698277</v>
          </cell>
          <cell r="V19">
            <v>79.358114799853539</v>
          </cell>
          <cell r="AP19">
            <v>89</v>
          </cell>
          <cell r="AQ19">
            <v>104</v>
          </cell>
          <cell r="AR19">
            <v>1515</v>
          </cell>
          <cell r="AS19">
            <v>7567</v>
          </cell>
          <cell r="AT19">
            <v>0</v>
          </cell>
          <cell r="AU19">
            <v>0</v>
          </cell>
          <cell r="AV19">
            <v>0</v>
          </cell>
          <cell r="AW19">
            <v>0</v>
          </cell>
          <cell r="AX19">
            <v>0</v>
          </cell>
          <cell r="AY19">
            <v>0</v>
          </cell>
          <cell r="AZ19">
            <v>0</v>
          </cell>
          <cell r="BA19">
            <v>0</v>
          </cell>
          <cell r="CR19">
            <v>22</v>
          </cell>
          <cell r="CS19">
            <v>49</v>
          </cell>
          <cell r="CT19">
            <v>97</v>
          </cell>
          <cell r="CU19">
            <v>283</v>
          </cell>
          <cell r="CV19">
            <v>45</v>
          </cell>
          <cell r="CW19">
            <v>62</v>
          </cell>
          <cell r="CX19">
            <v>162</v>
          </cell>
          <cell r="CY19">
            <v>297</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67</v>
          </cell>
          <cell r="DQ19">
            <v>111</v>
          </cell>
          <cell r="DR19">
            <v>259</v>
          </cell>
          <cell r="DS19">
            <v>580</v>
          </cell>
        </row>
        <row r="20">
          <cell r="C20">
            <v>13</v>
          </cell>
          <cell r="D20">
            <v>15</v>
          </cell>
          <cell r="E20">
            <v>34</v>
          </cell>
          <cell r="F20">
            <v>48</v>
          </cell>
          <cell r="G20">
            <v>110</v>
          </cell>
          <cell r="H20">
            <v>17254</v>
          </cell>
          <cell r="I20">
            <v>45789</v>
          </cell>
          <cell r="J20">
            <v>190670</v>
          </cell>
          <cell r="K20">
            <v>647418</v>
          </cell>
          <cell r="L20">
            <v>901131</v>
          </cell>
          <cell r="M20">
            <v>53621</v>
          </cell>
          <cell r="N20">
            <v>31456</v>
          </cell>
          <cell r="O20">
            <v>74476</v>
          </cell>
          <cell r="P20">
            <v>477281</v>
          </cell>
          <cell r="Q20">
            <v>636834</v>
          </cell>
          <cell r="R20">
            <v>310.77431320273558</v>
          </cell>
          <cell r="S20">
            <v>68.697722160344185</v>
          </cell>
          <cell r="T20">
            <v>39.060156290973936</v>
          </cell>
          <cell r="U20">
            <v>73.720687407517246</v>
          </cell>
          <cell r="V20">
            <v>70.67052404145457</v>
          </cell>
          <cell r="AP20">
            <v>226</v>
          </cell>
          <cell r="AQ20">
            <v>314</v>
          </cell>
          <cell r="AR20">
            <v>7396</v>
          </cell>
          <cell r="AS20">
            <v>12326</v>
          </cell>
          <cell r="AT20">
            <v>4</v>
          </cell>
          <cell r="AU20">
            <v>8</v>
          </cell>
          <cell r="AV20">
            <v>412</v>
          </cell>
          <cell r="AW20">
            <v>356</v>
          </cell>
          <cell r="AX20">
            <v>5</v>
          </cell>
          <cell r="AY20">
            <v>513</v>
          </cell>
          <cell r="AZ20">
            <v>45</v>
          </cell>
          <cell r="BA20">
            <v>3269</v>
          </cell>
          <cell r="CR20">
            <v>35</v>
          </cell>
          <cell r="CS20">
            <v>26</v>
          </cell>
          <cell r="CT20">
            <v>522</v>
          </cell>
          <cell r="CU20">
            <v>710</v>
          </cell>
          <cell r="CV20">
            <v>56</v>
          </cell>
          <cell r="CW20">
            <v>104</v>
          </cell>
          <cell r="CX20">
            <v>708</v>
          </cell>
          <cell r="CY20">
            <v>1631</v>
          </cell>
          <cell r="DB20">
            <v>0</v>
          </cell>
          <cell r="DC20">
            <v>0</v>
          </cell>
          <cell r="DF20">
            <v>0</v>
          </cell>
          <cell r="DG20">
            <v>0</v>
          </cell>
          <cell r="DJ20">
            <v>0</v>
          </cell>
          <cell r="DK20">
            <v>0</v>
          </cell>
          <cell r="DN20">
            <v>0</v>
          </cell>
          <cell r="DO20">
            <v>0</v>
          </cell>
          <cell r="DP20">
            <v>91</v>
          </cell>
          <cell r="DQ20">
            <v>130</v>
          </cell>
          <cell r="DR20">
            <v>1230</v>
          </cell>
          <cell r="DS20">
            <v>2341</v>
          </cell>
        </row>
        <row r="21">
          <cell r="C21">
            <v>79</v>
          </cell>
          <cell r="D21">
            <v>64</v>
          </cell>
          <cell r="E21">
            <v>51</v>
          </cell>
          <cell r="F21">
            <v>45</v>
          </cell>
          <cell r="G21">
            <v>239</v>
          </cell>
          <cell r="H21">
            <v>65712</v>
          </cell>
          <cell r="I21">
            <v>57510</v>
          </cell>
          <cell r="J21">
            <v>175720</v>
          </cell>
          <cell r="K21">
            <v>586555</v>
          </cell>
          <cell r="L21">
            <v>885497</v>
          </cell>
          <cell r="M21">
            <v>61259</v>
          </cell>
          <cell r="N21">
            <v>62589</v>
          </cell>
          <cell r="O21">
            <v>121584</v>
          </cell>
          <cell r="P21">
            <v>273222</v>
          </cell>
          <cell r="Q21">
            <v>518654</v>
          </cell>
          <cell r="R21">
            <v>93.223459946432925</v>
          </cell>
          <cell r="S21">
            <v>108.83150756390192</v>
          </cell>
          <cell r="T21">
            <v>69.191896198497602</v>
          </cell>
          <cell r="U21">
            <v>46.580798049628761</v>
          </cell>
          <cell r="V21">
            <v>58.57207873092738</v>
          </cell>
          <cell r="AP21">
            <v>514</v>
          </cell>
          <cell r="AQ21">
            <v>625</v>
          </cell>
          <cell r="AR21">
            <v>19014</v>
          </cell>
          <cell r="AS21">
            <v>59214</v>
          </cell>
          <cell r="AT21">
            <v>0</v>
          </cell>
          <cell r="AU21">
            <v>0</v>
          </cell>
          <cell r="AV21">
            <v>301</v>
          </cell>
          <cell r="AW21">
            <v>278</v>
          </cell>
          <cell r="AX21">
            <v>0</v>
          </cell>
          <cell r="AY21">
            <v>0</v>
          </cell>
          <cell r="AZ21">
            <v>0</v>
          </cell>
          <cell r="BA21">
            <v>0</v>
          </cell>
          <cell r="CR21">
            <v>4</v>
          </cell>
          <cell r="CS21">
            <v>6</v>
          </cell>
          <cell r="CT21">
            <v>7656</v>
          </cell>
          <cell r="CU21">
            <v>10487</v>
          </cell>
          <cell r="CV21">
            <v>8</v>
          </cell>
          <cell r="CW21">
            <v>14</v>
          </cell>
          <cell r="CX21">
            <v>20498</v>
          </cell>
          <cell r="CY21">
            <v>31686</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12</v>
          </cell>
          <cell r="DQ21">
            <v>20</v>
          </cell>
          <cell r="DR21">
            <v>28154</v>
          </cell>
          <cell r="DS21">
            <v>42173</v>
          </cell>
        </row>
        <row r="22">
          <cell r="C22">
            <v>1</v>
          </cell>
          <cell r="D22">
            <v>8</v>
          </cell>
          <cell r="E22">
            <v>21</v>
          </cell>
          <cell r="F22">
            <v>19</v>
          </cell>
          <cell r="G22">
            <v>49</v>
          </cell>
          <cell r="H22">
            <v>1511</v>
          </cell>
          <cell r="I22">
            <v>9498</v>
          </cell>
          <cell r="J22">
            <v>49844</v>
          </cell>
          <cell r="K22">
            <v>472050</v>
          </cell>
          <cell r="L22">
            <v>532903</v>
          </cell>
          <cell r="M22">
            <v>2470</v>
          </cell>
          <cell r="N22">
            <v>10025</v>
          </cell>
          <cell r="O22">
            <v>36320</v>
          </cell>
          <cell r="P22">
            <v>260101</v>
          </cell>
          <cell r="Q22">
            <v>308916</v>
          </cell>
          <cell r="R22">
            <v>163.46790205162145</v>
          </cell>
          <cell r="S22">
            <v>105.54853653400716</v>
          </cell>
          <cell r="T22">
            <v>72.867346119894066</v>
          </cell>
          <cell r="U22">
            <v>55.100307170850549</v>
          </cell>
          <cell r="V22">
            <v>57.968523352279867</v>
          </cell>
          <cell r="AP22">
            <v>228</v>
          </cell>
          <cell r="AQ22">
            <v>1045</v>
          </cell>
          <cell r="AR22">
            <v>3219</v>
          </cell>
          <cell r="AS22">
            <v>16105</v>
          </cell>
          <cell r="AT22">
            <v>0</v>
          </cell>
          <cell r="AU22">
            <v>0</v>
          </cell>
          <cell r="AV22">
            <v>0</v>
          </cell>
          <cell r="AW22">
            <v>0</v>
          </cell>
          <cell r="AX22">
            <v>0</v>
          </cell>
          <cell r="AY22">
            <v>0</v>
          </cell>
          <cell r="AZ22">
            <v>0</v>
          </cell>
          <cell r="BA22">
            <v>0</v>
          </cell>
          <cell r="CR22">
            <v>26</v>
          </cell>
          <cell r="CS22">
            <v>179</v>
          </cell>
          <cell r="CT22">
            <v>559</v>
          </cell>
          <cell r="CU22">
            <v>3777</v>
          </cell>
          <cell r="CV22">
            <v>33</v>
          </cell>
          <cell r="CW22">
            <v>172</v>
          </cell>
          <cell r="CX22">
            <v>1360</v>
          </cell>
          <cell r="CY22">
            <v>6034</v>
          </cell>
          <cell r="CZ22">
            <v>2</v>
          </cell>
          <cell r="DA22">
            <v>92</v>
          </cell>
          <cell r="DB22">
            <v>20</v>
          </cell>
          <cell r="DC22">
            <v>89</v>
          </cell>
          <cell r="DD22">
            <v>0</v>
          </cell>
          <cell r="DE22">
            <v>0</v>
          </cell>
          <cell r="DF22">
            <v>1</v>
          </cell>
          <cell r="DG22">
            <v>13</v>
          </cell>
          <cell r="DH22">
            <v>0</v>
          </cell>
          <cell r="DI22">
            <v>0</v>
          </cell>
          <cell r="DJ22">
            <v>0</v>
          </cell>
          <cell r="DK22">
            <v>0</v>
          </cell>
          <cell r="DL22">
            <v>0</v>
          </cell>
          <cell r="DM22">
            <v>0</v>
          </cell>
          <cell r="DN22">
            <v>13</v>
          </cell>
          <cell r="DO22">
            <v>68</v>
          </cell>
          <cell r="DP22">
            <v>61</v>
          </cell>
          <cell r="DQ22">
            <v>443</v>
          </cell>
          <cell r="DR22">
            <v>1953</v>
          </cell>
          <cell r="DS22">
            <v>9981</v>
          </cell>
        </row>
        <row r="23">
          <cell r="C23">
            <v>9</v>
          </cell>
          <cell r="D23">
            <v>12</v>
          </cell>
          <cell r="E23">
            <v>26</v>
          </cell>
          <cell r="F23">
            <v>35</v>
          </cell>
          <cell r="G23">
            <v>82</v>
          </cell>
          <cell r="H23">
            <v>8822</v>
          </cell>
          <cell r="I23">
            <v>30232</v>
          </cell>
          <cell r="J23">
            <v>130899</v>
          </cell>
          <cell r="K23">
            <v>457644</v>
          </cell>
          <cell r="L23">
            <v>627597</v>
          </cell>
          <cell r="M23">
            <v>19308</v>
          </cell>
          <cell r="N23">
            <v>27879</v>
          </cell>
          <cell r="O23">
            <v>72178</v>
          </cell>
          <cell r="P23">
            <v>992436</v>
          </cell>
          <cell r="Q23">
            <v>1111801</v>
          </cell>
          <cell r="R23">
            <v>218.86193606891862</v>
          </cell>
          <cell r="S23">
            <v>92.216856311193439</v>
          </cell>
          <cell r="T23">
            <v>55.140222614382083</v>
          </cell>
          <cell r="U23">
            <v>216.85764480688044</v>
          </cell>
          <cell r="V23">
            <v>177.15205776955594</v>
          </cell>
          <cell r="AP23">
            <v>3352</v>
          </cell>
          <cell r="AQ23">
            <v>7239</v>
          </cell>
          <cell r="AR23">
            <v>13288</v>
          </cell>
          <cell r="AS23">
            <v>46807</v>
          </cell>
          <cell r="AT23">
            <v>0</v>
          </cell>
          <cell r="AU23">
            <v>0</v>
          </cell>
          <cell r="AV23">
            <v>196</v>
          </cell>
          <cell r="AW23">
            <v>1927</v>
          </cell>
          <cell r="AX23">
            <v>3</v>
          </cell>
          <cell r="AY23">
            <v>4</v>
          </cell>
          <cell r="AZ23">
            <v>5</v>
          </cell>
          <cell r="BA23">
            <v>300</v>
          </cell>
          <cell r="CR23">
            <v>96</v>
          </cell>
          <cell r="CS23">
            <v>516</v>
          </cell>
          <cell r="CT23">
            <v>594</v>
          </cell>
          <cell r="CU23">
            <v>2694</v>
          </cell>
          <cell r="CV23">
            <v>843</v>
          </cell>
          <cell r="CW23">
            <v>1749</v>
          </cell>
          <cell r="CX23">
            <v>2736</v>
          </cell>
          <cell r="CY23">
            <v>8180</v>
          </cell>
          <cell r="CZ23">
            <v>22</v>
          </cell>
          <cell r="DA23">
            <v>229</v>
          </cell>
          <cell r="DB23">
            <v>57</v>
          </cell>
          <cell r="DC23">
            <v>389</v>
          </cell>
          <cell r="DD23">
            <v>1</v>
          </cell>
          <cell r="DE23">
            <v>1</v>
          </cell>
          <cell r="DF23">
            <v>1</v>
          </cell>
          <cell r="DG23">
            <v>1</v>
          </cell>
          <cell r="DH23">
            <v>0</v>
          </cell>
          <cell r="DI23">
            <v>0</v>
          </cell>
          <cell r="DJ23">
            <v>0</v>
          </cell>
          <cell r="DK23">
            <v>0</v>
          </cell>
          <cell r="DL23">
            <v>6</v>
          </cell>
          <cell r="DM23">
            <v>264</v>
          </cell>
          <cell r="DN23">
            <v>94</v>
          </cell>
          <cell r="DO23">
            <v>7870</v>
          </cell>
          <cell r="DP23">
            <v>968</v>
          </cell>
          <cell r="DQ23">
            <v>2759</v>
          </cell>
          <cell r="DR23">
            <v>3482</v>
          </cell>
          <cell r="DS23">
            <v>19134</v>
          </cell>
        </row>
        <row r="24">
          <cell r="C24">
            <v>0</v>
          </cell>
          <cell r="D24">
            <v>1</v>
          </cell>
          <cell r="E24">
            <v>5</v>
          </cell>
          <cell r="F24">
            <v>8</v>
          </cell>
          <cell r="G24">
            <v>14</v>
          </cell>
          <cell r="H24">
            <v>0</v>
          </cell>
          <cell r="I24">
            <v>2405</v>
          </cell>
          <cell r="J24">
            <v>6899</v>
          </cell>
          <cell r="K24">
            <v>203303</v>
          </cell>
          <cell r="L24">
            <v>212607</v>
          </cell>
          <cell r="M24">
            <v>0</v>
          </cell>
          <cell r="N24">
            <v>983</v>
          </cell>
          <cell r="O24">
            <v>8779</v>
          </cell>
          <cell r="P24">
            <v>202655</v>
          </cell>
          <cell r="Q24">
            <v>212417</v>
          </cell>
          <cell r="S24">
            <v>40.873180873180878</v>
          </cell>
          <cell r="T24">
            <v>127.25032613422236</v>
          </cell>
          <cell r="U24">
            <v>99.681263926257856</v>
          </cell>
          <cell r="V24">
            <v>99.91063323408919</v>
          </cell>
          <cell r="AP24">
            <v>46</v>
          </cell>
          <cell r="AQ24">
            <v>440</v>
          </cell>
          <cell r="AR24">
            <v>557</v>
          </cell>
          <cell r="AS24">
            <v>4375</v>
          </cell>
          <cell r="AT24">
            <v>0</v>
          </cell>
          <cell r="AU24">
            <v>0</v>
          </cell>
          <cell r="AV24">
            <v>0</v>
          </cell>
          <cell r="AW24">
            <v>0</v>
          </cell>
          <cell r="AX24">
            <v>0</v>
          </cell>
          <cell r="AY24">
            <v>0</v>
          </cell>
          <cell r="AZ24">
            <v>6</v>
          </cell>
          <cell r="BA24">
            <v>1206</v>
          </cell>
          <cell r="CR24">
            <v>6</v>
          </cell>
          <cell r="CS24">
            <v>87</v>
          </cell>
          <cell r="CT24">
            <v>22</v>
          </cell>
          <cell r="CU24">
            <v>211</v>
          </cell>
          <cell r="CV24">
            <v>37</v>
          </cell>
          <cell r="CW24">
            <v>252</v>
          </cell>
          <cell r="CX24">
            <v>455</v>
          </cell>
          <cell r="CY24">
            <v>4123</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43</v>
          </cell>
          <cell r="DQ24">
            <v>339</v>
          </cell>
          <cell r="DR24">
            <v>477</v>
          </cell>
          <cell r="DS24">
            <v>4334</v>
          </cell>
        </row>
        <row r="25">
          <cell r="C25">
            <v>9</v>
          </cell>
          <cell r="D25">
            <v>9</v>
          </cell>
          <cell r="E25">
            <v>22</v>
          </cell>
          <cell r="F25">
            <v>26</v>
          </cell>
          <cell r="G25">
            <v>66</v>
          </cell>
          <cell r="H25">
            <v>8710</v>
          </cell>
          <cell r="I25">
            <v>11402</v>
          </cell>
          <cell r="J25">
            <v>35537</v>
          </cell>
          <cell r="K25">
            <v>186019</v>
          </cell>
          <cell r="L25">
            <v>241668</v>
          </cell>
          <cell r="M25">
            <v>9122</v>
          </cell>
          <cell r="N25">
            <v>13594</v>
          </cell>
          <cell r="O25">
            <v>26921</v>
          </cell>
          <cell r="P25">
            <v>219715</v>
          </cell>
          <cell r="Q25">
            <v>269352</v>
          </cell>
          <cell r="R25">
            <v>104.73019517795636</v>
          </cell>
          <cell r="S25">
            <v>119.22469742150498</v>
          </cell>
          <cell r="T25">
            <v>75.754847060809865</v>
          </cell>
          <cell r="U25">
            <v>118.11427864895521</v>
          </cell>
          <cell r="V25">
            <v>111.45538507373753</v>
          </cell>
          <cell r="AP25">
            <v>155</v>
          </cell>
          <cell r="AQ25">
            <v>1520</v>
          </cell>
          <cell r="AR25">
            <v>8745</v>
          </cell>
          <cell r="AS25">
            <v>19200</v>
          </cell>
          <cell r="AT25">
            <v>0</v>
          </cell>
          <cell r="AU25">
            <v>0</v>
          </cell>
          <cell r="AV25">
            <v>0</v>
          </cell>
          <cell r="AW25">
            <v>0</v>
          </cell>
          <cell r="AX25">
            <v>0</v>
          </cell>
          <cell r="AY25">
            <v>0</v>
          </cell>
          <cell r="AZ25">
            <v>2</v>
          </cell>
          <cell r="BA25">
            <v>275</v>
          </cell>
          <cell r="CR25">
            <v>70</v>
          </cell>
          <cell r="CS25">
            <v>95</v>
          </cell>
          <cell r="CT25">
            <v>373</v>
          </cell>
          <cell r="CU25">
            <v>3795</v>
          </cell>
          <cell r="CV25">
            <v>42</v>
          </cell>
          <cell r="CW25">
            <v>85</v>
          </cell>
          <cell r="CX25">
            <v>3647</v>
          </cell>
          <cell r="CY25">
            <v>10083</v>
          </cell>
          <cell r="CZ25">
            <v>0</v>
          </cell>
          <cell r="DA25">
            <v>0</v>
          </cell>
          <cell r="DB25">
            <v>41</v>
          </cell>
          <cell r="DC25">
            <v>158</v>
          </cell>
          <cell r="DD25">
            <v>0</v>
          </cell>
          <cell r="DE25">
            <v>0</v>
          </cell>
          <cell r="DF25">
            <v>21</v>
          </cell>
          <cell r="DG25">
            <v>45</v>
          </cell>
          <cell r="DH25">
            <v>0</v>
          </cell>
          <cell r="DI25">
            <v>0</v>
          </cell>
          <cell r="DJ25">
            <v>0</v>
          </cell>
          <cell r="DK25">
            <v>0</v>
          </cell>
          <cell r="DL25">
            <v>0</v>
          </cell>
          <cell r="DM25">
            <v>0</v>
          </cell>
          <cell r="DN25">
            <v>0</v>
          </cell>
          <cell r="DO25">
            <v>0</v>
          </cell>
          <cell r="DP25">
            <v>112</v>
          </cell>
          <cell r="DQ25">
            <v>180</v>
          </cell>
          <cell r="DR25">
            <v>4082</v>
          </cell>
          <cell r="DS25">
            <v>14081</v>
          </cell>
        </row>
        <row r="26">
          <cell r="C26">
            <v>22</v>
          </cell>
          <cell r="D26">
            <v>58</v>
          </cell>
          <cell r="E26">
            <v>46</v>
          </cell>
          <cell r="F26">
            <v>44</v>
          </cell>
          <cell r="G26">
            <v>170</v>
          </cell>
          <cell r="H26">
            <v>28502</v>
          </cell>
          <cell r="I26">
            <v>168893</v>
          </cell>
          <cell r="J26">
            <v>329129</v>
          </cell>
          <cell r="K26">
            <v>637691</v>
          </cell>
          <cell r="L26">
            <v>1164215</v>
          </cell>
          <cell r="M26">
            <v>39456</v>
          </cell>
          <cell r="N26">
            <v>176900</v>
          </cell>
          <cell r="O26">
            <v>232711</v>
          </cell>
          <cell r="P26">
            <v>798211</v>
          </cell>
          <cell r="Q26">
            <v>1247278</v>
          </cell>
          <cell r="R26">
            <v>138.43239070942391</v>
          </cell>
          <cell r="S26">
            <v>104.74087143931365</v>
          </cell>
          <cell r="T26">
            <v>70.705103470067968</v>
          </cell>
          <cell r="U26">
            <v>125.1720660947073</v>
          </cell>
          <cell r="V26">
            <v>107.13467873202114</v>
          </cell>
          <cell r="AP26">
            <v>2079</v>
          </cell>
          <cell r="AQ26">
            <v>3886</v>
          </cell>
          <cell r="AR26">
            <v>71150</v>
          </cell>
          <cell r="AS26">
            <v>147727</v>
          </cell>
          <cell r="AT26">
            <v>8</v>
          </cell>
          <cell r="AU26">
            <v>16</v>
          </cell>
          <cell r="AV26">
            <v>75</v>
          </cell>
          <cell r="AW26">
            <v>145</v>
          </cell>
          <cell r="AX26">
            <v>0</v>
          </cell>
          <cell r="AY26">
            <v>0</v>
          </cell>
          <cell r="AZ26">
            <v>0</v>
          </cell>
          <cell r="BA26">
            <v>0</v>
          </cell>
          <cell r="CR26">
            <v>19</v>
          </cell>
          <cell r="CS26">
            <v>109</v>
          </cell>
          <cell r="CT26">
            <v>1254</v>
          </cell>
          <cell r="CU26">
            <v>54678</v>
          </cell>
          <cell r="CV26">
            <v>3135</v>
          </cell>
          <cell r="CW26">
            <v>4296</v>
          </cell>
          <cell r="CX26">
            <v>12563</v>
          </cell>
          <cell r="CY26">
            <v>22326</v>
          </cell>
          <cell r="CZ26">
            <v>38</v>
          </cell>
          <cell r="DA26">
            <v>24</v>
          </cell>
          <cell r="DB26">
            <v>52</v>
          </cell>
          <cell r="DC26">
            <v>89</v>
          </cell>
          <cell r="DD26">
            <v>580</v>
          </cell>
          <cell r="DE26">
            <v>9802</v>
          </cell>
          <cell r="DF26">
            <v>71564</v>
          </cell>
          <cell r="DG26">
            <v>40789</v>
          </cell>
          <cell r="DH26">
            <v>0</v>
          </cell>
          <cell r="DI26">
            <v>0</v>
          </cell>
          <cell r="DJ26">
            <v>0</v>
          </cell>
          <cell r="DK26">
            <v>0</v>
          </cell>
          <cell r="DL26">
            <v>1</v>
          </cell>
          <cell r="DM26">
            <v>0</v>
          </cell>
          <cell r="DN26">
            <v>382</v>
          </cell>
          <cell r="DO26">
            <v>4425</v>
          </cell>
          <cell r="DP26">
            <v>3773</v>
          </cell>
          <cell r="DQ26">
            <v>14231</v>
          </cell>
          <cell r="DR26">
            <v>85815</v>
          </cell>
          <cell r="DS26">
            <v>122307</v>
          </cell>
        </row>
        <row r="27">
          <cell r="C27">
            <v>0</v>
          </cell>
          <cell r="D27">
            <v>2</v>
          </cell>
          <cell r="E27">
            <v>16</v>
          </cell>
          <cell r="F27">
            <v>13</v>
          </cell>
          <cell r="G27">
            <v>31</v>
          </cell>
          <cell r="H27">
            <v>0</v>
          </cell>
          <cell r="I27">
            <v>304</v>
          </cell>
          <cell r="J27">
            <v>9965</v>
          </cell>
          <cell r="K27">
            <v>26319</v>
          </cell>
          <cell r="L27">
            <v>36588</v>
          </cell>
          <cell r="M27">
            <v>0</v>
          </cell>
          <cell r="N27">
            <v>323</v>
          </cell>
          <cell r="O27">
            <v>7602</v>
          </cell>
          <cell r="P27">
            <v>227112</v>
          </cell>
          <cell r="Q27">
            <v>235037</v>
          </cell>
          <cell r="S27">
            <v>106.25</v>
          </cell>
          <cell r="T27">
            <v>76.287004515805322</v>
          </cell>
          <cell r="U27">
            <v>862.92032372050608</v>
          </cell>
          <cell r="V27">
            <v>642.38821471520714</v>
          </cell>
          <cell r="AP27">
            <v>32</v>
          </cell>
          <cell r="AQ27">
            <v>104</v>
          </cell>
          <cell r="AR27">
            <v>504</v>
          </cell>
          <cell r="AS27">
            <v>3496</v>
          </cell>
          <cell r="AV27">
            <v>0</v>
          </cell>
          <cell r="AW27">
            <v>0</v>
          </cell>
          <cell r="AZ27">
            <v>0</v>
          </cell>
          <cell r="BA27">
            <v>0</v>
          </cell>
          <cell r="CR27">
            <v>4</v>
          </cell>
          <cell r="CS27">
            <v>18</v>
          </cell>
          <cell r="CT27">
            <v>54</v>
          </cell>
          <cell r="CU27">
            <v>306</v>
          </cell>
          <cell r="CV27">
            <v>11</v>
          </cell>
          <cell r="CW27">
            <v>44</v>
          </cell>
          <cell r="CX27">
            <v>172</v>
          </cell>
          <cell r="CY27">
            <v>518</v>
          </cell>
          <cell r="CZ27">
            <v>0</v>
          </cell>
          <cell r="DA27">
            <v>0</v>
          </cell>
          <cell r="DB27">
            <v>12</v>
          </cell>
          <cell r="DC27">
            <v>22</v>
          </cell>
          <cell r="DF27">
            <v>0</v>
          </cell>
          <cell r="DG27">
            <v>0</v>
          </cell>
          <cell r="DJ27">
            <v>3</v>
          </cell>
          <cell r="DK27">
            <v>2</v>
          </cell>
          <cell r="DN27">
            <v>0</v>
          </cell>
          <cell r="DO27">
            <v>0</v>
          </cell>
          <cell r="DP27">
            <v>15</v>
          </cell>
          <cell r="DQ27">
            <v>62</v>
          </cell>
          <cell r="DR27">
            <v>241</v>
          </cell>
          <cell r="DS27">
            <v>848</v>
          </cell>
        </row>
        <row r="28">
          <cell r="C28">
            <v>7</v>
          </cell>
          <cell r="D28">
            <v>32</v>
          </cell>
          <cell r="E28">
            <v>27</v>
          </cell>
          <cell r="F28">
            <v>23</v>
          </cell>
          <cell r="G28">
            <v>89</v>
          </cell>
          <cell r="H28">
            <v>11234</v>
          </cell>
          <cell r="I28">
            <v>77323</v>
          </cell>
          <cell r="J28">
            <v>371224</v>
          </cell>
          <cell r="K28">
            <v>925119</v>
          </cell>
          <cell r="L28">
            <v>1384900</v>
          </cell>
          <cell r="M28">
            <v>19468</v>
          </cell>
          <cell r="N28">
            <v>97789</v>
          </cell>
          <cell r="O28">
            <v>261759</v>
          </cell>
          <cell r="P28">
            <v>505890</v>
          </cell>
          <cell r="Q28">
            <v>884906</v>
          </cell>
          <cell r="R28">
            <v>173.29535339149012</v>
          </cell>
          <cell r="S28">
            <v>126.46819187046545</v>
          </cell>
          <cell r="T28">
            <v>70.512412990539403</v>
          </cell>
          <cell r="U28">
            <v>54.683775816948952</v>
          </cell>
          <cell r="V28">
            <v>63.896743447180306</v>
          </cell>
          <cell r="AP28">
            <v>650</v>
          </cell>
          <cell r="AQ28">
            <v>2241</v>
          </cell>
          <cell r="AR28">
            <v>61792</v>
          </cell>
          <cell r="AS28">
            <v>193690</v>
          </cell>
          <cell r="AT28">
            <v>0</v>
          </cell>
          <cell r="AU28">
            <v>0</v>
          </cell>
          <cell r="AV28">
            <v>0</v>
          </cell>
          <cell r="AW28">
            <v>0</v>
          </cell>
          <cell r="AX28">
            <v>37</v>
          </cell>
          <cell r="AY28">
            <v>5869</v>
          </cell>
          <cell r="AZ28">
            <v>99</v>
          </cell>
          <cell r="BA28">
            <v>29066</v>
          </cell>
          <cell r="CR28">
            <v>162</v>
          </cell>
          <cell r="CS28">
            <v>872</v>
          </cell>
          <cell r="CT28">
            <v>1661</v>
          </cell>
          <cell r="CU28">
            <v>20188</v>
          </cell>
          <cell r="CV28">
            <v>611</v>
          </cell>
          <cell r="CW28">
            <v>2395</v>
          </cell>
          <cell r="CX28">
            <v>3657</v>
          </cell>
          <cell r="CY28">
            <v>21311</v>
          </cell>
          <cell r="CZ28">
            <v>3</v>
          </cell>
          <cell r="DA28">
            <v>43</v>
          </cell>
          <cell r="DB28">
            <v>53</v>
          </cell>
          <cell r="DC28">
            <v>667</v>
          </cell>
          <cell r="DD28">
            <v>0</v>
          </cell>
          <cell r="DE28">
            <v>0</v>
          </cell>
          <cell r="DF28">
            <v>5</v>
          </cell>
          <cell r="DG28">
            <v>106</v>
          </cell>
          <cell r="DH28">
            <v>0</v>
          </cell>
          <cell r="DI28">
            <v>0</v>
          </cell>
          <cell r="DJ28">
            <v>1</v>
          </cell>
          <cell r="DK28">
            <v>29</v>
          </cell>
          <cell r="DL28">
            <v>22</v>
          </cell>
          <cell r="DM28">
            <v>447</v>
          </cell>
          <cell r="DN28">
            <v>172</v>
          </cell>
          <cell r="DO28">
            <v>2645</v>
          </cell>
          <cell r="DP28">
            <v>798</v>
          </cell>
          <cell r="DQ28">
            <v>3757</v>
          </cell>
          <cell r="DR28">
            <v>5549</v>
          </cell>
          <cell r="DS28">
            <v>44946</v>
          </cell>
        </row>
        <row r="29">
          <cell r="C29">
            <v>236</v>
          </cell>
          <cell r="D29">
            <v>338</v>
          </cell>
          <cell r="E29">
            <v>448</v>
          </cell>
          <cell r="F29">
            <v>510</v>
          </cell>
          <cell r="G29">
            <v>1532</v>
          </cell>
          <cell r="H29">
            <v>300475</v>
          </cell>
          <cell r="I29">
            <v>580732</v>
          </cell>
          <cell r="J29">
            <v>2059542</v>
          </cell>
          <cell r="K29">
            <v>6902193</v>
          </cell>
          <cell r="L29">
            <v>9842942</v>
          </cell>
          <cell r="M29">
            <v>399536</v>
          </cell>
          <cell r="N29">
            <v>644518</v>
          </cell>
          <cell r="O29">
            <v>1482513</v>
          </cell>
          <cell r="P29">
            <v>6941970</v>
          </cell>
          <cell r="Q29">
            <v>9468537</v>
          </cell>
          <cell r="R29">
            <v>132.96813378816873</v>
          </cell>
          <cell r="S29">
            <v>110.98372398972332</v>
          </cell>
          <cell r="T29">
            <v>71.982654395977363</v>
          </cell>
          <cell r="U29">
            <v>100.57629509925323</v>
          </cell>
          <cell r="V29">
            <v>96.196208410046509</v>
          </cell>
          <cell r="AP29">
            <v>13045</v>
          </cell>
          <cell r="AQ29">
            <v>39353</v>
          </cell>
          <cell r="AR29">
            <v>253790</v>
          </cell>
          <cell r="AS29">
            <v>814011</v>
          </cell>
          <cell r="AT29">
            <v>26</v>
          </cell>
          <cell r="AU29">
            <v>79</v>
          </cell>
          <cell r="AV29">
            <v>1197</v>
          </cell>
          <cell r="AW29">
            <v>3751</v>
          </cell>
          <cell r="AX29">
            <v>81</v>
          </cell>
          <cell r="AY29">
            <v>15374</v>
          </cell>
          <cell r="AZ29">
            <v>308</v>
          </cell>
          <cell r="BA29">
            <v>43514</v>
          </cell>
          <cell r="CR29">
            <v>751</v>
          </cell>
          <cell r="CS29">
            <v>3142</v>
          </cell>
          <cell r="CT29">
            <v>16905</v>
          </cell>
          <cell r="CU29">
            <v>120607</v>
          </cell>
          <cell r="CV29">
            <v>5707</v>
          </cell>
          <cell r="CW29">
            <v>11543</v>
          </cell>
          <cell r="CX29">
            <v>59997</v>
          </cell>
          <cell r="CY29">
            <v>164485</v>
          </cell>
          <cell r="CZ29">
            <v>74</v>
          </cell>
          <cell r="DA29">
            <v>409</v>
          </cell>
          <cell r="DB29">
            <v>451</v>
          </cell>
          <cell r="DC29">
            <v>2677</v>
          </cell>
          <cell r="DD29">
            <v>583</v>
          </cell>
          <cell r="DE29">
            <v>9805</v>
          </cell>
          <cell r="DF29">
            <v>71653</v>
          </cell>
          <cell r="DG29">
            <v>41411</v>
          </cell>
          <cell r="DH29">
            <v>0</v>
          </cell>
          <cell r="DI29">
            <v>0</v>
          </cell>
          <cell r="DJ29">
            <v>11</v>
          </cell>
          <cell r="DK29">
            <v>219</v>
          </cell>
          <cell r="DL29">
            <v>53</v>
          </cell>
          <cell r="DM29">
            <v>2175</v>
          </cell>
          <cell r="DN29">
            <v>1131</v>
          </cell>
          <cell r="DO29">
            <v>24118</v>
          </cell>
          <cell r="DP29">
            <v>7168</v>
          </cell>
          <cell r="DQ29">
            <v>27074</v>
          </cell>
          <cell r="DR29">
            <v>150148</v>
          </cell>
          <cell r="DS29">
            <v>353517</v>
          </cell>
        </row>
        <row r="32">
          <cell r="C32">
            <v>157</v>
          </cell>
          <cell r="D32">
            <v>145</v>
          </cell>
          <cell r="E32">
            <v>96</v>
          </cell>
          <cell r="F32">
            <v>75</v>
          </cell>
          <cell r="G32">
            <v>473</v>
          </cell>
          <cell r="H32">
            <v>358476</v>
          </cell>
          <cell r="I32">
            <v>665759</v>
          </cell>
          <cell r="J32">
            <v>1079027</v>
          </cell>
          <cell r="K32">
            <v>1464773</v>
          </cell>
          <cell r="L32">
            <v>3568035</v>
          </cell>
          <cell r="M32">
            <v>165453</v>
          </cell>
          <cell r="N32">
            <v>379235</v>
          </cell>
          <cell r="O32">
            <v>522864</v>
          </cell>
          <cell r="P32">
            <v>648311</v>
          </cell>
          <cell r="Q32">
            <v>1715863</v>
          </cell>
          <cell r="R32">
            <v>46.154554279784421</v>
          </cell>
          <cell r="S32">
            <v>56.962804858815275</v>
          </cell>
          <cell r="T32">
            <v>48.456989491458508</v>
          </cell>
          <cell r="U32">
            <v>44.26016864046511</v>
          </cell>
          <cell r="V32">
            <v>48.089858984006604</v>
          </cell>
          <cell r="AP32">
            <v>10700</v>
          </cell>
          <cell r="AQ32">
            <v>7747</v>
          </cell>
          <cell r="AR32">
            <v>45112</v>
          </cell>
          <cell r="AS32">
            <v>37076</v>
          </cell>
          <cell r="AT32">
            <v>1</v>
          </cell>
          <cell r="AU32">
            <v>5</v>
          </cell>
          <cell r="AV32">
            <v>9</v>
          </cell>
          <cell r="AW32">
            <v>82</v>
          </cell>
          <cell r="AX32">
            <v>0</v>
          </cell>
          <cell r="AY32">
            <v>0</v>
          </cell>
          <cell r="AZ32">
            <v>0</v>
          </cell>
          <cell r="BA32">
            <v>0</v>
          </cell>
          <cell r="CR32">
            <v>398</v>
          </cell>
          <cell r="CS32">
            <v>700</v>
          </cell>
          <cell r="CT32">
            <v>2734</v>
          </cell>
          <cell r="CU32">
            <v>11898</v>
          </cell>
          <cell r="CV32">
            <v>3183</v>
          </cell>
          <cell r="CW32">
            <v>4436</v>
          </cell>
          <cell r="CX32">
            <v>17709</v>
          </cell>
          <cell r="CY32">
            <v>37937</v>
          </cell>
          <cell r="CZ32">
            <v>0</v>
          </cell>
          <cell r="DA32">
            <v>0</v>
          </cell>
          <cell r="DB32">
            <v>13</v>
          </cell>
          <cell r="DC32">
            <v>102</v>
          </cell>
          <cell r="DD32">
            <v>2</v>
          </cell>
          <cell r="DE32">
            <v>3</v>
          </cell>
          <cell r="DF32">
            <v>9</v>
          </cell>
          <cell r="DG32">
            <v>95</v>
          </cell>
          <cell r="DH32">
            <v>0</v>
          </cell>
          <cell r="DI32">
            <v>0</v>
          </cell>
          <cell r="DJ32">
            <v>1</v>
          </cell>
          <cell r="DK32">
            <v>2</v>
          </cell>
          <cell r="DL32">
            <v>46</v>
          </cell>
          <cell r="DM32">
            <v>374</v>
          </cell>
          <cell r="DN32">
            <v>436</v>
          </cell>
          <cell r="DO32">
            <v>3315</v>
          </cell>
          <cell r="DP32">
            <v>3629</v>
          </cell>
          <cell r="DQ32">
            <v>5513</v>
          </cell>
          <cell r="DR32">
            <v>20902</v>
          </cell>
          <cell r="DS32">
            <v>53349</v>
          </cell>
        </row>
        <row r="33">
          <cell r="C33">
            <v>30</v>
          </cell>
          <cell r="D33">
            <v>28</v>
          </cell>
          <cell r="E33">
            <v>38</v>
          </cell>
          <cell r="F33">
            <v>58</v>
          </cell>
          <cell r="G33">
            <v>154</v>
          </cell>
          <cell r="H33">
            <v>89044</v>
          </cell>
          <cell r="I33">
            <v>56711</v>
          </cell>
          <cell r="J33">
            <v>165021</v>
          </cell>
          <cell r="K33">
            <v>1336458</v>
          </cell>
          <cell r="L33">
            <v>1647234</v>
          </cell>
          <cell r="M33">
            <v>45641</v>
          </cell>
          <cell r="N33">
            <v>10399</v>
          </cell>
          <cell r="O33">
            <v>57865</v>
          </cell>
          <cell r="P33">
            <v>973003</v>
          </cell>
          <cell r="Q33">
            <v>1086908</v>
          </cell>
          <cell r="R33">
            <v>51.256682089753383</v>
          </cell>
          <cell r="S33">
            <v>18.336830597238631</v>
          </cell>
          <cell r="T33">
            <v>35.065234121717843</v>
          </cell>
          <cell r="U33">
            <v>72.804607402552122</v>
          </cell>
          <cell r="V33">
            <v>65.983825006040433</v>
          </cell>
          <cell r="AP33">
            <v>0</v>
          </cell>
          <cell r="AQ33">
            <v>0</v>
          </cell>
          <cell r="AR33">
            <v>0</v>
          </cell>
          <cell r="AS33">
            <v>0</v>
          </cell>
          <cell r="AT33">
            <v>0</v>
          </cell>
          <cell r="AU33">
            <v>0</v>
          </cell>
          <cell r="AV33">
            <v>0</v>
          </cell>
          <cell r="AW33">
            <v>0</v>
          </cell>
          <cell r="AX33">
            <v>0</v>
          </cell>
          <cell r="AY33">
            <v>0</v>
          </cell>
          <cell r="AZ33">
            <v>0</v>
          </cell>
          <cell r="BA33">
            <v>0</v>
          </cell>
          <cell r="CR33">
            <v>24</v>
          </cell>
          <cell r="CS33">
            <v>69</v>
          </cell>
          <cell r="CT33">
            <v>335</v>
          </cell>
          <cell r="CU33">
            <v>2365</v>
          </cell>
          <cell r="CV33">
            <v>67</v>
          </cell>
          <cell r="CW33">
            <v>216</v>
          </cell>
          <cell r="CX33">
            <v>878</v>
          </cell>
          <cell r="CY33">
            <v>4461</v>
          </cell>
          <cell r="CZ33">
            <v>1</v>
          </cell>
          <cell r="DA33">
            <v>1</v>
          </cell>
          <cell r="DB33">
            <v>137</v>
          </cell>
          <cell r="DC33">
            <v>4894</v>
          </cell>
          <cell r="DD33">
            <v>0</v>
          </cell>
          <cell r="DE33">
            <v>0</v>
          </cell>
          <cell r="DF33">
            <v>9</v>
          </cell>
          <cell r="DG33">
            <v>16</v>
          </cell>
          <cell r="DH33">
            <v>0</v>
          </cell>
          <cell r="DI33">
            <v>0</v>
          </cell>
          <cell r="DJ33">
            <v>2</v>
          </cell>
          <cell r="DK33">
            <v>2</v>
          </cell>
          <cell r="DL33">
            <v>4</v>
          </cell>
          <cell r="DM33">
            <v>36</v>
          </cell>
          <cell r="DN33">
            <v>227</v>
          </cell>
          <cell r="DO33">
            <v>6426</v>
          </cell>
          <cell r="DP33">
            <v>96</v>
          </cell>
          <cell r="DQ33">
            <v>322</v>
          </cell>
          <cell r="DR33">
            <v>1588</v>
          </cell>
          <cell r="DS33">
            <v>18164</v>
          </cell>
        </row>
        <row r="34">
          <cell r="C34">
            <v>3</v>
          </cell>
          <cell r="D34">
            <v>0</v>
          </cell>
          <cell r="E34">
            <v>6</v>
          </cell>
          <cell r="F34">
            <v>7</v>
          </cell>
          <cell r="G34">
            <v>16</v>
          </cell>
          <cell r="H34">
            <v>992</v>
          </cell>
          <cell r="I34">
            <v>0</v>
          </cell>
          <cell r="J34">
            <v>13748</v>
          </cell>
          <cell r="K34">
            <v>47656</v>
          </cell>
          <cell r="L34">
            <v>62396</v>
          </cell>
          <cell r="M34">
            <v>4510</v>
          </cell>
          <cell r="N34">
            <v>0</v>
          </cell>
          <cell r="O34">
            <v>15463</v>
          </cell>
          <cell r="P34">
            <v>28025</v>
          </cell>
          <cell r="Q34">
            <v>47998</v>
          </cell>
          <cell r="R34">
            <v>454.63709677419348</v>
          </cell>
          <cell r="T34">
            <v>112.4745417515275</v>
          </cell>
          <cell r="U34">
            <v>58.806865872083257</v>
          </cell>
          <cell r="V34">
            <v>76.924802871978969</v>
          </cell>
          <cell r="AP34">
            <v>0</v>
          </cell>
          <cell r="AQ34">
            <v>0</v>
          </cell>
          <cell r="AR34">
            <v>808</v>
          </cell>
          <cell r="AS34">
            <v>874</v>
          </cell>
          <cell r="AT34">
            <v>0</v>
          </cell>
          <cell r="AU34">
            <v>0</v>
          </cell>
          <cell r="AV34">
            <v>0</v>
          </cell>
          <cell r="AW34">
            <v>0</v>
          </cell>
          <cell r="AX34">
            <v>0</v>
          </cell>
          <cell r="AY34">
            <v>0</v>
          </cell>
          <cell r="AZ34">
            <v>0</v>
          </cell>
          <cell r="BA34">
            <v>0</v>
          </cell>
          <cell r="CR34">
            <v>123</v>
          </cell>
          <cell r="CS34">
            <v>145</v>
          </cell>
          <cell r="CT34">
            <v>314</v>
          </cell>
          <cell r="CU34">
            <v>741</v>
          </cell>
          <cell r="CV34">
            <v>662</v>
          </cell>
          <cell r="CW34">
            <v>1091</v>
          </cell>
          <cell r="CX34">
            <v>1599</v>
          </cell>
          <cell r="CY34">
            <v>3010</v>
          </cell>
          <cell r="DB34">
            <v>0</v>
          </cell>
          <cell r="DC34">
            <v>0</v>
          </cell>
          <cell r="DF34">
            <v>0</v>
          </cell>
          <cell r="DG34">
            <v>0</v>
          </cell>
          <cell r="DJ34">
            <v>0</v>
          </cell>
          <cell r="DK34">
            <v>0</v>
          </cell>
          <cell r="DN34">
            <v>0</v>
          </cell>
          <cell r="DO34">
            <v>0</v>
          </cell>
          <cell r="DP34">
            <v>785</v>
          </cell>
          <cell r="DQ34">
            <v>1236</v>
          </cell>
          <cell r="DR34">
            <v>1913</v>
          </cell>
          <cell r="DS34">
            <v>3751</v>
          </cell>
        </row>
        <row r="35">
          <cell r="C35">
            <v>0</v>
          </cell>
          <cell r="D35">
            <v>5</v>
          </cell>
          <cell r="E35">
            <v>8</v>
          </cell>
          <cell r="F35">
            <v>17</v>
          </cell>
          <cell r="G35">
            <v>30</v>
          </cell>
          <cell r="H35">
            <v>0</v>
          </cell>
          <cell r="I35">
            <v>11823</v>
          </cell>
          <cell r="J35">
            <v>23693</v>
          </cell>
          <cell r="K35">
            <v>135886</v>
          </cell>
          <cell r="L35">
            <v>171402</v>
          </cell>
          <cell r="M35">
            <v>0</v>
          </cell>
          <cell r="N35">
            <v>11497</v>
          </cell>
          <cell r="O35">
            <v>20372</v>
          </cell>
          <cell r="P35">
            <v>88178</v>
          </cell>
          <cell r="Q35">
            <v>120047</v>
          </cell>
          <cell r="R35" t="e">
            <v>#DIV/0!</v>
          </cell>
          <cell r="S35">
            <v>97.242662606783398</v>
          </cell>
          <cell r="T35">
            <v>85.983201789558095</v>
          </cell>
          <cell r="U35">
            <v>64.891158765435733</v>
          </cell>
          <cell r="V35">
            <v>70.038272598919505</v>
          </cell>
          <cell r="AP35">
            <v>119</v>
          </cell>
          <cell r="AQ35">
            <v>283</v>
          </cell>
          <cell r="AR35">
            <v>574</v>
          </cell>
          <cell r="AS35">
            <v>4576</v>
          </cell>
          <cell r="AT35">
            <v>0</v>
          </cell>
          <cell r="AU35">
            <v>0</v>
          </cell>
          <cell r="AV35">
            <v>0</v>
          </cell>
          <cell r="AW35">
            <v>0</v>
          </cell>
          <cell r="AX35">
            <v>0</v>
          </cell>
          <cell r="AY35">
            <v>0</v>
          </cell>
          <cell r="AZ35">
            <v>0</v>
          </cell>
          <cell r="BA35">
            <v>0</v>
          </cell>
          <cell r="CR35">
            <v>26</v>
          </cell>
          <cell r="CS35">
            <v>50</v>
          </cell>
          <cell r="CT35">
            <v>136</v>
          </cell>
          <cell r="CU35">
            <v>1227</v>
          </cell>
          <cell r="CV35">
            <v>84</v>
          </cell>
          <cell r="CW35">
            <v>242</v>
          </cell>
          <cell r="CX35">
            <v>362</v>
          </cell>
          <cell r="CY35">
            <v>1642</v>
          </cell>
          <cell r="CZ35">
            <v>0</v>
          </cell>
          <cell r="DA35">
            <v>0</v>
          </cell>
          <cell r="DB35">
            <v>1</v>
          </cell>
          <cell r="DC35">
            <v>1</v>
          </cell>
          <cell r="DD35">
            <v>0</v>
          </cell>
          <cell r="DE35">
            <v>0</v>
          </cell>
          <cell r="DF35">
            <v>0</v>
          </cell>
          <cell r="DG35">
            <v>0</v>
          </cell>
          <cell r="DH35">
            <v>0</v>
          </cell>
          <cell r="DI35">
            <v>0</v>
          </cell>
          <cell r="DJ35">
            <v>0</v>
          </cell>
          <cell r="DK35">
            <v>0</v>
          </cell>
          <cell r="DL35">
            <v>0</v>
          </cell>
          <cell r="DM35">
            <v>0</v>
          </cell>
          <cell r="DN35">
            <v>10</v>
          </cell>
          <cell r="DO35">
            <v>118</v>
          </cell>
          <cell r="DP35">
            <v>110</v>
          </cell>
          <cell r="DQ35">
            <v>292</v>
          </cell>
          <cell r="DR35">
            <v>509</v>
          </cell>
          <cell r="DS35">
            <v>2988</v>
          </cell>
        </row>
        <row r="36">
          <cell r="C36">
            <v>0</v>
          </cell>
          <cell r="D36">
            <v>1</v>
          </cell>
          <cell r="E36">
            <v>2</v>
          </cell>
          <cell r="F36">
            <v>9</v>
          </cell>
          <cell r="G36">
            <v>12</v>
          </cell>
          <cell r="H36">
            <v>0</v>
          </cell>
          <cell r="I36">
            <v>619</v>
          </cell>
          <cell r="J36">
            <v>2486</v>
          </cell>
          <cell r="K36">
            <v>37658</v>
          </cell>
          <cell r="L36">
            <v>40763</v>
          </cell>
          <cell r="M36">
            <v>0</v>
          </cell>
          <cell r="N36">
            <v>360</v>
          </cell>
          <cell r="O36">
            <v>1784</v>
          </cell>
          <cell r="P36">
            <v>53104</v>
          </cell>
          <cell r="Q36">
            <v>55248</v>
          </cell>
          <cell r="S36">
            <v>58.158319870759293</v>
          </cell>
          <cell r="T36">
            <v>71.76186645213194</v>
          </cell>
          <cell r="U36">
            <v>141.01651707472516</v>
          </cell>
          <cell r="V36">
            <v>135.53467605426491</v>
          </cell>
          <cell r="AV36">
            <v>0</v>
          </cell>
          <cell r="AW36">
            <v>0</v>
          </cell>
          <cell r="AZ36">
            <v>0</v>
          </cell>
          <cell r="BA36">
            <v>0</v>
          </cell>
          <cell r="CT36">
            <v>267</v>
          </cell>
          <cell r="CU36">
            <v>618</v>
          </cell>
          <cell r="CX36">
            <v>509</v>
          </cell>
          <cell r="CY36">
            <v>631</v>
          </cell>
          <cell r="DB36">
            <v>0</v>
          </cell>
          <cell r="DC36">
            <v>0</v>
          </cell>
          <cell r="DF36">
            <v>0</v>
          </cell>
          <cell r="DG36">
            <v>0</v>
          </cell>
          <cell r="DJ36">
            <v>0</v>
          </cell>
          <cell r="DK36">
            <v>0</v>
          </cell>
          <cell r="DN36">
            <v>0</v>
          </cell>
          <cell r="DO36">
            <v>0</v>
          </cell>
          <cell r="DP36">
            <v>0</v>
          </cell>
          <cell r="DQ36">
            <v>0</v>
          </cell>
          <cell r="DR36">
            <v>776</v>
          </cell>
          <cell r="DS36">
            <v>1249</v>
          </cell>
        </row>
        <row r="37">
          <cell r="C37">
            <v>21</v>
          </cell>
          <cell r="D37">
            <v>35</v>
          </cell>
          <cell r="E37">
            <v>22</v>
          </cell>
          <cell r="F37">
            <v>23</v>
          </cell>
          <cell r="G37">
            <v>101</v>
          </cell>
          <cell r="H37">
            <v>28937</v>
          </cell>
          <cell r="I37">
            <v>48086</v>
          </cell>
          <cell r="J37">
            <v>61106</v>
          </cell>
          <cell r="K37">
            <v>238255</v>
          </cell>
          <cell r="L37">
            <v>376384</v>
          </cell>
          <cell r="M37">
            <v>28553</v>
          </cell>
          <cell r="N37">
            <v>49671</v>
          </cell>
          <cell r="O37">
            <v>79803</v>
          </cell>
          <cell r="P37">
            <v>428244</v>
          </cell>
          <cell r="Q37">
            <v>586271</v>
          </cell>
          <cell r="R37">
            <v>98.672979230742655</v>
          </cell>
          <cell r="S37">
            <v>103.29617768165372</v>
          </cell>
          <cell r="T37">
            <v>130.59764998527152</v>
          </cell>
          <cell r="U37">
            <v>179.74187320308073</v>
          </cell>
          <cell r="V37">
            <v>155.76406010882502</v>
          </cell>
          <cell r="AP37">
            <v>7936</v>
          </cell>
          <cell r="AQ37">
            <v>12174</v>
          </cell>
          <cell r="AR37">
            <v>20999</v>
          </cell>
          <cell r="AS37">
            <v>50153</v>
          </cell>
          <cell r="AT37">
            <v>0</v>
          </cell>
          <cell r="AU37">
            <v>0</v>
          </cell>
          <cell r="AV37">
            <v>0</v>
          </cell>
          <cell r="AW37">
            <v>0</v>
          </cell>
          <cell r="AX37">
            <v>0</v>
          </cell>
          <cell r="AY37">
            <v>0</v>
          </cell>
          <cell r="AZ37">
            <v>0</v>
          </cell>
          <cell r="BA37">
            <v>0</v>
          </cell>
          <cell r="CR37">
            <v>1081</v>
          </cell>
          <cell r="CS37">
            <v>3348</v>
          </cell>
          <cell r="CT37">
            <v>3462</v>
          </cell>
          <cell r="CU37">
            <v>24992</v>
          </cell>
          <cell r="CV37">
            <v>1511</v>
          </cell>
          <cell r="CW37">
            <v>4198</v>
          </cell>
          <cell r="CX37">
            <v>4048</v>
          </cell>
          <cell r="CY37">
            <v>16624</v>
          </cell>
          <cell r="CZ37">
            <v>4</v>
          </cell>
          <cell r="DA37">
            <v>1027</v>
          </cell>
          <cell r="DB37">
            <v>23</v>
          </cell>
          <cell r="DC37">
            <v>1257</v>
          </cell>
          <cell r="DD37">
            <v>2</v>
          </cell>
          <cell r="DE37">
            <v>1</v>
          </cell>
          <cell r="DF37">
            <v>4</v>
          </cell>
          <cell r="DG37">
            <v>7</v>
          </cell>
          <cell r="DH37">
            <v>1</v>
          </cell>
          <cell r="DI37">
            <v>8</v>
          </cell>
          <cell r="DJ37">
            <v>1</v>
          </cell>
          <cell r="DK37">
            <v>7</v>
          </cell>
          <cell r="DL37">
            <v>0</v>
          </cell>
          <cell r="DM37">
            <v>0</v>
          </cell>
          <cell r="DN37">
            <v>0</v>
          </cell>
          <cell r="DO37">
            <v>0</v>
          </cell>
          <cell r="DP37">
            <v>2599</v>
          </cell>
          <cell r="DQ37">
            <v>8582</v>
          </cell>
          <cell r="DR37">
            <v>7538</v>
          </cell>
          <cell r="DS37">
            <v>42887</v>
          </cell>
        </row>
        <row r="38">
          <cell r="C38">
            <v>0</v>
          </cell>
          <cell r="D38">
            <v>0</v>
          </cell>
          <cell r="E38">
            <v>2</v>
          </cell>
          <cell r="F38">
            <v>6</v>
          </cell>
          <cell r="G38">
            <v>8</v>
          </cell>
          <cell r="H38">
            <v>0</v>
          </cell>
          <cell r="I38">
            <v>0</v>
          </cell>
          <cell r="J38">
            <v>2485</v>
          </cell>
          <cell r="K38">
            <v>48688</v>
          </cell>
          <cell r="L38">
            <v>51173</v>
          </cell>
          <cell r="M38">
            <v>0</v>
          </cell>
          <cell r="N38">
            <v>0</v>
          </cell>
          <cell r="O38">
            <v>3875</v>
          </cell>
          <cell r="P38">
            <v>239672</v>
          </cell>
          <cell r="Q38">
            <v>243547</v>
          </cell>
          <cell r="T38">
            <v>155.93561368209254</v>
          </cell>
          <cell r="U38">
            <v>492.26092671705555</v>
          </cell>
          <cell r="V38">
            <v>475.9287124069333</v>
          </cell>
          <cell r="AR38">
            <v>0</v>
          </cell>
          <cell r="AS38">
            <v>0</v>
          </cell>
          <cell r="AV38">
            <v>0</v>
          </cell>
          <cell r="AW38">
            <v>0</v>
          </cell>
          <cell r="AZ38">
            <v>0</v>
          </cell>
          <cell r="BA38">
            <v>0</v>
          </cell>
          <cell r="CR38">
            <v>7</v>
          </cell>
          <cell r="CS38">
            <v>19</v>
          </cell>
          <cell r="CT38">
            <v>26</v>
          </cell>
          <cell r="CU38">
            <v>81</v>
          </cell>
          <cell r="CV38">
            <v>32</v>
          </cell>
          <cell r="CW38">
            <v>2010</v>
          </cell>
          <cell r="CX38">
            <v>851</v>
          </cell>
          <cell r="CY38">
            <v>30227</v>
          </cell>
          <cell r="DB38">
            <v>8</v>
          </cell>
          <cell r="DC38">
            <v>35</v>
          </cell>
          <cell r="DF38">
            <v>0</v>
          </cell>
          <cell r="DG38">
            <v>0</v>
          </cell>
          <cell r="DJ38">
            <v>0</v>
          </cell>
          <cell r="DK38">
            <v>0</v>
          </cell>
          <cell r="DN38">
            <v>0</v>
          </cell>
          <cell r="DO38">
            <v>0</v>
          </cell>
          <cell r="DP38">
            <v>39</v>
          </cell>
          <cell r="DQ38">
            <v>2029</v>
          </cell>
          <cell r="DR38">
            <v>885</v>
          </cell>
          <cell r="DS38">
            <v>30343</v>
          </cell>
        </row>
        <row r="39">
          <cell r="C39">
            <v>4</v>
          </cell>
          <cell r="D39">
            <v>9</v>
          </cell>
          <cell r="E39">
            <v>15</v>
          </cell>
          <cell r="F39">
            <v>22</v>
          </cell>
          <cell r="G39">
            <v>50</v>
          </cell>
          <cell r="H39">
            <v>9107</v>
          </cell>
          <cell r="I39">
            <v>13395</v>
          </cell>
          <cell r="J39">
            <v>70241</v>
          </cell>
          <cell r="K39">
            <v>309438</v>
          </cell>
          <cell r="L39">
            <v>402181</v>
          </cell>
          <cell r="M39">
            <v>9004</v>
          </cell>
          <cell r="N39">
            <v>14241</v>
          </cell>
          <cell r="O39">
            <v>50025</v>
          </cell>
          <cell r="P39">
            <v>158588</v>
          </cell>
          <cell r="Q39">
            <v>231858</v>
          </cell>
          <cell r="R39">
            <v>98.869001866695953</v>
          </cell>
          <cell r="S39">
            <v>106.31578947368421</v>
          </cell>
          <cell r="T39">
            <v>71.219088566506741</v>
          </cell>
          <cell r="U39">
            <v>51.25033124567765</v>
          </cell>
          <cell r="V39">
            <v>57.650162489028567</v>
          </cell>
          <cell r="AP39">
            <v>3</v>
          </cell>
          <cell r="AQ39">
            <v>11</v>
          </cell>
          <cell r="AR39">
            <v>2475</v>
          </cell>
          <cell r="AS39">
            <v>6475</v>
          </cell>
          <cell r="AT39">
            <v>0</v>
          </cell>
          <cell r="AU39">
            <v>0</v>
          </cell>
          <cell r="AV39">
            <v>0</v>
          </cell>
          <cell r="AW39">
            <v>0</v>
          </cell>
          <cell r="AX39">
            <v>0</v>
          </cell>
          <cell r="AY39">
            <v>0</v>
          </cell>
          <cell r="AZ39">
            <v>0</v>
          </cell>
          <cell r="BA39">
            <v>0</v>
          </cell>
          <cell r="CR39">
            <v>2</v>
          </cell>
          <cell r="CS39">
            <v>50</v>
          </cell>
          <cell r="CT39">
            <v>357</v>
          </cell>
          <cell r="CU39">
            <v>569</v>
          </cell>
          <cell r="CV39">
            <v>11</v>
          </cell>
          <cell r="CW39">
            <v>45</v>
          </cell>
          <cell r="CX39">
            <v>9994</v>
          </cell>
          <cell r="CY39">
            <v>15319</v>
          </cell>
          <cell r="CZ39">
            <v>0</v>
          </cell>
          <cell r="DA39">
            <v>0</v>
          </cell>
          <cell r="DB39">
            <v>82</v>
          </cell>
          <cell r="DC39">
            <v>189</v>
          </cell>
          <cell r="DD39">
            <v>0</v>
          </cell>
          <cell r="DE39">
            <v>0</v>
          </cell>
          <cell r="DF39">
            <v>93</v>
          </cell>
          <cell r="DG39">
            <v>284</v>
          </cell>
          <cell r="DH39">
            <v>0</v>
          </cell>
          <cell r="DI39">
            <v>0</v>
          </cell>
          <cell r="DJ39">
            <v>0</v>
          </cell>
          <cell r="DK39">
            <v>0.21</v>
          </cell>
          <cell r="DL39">
            <v>2</v>
          </cell>
          <cell r="DM39">
            <v>15</v>
          </cell>
          <cell r="DN39">
            <v>2828</v>
          </cell>
          <cell r="DO39">
            <v>5617</v>
          </cell>
          <cell r="DP39">
            <v>15</v>
          </cell>
          <cell r="DQ39">
            <v>110</v>
          </cell>
          <cell r="DR39">
            <v>13354</v>
          </cell>
          <cell r="DS39">
            <v>21978.21</v>
          </cell>
        </row>
        <row r="40">
          <cell r="C40">
            <v>3</v>
          </cell>
          <cell r="D40">
            <v>10</v>
          </cell>
          <cell r="E40">
            <v>18</v>
          </cell>
          <cell r="F40">
            <v>21</v>
          </cell>
          <cell r="G40">
            <v>52</v>
          </cell>
          <cell r="H40">
            <v>883</v>
          </cell>
          <cell r="I40">
            <v>8563</v>
          </cell>
          <cell r="J40">
            <v>60092</v>
          </cell>
          <cell r="K40">
            <v>316267</v>
          </cell>
          <cell r="L40">
            <v>385805</v>
          </cell>
          <cell r="M40">
            <v>600</v>
          </cell>
          <cell r="N40">
            <v>3181</v>
          </cell>
          <cell r="O40">
            <v>29853</v>
          </cell>
          <cell r="P40">
            <v>310685</v>
          </cell>
          <cell r="Q40">
            <v>344319</v>
          </cell>
          <cell r="R40">
            <v>67.950169875424692</v>
          </cell>
          <cell r="S40">
            <v>37.148195725797031</v>
          </cell>
          <cell r="T40">
            <v>49.678825800439327</v>
          </cell>
          <cell r="U40">
            <v>98.235035587019823</v>
          </cell>
          <cell r="V40">
            <v>89.24689934034032</v>
          </cell>
          <cell r="AP40">
            <v>1040</v>
          </cell>
          <cell r="AQ40">
            <v>1882</v>
          </cell>
          <cell r="AR40">
            <v>2837</v>
          </cell>
          <cell r="AS40">
            <v>7872</v>
          </cell>
          <cell r="AT40">
            <v>0</v>
          </cell>
          <cell r="AU40">
            <v>0</v>
          </cell>
          <cell r="AV40">
            <v>0</v>
          </cell>
          <cell r="AW40">
            <v>0</v>
          </cell>
          <cell r="AX40">
            <v>11</v>
          </cell>
          <cell r="AY40">
            <v>84</v>
          </cell>
          <cell r="AZ40">
            <v>33</v>
          </cell>
          <cell r="BA40">
            <v>722</v>
          </cell>
          <cell r="CR40">
            <v>40</v>
          </cell>
          <cell r="CS40">
            <v>43</v>
          </cell>
          <cell r="CT40">
            <v>105</v>
          </cell>
          <cell r="CU40">
            <v>245</v>
          </cell>
          <cell r="CV40">
            <v>251</v>
          </cell>
          <cell r="CW40">
            <v>290</v>
          </cell>
          <cell r="CX40">
            <v>420</v>
          </cell>
          <cell r="CY40">
            <v>1308</v>
          </cell>
          <cell r="CZ40">
            <v>4</v>
          </cell>
          <cell r="DA40">
            <v>12</v>
          </cell>
          <cell r="DB40">
            <v>5</v>
          </cell>
          <cell r="DC40">
            <v>21</v>
          </cell>
          <cell r="DD40">
            <v>0</v>
          </cell>
          <cell r="DE40">
            <v>0</v>
          </cell>
          <cell r="DF40">
            <v>3</v>
          </cell>
          <cell r="DG40">
            <v>34</v>
          </cell>
          <cell r="DH40">
            <v>0</v>
          </cell>
          <cell r="DI40">
            <v>0</v>
          </cell>
          <cell r="DJ40">
            <v>1</v>
          </cell>
          <cell r="DK40">
            <v>1</v>
          </cell>
          <cell r="DL40">
            <v>144</v>
          </cell>
          <cell r="DM40">
            <v>112</v>
          </cell>
          <cell r="DN40">
            <v>234</v>
          </cell>
          <cell r="DO40">
            <v>265</v>
          </cell>
          <cell r="DP40">
            <v>439</v>
          </cell>
          <cell r="DQ40">
            <v>457</v>
          </cell>
          <cell r="DR40">
            <v>768</v>
          </cell>
          <cell r="DS40">
            <v>1874</v>
          </cell>
        </row>
        <row r="41">
          <cell r="C41">
            <v>4</v>
          </cell>
          <cell r="D41">
            <v>10</v>
          </cell>
          <cell r="E41">
            <v>5</v>
          </cell>
          <cell r="F41">
            <v>6</v>
          </cell>
          <cell r="G41">
            <v>25</v>
          </cell>
          <cell r="H41">
            <v>3570</v>
          </cell>
          <cell r="I41">
            <v>23518</v>
          </cell>
          <cell r="J41">
            <v>45499</v>
          </cell>
          <cell r="K41">
            <v>131859</v>
          </cell>
          <cell r="L41">
            <v>204446</v>
          </cell>
          <cell r="M41">
            <v>3408</v>
          </cell>
          <cell r="N41">
            <v>35187</v>
          </cell>
          <cell r="O41">
            <v>27052</v>
          </cell>
          <cell r="P41">
            <v>197880</v>
          </cell>
          <cell r="Q41">
            <v>263527</v>
          </cell>
          <cell r="R41">
            <v>95.462184873949582</v>
          </cell>
          <cell r="S41">
            <v>149.61731439748277</v>
          </cell>
          <cell r="T41">
            <v>59.456251785753537</v>
          </cell>
          <cell r="U41">
            <v>150.06939230541715</v>
          </cell>
          <cell r="V41">
            <v>128.89809534057892</v>
          </cell>
          <cell r="AP41">
            <v>19435</v>
          </cell>
          <cell r="AQ41">
            <v>6190</v>
          </cell>
          <cell r="AR41">
            <v>128946</v>
          </cell>
          <cell r="AS41">
            <v>35575</v>
          </cell>
          <cell r="AT41">
            <v>0</v>
          </cell>
          <cell r="AU41">
            <v>0</v>
          </cell>
          <cell r="AV41">
            <v>0</v>
          </cell>
          <cell r="AW41">
            <v>0</v>
          </cell>
          <cell r="AX41">
            <v>0</v>
          </cell>
          <cell r="AY41">
            <v>0</v>
          </cell>
          <cell r="AZ41">
            <v>0</v>
          </cell>
          <cell r="BA41">
            <v>0</v>
          </cell>
          <cell r="CR41">
            <v>11</v>
          </cell>
          <cell r="CS41">
            <v>3</v>
          </cell>
          <cell r="CT41">
            <v>206</v>
          </cell>
          <cell r="CU41">
            <v>182</v>
          </cell>
          <cell r="CV41">
            <v>630</v>
          </cell>
          <cell r="CW41">
            <v>150</v>
          </cell>
          <cell r="CX41">
            <v>9010</v>
          </cell>
          <cell r="CY41">
            <v>2418</v>
          </cell>
          <cell r="CZ41">
            <v>2</v>
          </cell>
          <cell r="DA41">
            <v>0</v>
          </cell>
          <cell r="DB41">
            <v>6</v>
          </cell>
          <cell r="DC41">
            <v>1</v>
          </cell>
          <cell r="DD41">
            <v>0</v>
          </cell>
          <cell r="DE41">
            <v>0</v>
          </cell>
          <cell r="DF41">
            <v>8</v>
          </cell>
          <cell r="DG41">
            <v>1</v>
          </cell>
          <cell r="DH41">
            <v>1</v>
          </cell>
          <cell r="DI41">
            <v>0</v>
          </cell>
          <cell r="DJ41">
            <v>2</v>
          </cell>
          <cell r="DK41">
            <v>0</v>
          </cell>
          <cell r="DL41">
            <v>0</v>
          </cell>
          <cell r="DM41">
            <v>0</v>
          </cell>
          <cell r="DN41">
            <v>10</v>
          </cell>
          <cell r="DO41">
            <v>2</v>
          </cell>
          <cell r="DP41">
            <v>644</v>
          </cell>
          <cell r="DQ41">
            <v>153</v>
          </cell>
          <cell r="DR41">
            <v>9242</v>
          </cell>
          <cell r="DS41">
            <v>2604</v>
          </cell>
        </row>
        <row r="42">
          <cell r="C42">
            <v>1</v>
          </cell>
          <cell r="D42">
            <v>8</v>
          </cell>
          <cell r="E42">
            <v>14</v>
          </cell>
          <cell r="F42">
            <v>23</v>
          </cell>
          <cell r="G42">
            <v>46</v>
          </cell>
          <cell r="H42">
            <v>701</v>
          </cell>
          <cell r="I42">
            <v>14975</v>
          </cell>
          <cell r="J42">
            <v>75531</v>
          </cell>
          <cell r="K42">
            <v>389880</v>
          </cell>
          <cell r="L42">
            <v>481087</v>
          </cell>
          <cell r="M42">
            <v>1266</v>
          </cell>
          <cell r="N42">
            <v>15964</v>
          </cell>
          <cell r="O42">
            <v>115105</v>
          </cell>
          <cell r="P42">
            <v>156250</v>
          </cell>
          <cell r="Q42">
            <v>288585</v>
          </cell>
          <cell r="R42">
            <v>180.59914407988589</v>
          </cell>
          <cell r="S42">
            <v>106.6043405676127</v>
          </cell>
          <cell r="T42">
            <v>152.39438111503887</v>
          </cell>
          <cell r="U42">
            <v>40.076433774494717</v>
          </cell>
          <cell r="V42">
            <v>59.986031632532168</v>
          </cell>
          <cell r="AP42">
            <v>6788</v>
          </cell>
          <cell r="AQ42">
            <v>7699</v>
          </cell>
          <cell r="AR42">
            <v>18599</v>
          </cell>
          <cell r="AS42">
            <v>31968</v>
          </cell>
          <cell r="AT42">
            <v>0</v>
          </cell>
          <cell r="AU42">
            <v>0</v>
          </cell>
          <cell r="AV42">
            <v>0</v>
          </cell>
          <cell r="AW42">
            <v>0</v>
          </cell>
          <cell r="AX42">
            <v>0</v>
          </cell>
          <cell r="AY42">
            <v>0</v>
          </cell>
          <cell r="AZ42">
            <v>13</v>
          </cell>
          <cell r="BA42">
            <v>14423</v>
          </cell>
          <cell r="CR42">
            <v>868</v>
          </cell>
          <cell r="CS42">
            <v>1292</v>
          </cell>
          <cell r="CT42">
            <v>2842</v>
          </cell>
          <cell r="CU42">
            <v>9341</v>
          </cell>
          <cell r="CV42">
            <v>2089</v>
          </cell>
          <cell r="CW42">
            <v>1993</v>
          </cell>
          <cell r="CX42">
            <v>5938</v>
          </cell>
          <cell r="CY42">
            <v>7681</v>
          </cell>
          <cell r="CZ42">
            <v>5</v>
          </cell>
          <cell r="DA42">
            <v>5</v>
          </cell>
          <cell r="DB42">
            <v>11</v>
          </cell>
          <cell r="DC42">
            <v>10</v>
          </cell>
          <cell r="DD42">
            <v>9</v>
          </cell>
          <cell r="DE42">
            <v>2</v>
          </cell>
          <cell r="DF42">
            <v>17</v>
          </cell>
          <cell r="DG42">
            <v>6</v>
          </cell>
          <cell r="DH42">
            <v>19</v>
          </cell>
          <cell r="DI42">
            <v>9</v>
          </cell>
          <cell r="DJ42">
            <v>51</v>
          </cell>
          <cell r="DK42">
            <v>36</v>
          </cell>
          <cell r="DL42">
            <v>0</v>
          </cell>
          <cell r="DM42">
            <v>0</v>
          </cell>
          <cell r="DN42">
            <v>3</v>
          </cell>
          <cell r="DO42">
            <v>36</v>
          </cell>
          <cell r="DP42">
            <v>2990</v>
          </cell>
          <cell r="DQ42">
            <v>3301</v>
          </cell>
          <cell r="DR42">
            <v>8862</v>
          </cell>
          <cell r="DS42">
            <v>17110</v>
          </cell>
        </row>
        <row r="43">
          <cell r="C43">
            <v>0</v>
          </cell>
          <cell r="D43">
            <v>13</v>
          </cell>
          <cell r="E43">
            <v>5</v>
          </cell>
          <cell r="F43">
            <v>2</v>
          </cell>
          <cell r="G43">
            <v>20</v>
          </cell>
          <cell r="H43">
            <v>0</v>
          </cell>
          <cell r="I43">
            <v>8313</v>
          </cell>
          <cell r="J43">
            <v>19596</v>
          </cell>
          <cell r="K43">
            <v>150158</v>
          </cell>
          <cell r="L43">
            <v>178067</v>
          </cell>
          <cell r="M43">
            <v>0</v>
          </cell>
          <cell r="N43">
            <v>10132</v>
          </cell>
          <cell r="O43">
            <v>11071</v>
          </cell>
          <cell r="P43">
            <v>27362</v>
          </cell>
          <cell r="Q43">
            <v>48565</v>
          </cell>
          <cell r="S43">
            <v>121.88139059304703</v>
          </cell>
          <cell r="T43">
            <v>56.496223719126348</v>
          </cell>
          <cell r="U43">
            <v>18.222139346554961</v>
          </cell>
          <cell r="V43">
            <v>27.273442019015313</v>
          </cell>
          <cell r="AP43">
            <v>342</v>
          </cell>
          <cell r="AQ43">
            <v>706</v>
          </cell>
          <cell r="AR43">
            <v>1106</v>
          </cell>
          <cell r="AS43">
            <v>3411</v>
          </cell>
          <cell r="AT43">
            <v>0</v>
          </cell>
          <cell r="AU43">
            <v>0</v>
          </cell>
          <cell r="AV43">
            <v>0</v>
          </cell>
          <cell r="AW43">
            <v>0</v>
          </cell>
          <cell r="AX43">
            <v>0</v>
          </cell>
          <cell r="AY43">
            <v>0</v>
          </cell>
          <cell r="AZ43">
            <v>0</v>
          </cell>
          <cell r="BA43">
            <v>0</v>
          </cell>
          <cell r="CR43">
            <v>9</v>
          </cell>
          <cell r="CS43">
            <v>52</v>
          </cell>
          <cell r="CT43">
            <v>41</v>
          </cell>
          <cell r="CU43">
            <v>224</v>
          </cell>
          <cell r="CV43">
            <v>53</v>
          </cell>
          <cell r="CW43">
            <v>140</v>
          </cell>
          <cell r="CX43">
            <v>255</v>
          </cell>
          <cell r="CY43">
            <v>602</v>
          </cell>
          <cell r="CZ43">
            <v>0</v>
          </cell>
          <cell r="DA43">
            <v>0</v>
          </cell>
          <cell r="DB43">
            <v>0</v>
          </cell>
          <cell r="DC43">
            <v>0</v>
          </cell>
          <cell r="DD43">
            <v>0</v>
          </cell>
          <cell r="DE43">
            <v>0</v>
          </cell>
          <cell r="DF43">
            <v>0</v>
          </cell>
          <cell r="DG43">
            <v>0</v>
          </cell>
          <cell r="DH43">
            <v>23</v>
          </cell>
          <cell r="DI43">
            <v>864</v>
          </cell>
          <cell r="DJ43">
            <v>107</v>
          </cell>
          <cell r="DK43">
            <v>3705</v>
          </cell>
          <cell r="DL43">
            <v>0</v>
          </cell>
          <cell r="DM43">
            <v>0</v>
          </cell>
          <cell r="DN43">
            <v>0</v>
          </cell>
          <cell r="DO43">
            <v>0</v>
          </cell>
          <cell r="DP43">
            <v>85</v>
          </cell>
          <cell r="DQ43">
            <v>1056</v>
          </cell>
          <cell r="DR43">
            <v>403</v>
          </cell>
          <cell r="DS43">
            <v>4531</v>
          </cell>
        </row>
        <row r="44">
          <cell r="C44">
            <v>18</v>
          </cell>
          <cell r="D44">
            <v>64</v>
          </cell>
          <cell r="E44">
            <v>35</v>
          </cell>
          <cell r="F44">
            <v>147</v>
          </cell>
          <cell r="G44">
            <v>264</v>
          </cell>
          <cell r="H44">
            <v>87432</v>
          </cell>
          <cell r="I44">
            <v>188721</v>
          </cell>
          <cell r="J44">
            <v>281816</v>
          </cell>
          <cell r="K44">
            <v>4533419</v>
          </cell>
          <cell r="L44">
            <v>5091388</v>
          </cell>
          <cell r="M44">
            <v>76484</v>
          </cell>
          <cell r="N44">
            <v>257845</v>
          </cell>
          <cell r="O44">
            <v>499806</v>
          </cell>
          <cell r="P44">
            <v>2667815</v>
          </cell>
          <cell r="Q44">
            <v>3501950</v>
          </cell>
          <cell r="R44">
            <v>87.478268826059107</v>
          </cell>
          <cell r="S44">
            <v>136.62761430895344</v>
          </cell>
          <cell r="T44">
            <v>177.3518891759162</v>
          </cell>
          <cell r="U44">
            <v>58.847748244757433</v>
          </cell>
          <cell r="V44">
            <v>68.78183316612288</v>
          </cell>
          <cell r="AP44">
            <v>52288</v>
          </cell>
          <cell r="AQ44">
            <v>51381</v>
          </cell>
          <cell r="AR44">
            <v>312541</v>
          </cell>
          <cell r="AS44">
            <v>240246</v>
          </cell>
          <cell r="AT44">
            <v>0</v>
          </cell>
          <cell r="AU44">
            <v>0</v>
          </cell>
          <cell r="AV44">
            <v>0</v>
          </cell>
          <cell r="AW44">
            <v>0</v>
          </cell>
          <cell r="AX44">
            <v>0</v>
          </cell>
          <cell r="AY44">
            <v>0</v>
          </cell>
          <cell r="AZ44">
            <v>0</v>
          </cell>
          <cell r="BA44">
            <v>0</v>
          </cell>
          <cell r="CR44">
            <v>398</v>
          </cell>
          <cell r="CS44">
            <v>518</v>
          </cell>
          <cell r="CT44">
            <v>3589</v>
          </cell>
          <cell r="CU44">
            <v>4860</v>
          </cell>
          <cell r="CV44">
            <v>6412</v>
          </cell>
          <cell r="CW44">
            <v>4244</v>
          </cell>
          <cell r="CX44">
            <v>50370</v>
          </cell>
          <cell r="CY44">
            <v>31259</v>
          </cell>
          <cell r="CZ44">
            <v>7</v>
          </cell>
          <cell r="DA44">
            <v>17</v>
          </cell>
          <cell r="DB44">
            <v>65</v>
          </cell>
          <cell r="DC44">
            <v>75</v>
          </cell>
          <cell r="DD44">
            <v>13</v>
          </cell>
          <cell r="DE44">
            <v>3</v>
          </cell>
          <cell r="DF44">
            <v>62</v>
          </cell>
          <cell r="DG44">
            <v>23</v>
          </cell>
          <cell r="DH44">
            <v>0</v>
          </cell>
          <cell r="DI44">
            <v>0</v>
          </cell>
          <cell r="DJ44">
            <v>29</v>
          </cell>
          <cell r="DK44">
            <v>53</v>
          </cell>
          <cell r="DL44">
            <v>31</v>
          </cell>
          <cell r="DM44">
            <v>45</v>
          </cell>
          <cell r="DN44">
            <v>233</v>
          </cell>
          <cell r="DO44">
            <v>500</v>
          </cell>
          <cell r="DP44">
            <v>6861</v>
          </cell>
          <cell r="DQ44">
            <v>4827</v>
          </cell>
          <cell r="DR44">
            <v>54348</v>
          </cell>
          <cell r="DS44">
            <v>36770</v>
          </cell>
        </row>
        <row r="45">
          <cell r="C45">
            <v>37</v>
          </cell>
          <cell r="D45">
            <v>64</v>
          </cell>
          <cell r="E45">
            <v>53</v>
          </cell>
          <cell r="F45">
            <v>132</v>
          </cell>
          <cell r="G45">
            <v>286</v>
          </cell>
          <cell r="H45">
            <v>174030</v>
          </cell>
          <cell r="I45">
            <v>63832</v>
          </cell>
          <cell r="J45">
            <v>391925</v>
          </cell>
          <cell r="K45">
            <v>3668599</v>
          </cell>
          <cell r="L45">
            <v>4298386</v>
          </cell>
          <cell r="M45">
            <v>101242</v>
          </cell>
          <cell r="N45">
            <v>87171</v>
          </cell>
          <cell r="O45">
            <v>312005</v>
          </cell>
          <cell r="P45">
            <v>2045152</v>
          </cell>
          <cell r="Q45">
            <v>2545570</v>
          </cell>
          <cell r="R45">
            <v>58.175027294144691</v>
          </cell>
          <cell r="S45">
            <v>136.56316581025192</v>
          </cell>
          <cell r="T45">
            <v>79.608343433054799</v>
          </cell>
          <cell r="U45">
            <v>55.747493798041162</v>
          </cell>
          <cell r="V45">
            <v>59.221531058401922</v>
          </cell>
          <cell r="AP45">
            <v>47712</v>
          </cell>
          <cell r="AQ45">
            <v>115904</v>
          </cell>
          <cell r="AR45">
            <v>122487</v>
          </cell>
          <cell r="AS45">
            <v>1126987</v>
          </cell>
          <cell r="AT45">
            <v>0</v>
          </cell>
          <cell r="AU45">
            <v>0</v>
          </cell>
          <cell r="AV45">
            <v>0</v>
          </cell>
          <cell r="AW45">
            <v>0</v>
          </cell>
          <cell r="AX45">
            <v>8</v>
          </cell>
          <cell r="AY45">
            <v>2520</v>
          </cell>
          <cell r="AZ45">
            <v>8</v>
          </cell>
          <cell r="BA45">
            <v>2242</v>
          </cell>
          <cell r="CR45">
            <v>579</v>
          </cell>
          <cell r="CS45">
            <v>5025</v>
          </cell>
          <cell r="CT45">
            <v>5419</v>
          </cell>
          <cell r="CU45">
            <v>62048</v>
          </cell>
          <cell r="CV45">
            <v>3452</v>
          </cell>
          <cell r="CW45">
            <v>8351</v>
          </cell>
          <cell r="CX45">
            <v>16531</v>
          </cell>
          <cell r="CY45">
            <v>71953</v>
          </cell>
          <cell r="CZ45">
            <v>26</v>
          </cell>
          <cell r="DA45">
            <v>121</v>
          </cell>
          <cell r="DB45">
            <v>250</v>
          </cell>
          <cell r="DC45">
            <v>4307</v>
          </cell>
          <cell r="DD45">
            <v>15</v>
          </cell>
          <cell r="DE45">
            <v>54</v>
          </cell>
          <cell r="DF45">
            <v>144</v>
          </cell>
          <cell r="DG45">
            <v>652</v>
          </cell>
          <cell r="DH45">
            <v>15</v>
          </cell>
          <cell r="DI45">
            <v>4</v>
          </cell>
          <cell r="DJ45">
            <v>68</v>
          </cell>
          <cell r="DK45">
            <v>213</v>
          </cell>
          <cell r="DL45">
            <v>24</v>
          </cell>
          <cell r="DM45">
            <v>911</v>
          </cell>
          <cell r="DN45">
            <v>219</v>
          </cell>
          <cell r="DO45">
            <v>6226</v>
          </cell>
          <cell r="DP45">
            <v>4111</v>
          </cell>
          <cell r="DQ45">
            <v>14466</v>
          </cell>
          <cell r="DR45">
            <v>22631</v>
          </cell>
          <cell r="DS45">
            <v>145399</v>
          </cell>
        </row>
        <row r="46">
          <cell r="C46">
            <v>8</v>
          </cell>
          <cell r="D46">
            <v>57</v>
          </cell>
          <cell r="E46">
            <v>48</v>
          </cell>
          <cell r="F46">
            <v>94</v>
          </cell>
          <cell r="G46">
            <v>207</v>
          </cell>
          <cell r="H46">
            <v>56206</v>
          </cell>
          <cell r="I46">
            <v>234109</v>
          </cell>
          <cell r="J46">
            <v>524407</v>
          </cell>
          <cell r="K46">
            <v>1644371</v>
          </cell>
          <cell r="L46">
            <v>2459093</v>
          </cell>
          <cell r="M46">
            <v>10047</v>
          </cell>
          <cell r="N46">
            <v>81971</v>
          </cell>
          <cell r="O46">
            <v>386539</v>
          </cell>
          <cell r="P46">
            <v>2084897</v>
          </cell>
          <cell r="Q46">
            <v>2563454</v>
          </cell>
          <cell r="R46">
            <v>17.875315802583355</v>
          </cell>
          <cell r="S46">
            <v>35.014031925299754</v>
          </cell>
          <cell r="T46">
            <v>73.709733088993858</v>
          </cell>
          <cell r="U46">
            <v>126.78993973987622</v>
          </cell>
          <cell r="V46">
            <v>104.24388178893599</v>
          </cell>
          <cell r="AR46">
            <v>62903</v>
          </cell>
          <cell r="AS46">
            <v>50121</v>
          </cell>
          <cell r="AT46">
            <v>0</v>
          </cell>
          <cell r="AU46">
            <v>0</v>
          </cell>
          <cell r="AV46">
            <v>0</v>
          </cell>
          <cell r="AW46">
            <v>0</v>
          </cell>
          <cell r="AX46">
            <v>0</v>
          </cell>
          <cell r="AY46">
            <v>0</v>
          </cell>
          <cell r="AZ46">
            <v>0</v>
          </cell>
          <cell r="BA46">
            <v>0</v>
          </cell>
          <cell r="CR46">
            <v>148</v>
          </cell>
          <cell r="CS46">
            <v>593</v>
          </cell>
          <cell r="CT46">
            <v>862</v>
          </cell>
          <cell r="CU46">
            <v>5625</v>
          </cell>
          <cell r="CV46">
            <v>1428</v>
          </cell>
          <cell r="CW46">
            <v>4110</v>
          </cell>
          <cell r="CX46">
            <v>5230</v>
          </cell>
          <cell r="CY46">
            <v>13506</v>
          </cell>
          <cell r="CZ46">
            <v>15</v>
          </cell>
          <cell r="DA46">
            <v>50</v>
          </cell>
          <cell r="DB46">
            <v>39</v>
          </cell>
          <cell r="DC46">
            <v>265</v>
          </cell>
          <cell r="DD46">
            <v>0</v>
          </cell>
          <cell r="DE46">
            <v>0</v>
          </cell>
          <cell r="DF46">
            <v>1</v>
          </cell>
          <cell r="DG46">
            <v>2</v>
          </cell>
          <cell r="DH46">
            <v>0</v>
          </cell>
          <cell r="DI46">
            <v>0</v>
          </cell>
          <cell r="DJ46">
            <v>0</v>
          </cell>
          <cell r="DK46">
            <v>0</v>
          </cell>
          <cell r="DL46">
            <v>0</v>
          </cell>
          <cell r="DM46">
            <v>0</v>
          </cell>
          <cell r="DN46">
            <v>0</v>
          </cell>
          <cell r="DO46">
            <v>0</v>
          </cell>
          <cell r="DP46">
            <v>1591</v>
          </cell>
          <cell r="DQ46">
            <v>4753</v>
          </cell>
          <cell r="DR46">
            <v>6132</v>
          </cell>
          <cell r="DS46">
            <v>19398</v>
          </cell>
        </row>
        <row r="47">
          <cell r="C47">
            <v>1</v>
          </cell>
          <cell r="D47">
            <v>4</v>
          </cell>
          <cell r="E47">
            <v>12</v>
          </cell>
          <cell r="F47">
            <v>20</v>
          </cell>
          <cell r="G47">
            <v>37</v>
          </cell>
          <cell r="H47">
            <v>845</v>
          </cell>
          <cell r="I47">
            <v>3065</v>
          </cell>
          <cell r="J47">
            <v>9219</v>
          </cell>
          <cell r="K47">
            <v>374050</v>
          </cell>
          <cell r="L47">
            <v>387179</v>
          </cell>
          <cell r="M47">
            <v>35</v>
          </cell>
          <cell r="N47">
            <v>8134</v>
          </cell>
          <cell r="O47">
            <v>125115</v>
          </cell>
          <cell r="P47">
            <v>372796</v>
          </cell>
          <cell r="Q47">
            <v>506080</v>
          </cell>
          <cell r="R47">
            <v>4.1420118343195274</v>
          </cell>
          <cell r="S47">
            <v>265.38336052202283</v>
          </cell>
          <cell r="T47">
            <v>1357.1428571428571</v>
          </cell>
          <cell r="U47">
            <v>99.664750701777834</v>
          </cell>
          <cell r="V47">
            <v>130.70956844250335</v>
          </cell>
          <cell r="AP47">
            <v>0</v>
          </cell>
          <cell r="AQ47">
            <v>0</v>
          </cell>
          <cell r="AR47">
            <v>6434</v>
          </cell>
          <cell r="AS47">
            <v>9110</v>
          </cell>
          <cell r="AT47">
            <v>0</v>
          </cell>
          <cell r="AU47">
            <v>0</v>
          </cell>
          <cell r="AV47">
            <v>0</v>
          </cell>
          <cell r="AW47">
            <v>0</v>
          </cell>
          <cell r="AX47">
            <v>0</v>
          </cell>
          <cell r="AY47">
            <v>0</v>
          </cell>
          <cell r="AZ47">
            <v>0</v>
          </cell>
          <cell r="BA47">
            <v>0</v>
          </cell>
          <cell r="CR47">
            <v>57</v>
          </cell>
          <cell r="CS47">
            <v>102</v>
          </cell>
          <cell r="CT47">
            <v>485</v>
          </cell>
          <cell r="CU47">
            <v>637</v>
          </cell>
          <cell r="CV47">
            <v>599</v>
          </cell>
          <cell r="CW47">
            <v>1510</v>
          </cell>
          <cell r="CX47">
            <v>7325</v>
          </cell>
          <cell r="CY47">
            <v>13875</v>
          </cell>
          <cell r="CZ47">
            <v>0</v>
          </cell>
          <cell r="DA47">
            <v>0</v>
          </cell>
          <cell r="DB47">
            <v>6</v>
          </cell>
          <cell r="DC47">
            <v>5</v>
          </cell>
          <cell r="DD47">
            <v>0</v>
          </cell>
          <cell r="DE47">
            <v>0</v>
          </cell>
          <cell r="DF47">
            <v>3</v>
          </cell>
          <cell r="DG47">
            <v>3</v>
          </cell>
          <cell r="DH47">
            <v>0</v>
          </cell>
          <cell r="DI47">
            <v>0</v>
          </cell>
          <cell r="DJ47">
            <v>1</v>
          </cell>
          <cell r="DK47">
            <v>0</v>
          </cell>
          <cell r="DL47">
            <v>0</v>
          </cell>
          <cell r="DM47">
            <v>0</v>
          </cell>
          <cell r="DN47">
            <v>16</v>
          </cell>
          <cell r="DO47">
            <v>17</v>
          </cell>
          <cell r="DP47">
            <v>656</v>
          </cell>
          <cell r="DQ47">
            <v>1612</v>
          </cell>
          <cell r="DR47">
            <v>7836</v>
          </cell>
          <cell r="DS47">
            <v>14537</v>
          </cell>
        </row>
        <row r="48">
          <cell r="C48">
            <v>13</v>
          </cell>
          <cell r="D48">
            <v>14</v>
          </cell>
          <cell r="E48">
            <v>10</v>
          </cell>
          <cell r="F48">
            <v>28</v>
          </cell>
          <cell r="G48">
            <v>65</v>
          </cell>
          <cell r="H48">
            <v>39218</v>
          </cell>
          <cell r="I48">
            <v>1655</v>
          </cell>
          <cell r="J48">
            <v>36146</v>
          </cell>
          <cell r="K48">
            <v>965503</v>
          </cell>
          <cell r="L48">
            <v>1042522</v>
          </cell>
          <cell r="M48">
            <v>15820</v>
          </cell>
          <cell r="N48">
            <v>29970</v>
          </cell>
          <cell r="O48">
            <v>48842</v>
          </cell>
          <cell r="P48">
            <v>970706</v>
          </cell>
          <cell r="Q48">
            <v>1065338</v>
          </cell>
          <cell r="R48">
            <v>40.338620021418734</v>
          </cell>
          <cell r="S48">
            <v>1810.8761329305134</v>
          </cell>
          <cell r="T48">
            <v>135.12421844740774</v>
          </cell>
          <cell r="U48">
            <v>100.538890091486</v>
          </cell>
          <cell r="V48">
            <v>102.18853894689993</v>
          </cell>
          <cell r="AP48">
            <v>6</v>
          </cell>
          <cell r="AQ48">
            <v>504</v>
          </cell>
          <cell r="AR48">
            <v>16</v>
          </cell>
          <cell r="AS48">
            <v>47680</v>
          </cell>
          <cell r="AT48">
            <v>0</v>
          </cell>
          <cell r="AU48">
            <v>0</v>
          </cell>
          <cell r="AV48">
            <v>0</v>
          </cell>
          <cell r="AW48">
            <v>0</v>
          </cell>
          <cell r="AX48">
            <v>0</v>
          </cell>
          <cell r="AY48">
            <v>0</v>
          </cell>
          <cell r="AZ48">
            <v>0</v>
          </cell>
          <cell r="BA48">
            <v>0</v>
          </cell>
          <cell r="CR48">
            <v>8</v>
          </cell>
          <cell r="CS48">
            <v>27</v>
          </cell>
          <cell r="CT48">
            <v>42</v>
          </cell>
          <cell r="CU48">
            <v>626</v>
          </cell>
          <cell r="CV48">
            <v>13</v>
          </cell>
          <cell r="CW48">
            <v>146</v>
          </cell>
          <cell r="CX48">
            <v>125</v>
          </cell>
          <cell r="CY48">
            <v>13599</v>
          </cell>
          <cell r="CZ48">
            <v>0</v>
          </cell>
          <cell r="DA48">
            <v>0</v>
          </cell>
          <cell r="DB48">
            <v>0</v>
          </cell>
          <cell r="DC48">
            <v>0</v>
          </cell>
          <cell r="DD48">
            <v>0</v>
          </cell>
          <cell r="DE48">
            <v>0</v>
          </cell>
          <cell r="DF48">
            <v>1</v>
          </cell>
          <cell r="DG48">
            <v>6</v>
          </cell>
          <cell r="DH48">
            <v>0</v>
          </cell>
          <cell r="DI48">
            <v>0</v>
          </cell>
          <cell r="DJ48">
            <v>0</v>
          </cell>
          <cell r="DK48">
            <v>0</v>
          </cell>
          <cell r="DL48">
            <v>2</v>
          </cell>
          <cell r="DM48">
            <v>98</v>
          </cell>
          <cell r="DN48">
            <v>26</v>
          </cell>
          <cell r="DO48">
            <v>1787</v>
          </cell>
          <cell r="DP48">
            <v>23</v>
          </cell>
          <cell r="DQ48">
            <v>271</v>
          </cell>
          <cell r="DR48">
            <v>194</v>
          </cell>
          <cell r="DS48">
            <v>16018</v>
          </cell>
        </row>
        <row r="49">
          <cell r="C49">
            <v>300</v>
          </cell>
          <cell r="D49">
            <v>467</v>
          </cell>
          <cell r="E49">
            <v>389</v>
          </cell>
          <cell r="F49">
            <v>690</v>
          </cell>
          <cell r="G49">
            <v>1846</v>
          </cell>
          <cell r="H49">
            <v>849441</v>
          </cell>
          <cell r="I49">
            <v>1343144</v>
          </cell>
          <cell r="J49">
            <v>2862038</v>
          </cell>
          <cell r="K49">
            <v>15792918</v>
          </cell>
          <cell r="L49">
            <v>20847541</v>
          </cell>
          <cell r="M49">
            <v>462063</v>
          </cell>
          <cell r="N49">
            <v>994958</v>
          </cell>
          <cell r="O49">
            <v>2307439</v>
          </cell>
          <cell r="P49">
            <v>11450668</v>
          </cell>
          <cell r="Q49">
            <v>15215128</v>
          </cell>
          <cell r="R49">
            <v>54.396126393710688</v>
          </cell>
          <cell r="S49">
            <v>74.076792957419315</v>
          </cell>
          <cell r="T49">
            <v>80.622234924903168</v>
          </cell>
          <cell r="U49">
            <v>72.50508107494764</v>
          </cell>
          <cell r="V49">
            <v>72.982842436908996</v>
          </cell>
          <cell r="AP49">
            <v>146369</v>
          </cell>
          <cell r="AQ49">
            <v>204481</v>
          </cell>
          <cell r="AR49">
            <v>725837</v>
          </cell>
          <cell r="AS49">
            <v>1652124</v>
          </cell>
          <cell r="AT49">
            <v>1</v>
          </cell>
          <cell r="AU49">
            <v>5</v>
          </cell>
          <cell r="AV49">
            <v>9</v>
          </cell>
          <cell r="AW49">
            <v>82</v>
          </cell>
          <cell r="AX49">
            <v>19</v>
          </cell>
          <cell r="AY49">
            <v>2604</v>
          </cell>
          <cell r="AZ49">
            <v>54</v>
          </cell>
          <cell r="BA49">
            <v>17387</v>
          </cell>
          <cell r="CR49">
            <v>3779</v>
          </cell>
          <cell r="CS49">
            <v>12036</v>
          </cell>
          <cell r="CT49">
            <v>21222</v>
          </cell>
          <cell r="CU49">
            <v>126279</v>
          </cell>
          <cell r="CV49">
            <v>20477</v>
          </cell>
          <cell r="CW49">
            <v>33172</v>
          </cell>
          <cell r="CX49">
            <v>131154</v>
          </cell>
          <cell r="CY49">
            <v>266052</v>
          </cell>
          <cell r="CZ49">
            <v>64</v>
          </cell>
          <cell r="DA49">
            <v>1233</v>
          </cell>
          <cell r="DB49">
            <v>646</v>
          </cell>
          <cell r="DC49">
            <v>11162</v>
          </cell>
          <cell r="DD49">
            <v>41</v>
          </cell>
          <cell r="DE49">
            <v>63</v>
          </cell>
          <cell r="DF49">
            <v>354</v>
          </cell>
          <cell r="DG49">
            <v>1129</v>
          </cell>
          <cell r="DH49">
            <v>59</v>
          </cell>
          <cell r="DI49">
            <v>885</v>
          </cell>
          <cell r="DJ49">
            <v>263</v>
          </cell>
          <cell r="DK49">
            <v>4019.21</v>
          </cell>
          <cell r="DL49">
            <v>253</v>
          </cell>
          <cell r="DM49">
            <v>1591</v>
          </cell>
          <cell r="DN49">
            <v>4242</v>
          </cell>
          <cell r="DO49">
            <v>24309</v>
          </cell>
          <cell r="DP49">
            <v>24673</v>
          </cell>
          <cell r="DQ49">
            <v>48980</v>
          </cell>
          <cell r="DR49">
            <v>157881</v>
          </cell>
          <cell r="DS49">
            <v>432950.20999999996</v>
          </cell>
        </row>
        <row r="51">
          <cell r="C51">
            <v>367</v>
          </cell>
          <cell r="D51">
            <v>63</v>
          </cell>
          <cell r="E51">
            <v>43</v>
          </cell>
          <cell r="F51">
            <v>30</v>
          </cell>
          <cell r="G51">
            <v>503</v>
          </cell>
          <cell r="H51">
            <v>377563</v>
          </cell>
          <cell r="I51">
            <v>147386</v>
          </cell>
          <cell r="J51">
            <v>131173</v>
          </cell>
          <cell r="K51">
            <v>240621</v>
          </cell>
          <cell r="L51">
            <v>896743</v>
          </cell>
          <cell r="M51">
            <v>393602</v>
          </cell>
          <cell r="N51">
            <v>103105</v>
          </cell>
          <cell r="O51">
            <v>43651</v>
          </cell>
          <cell r="P51">
            <v>45519</v>
          </cell>
          <cell r="Q51">
            <v>585877</v>
          </cell>
          <cell r="R51">
            <v>104.24803277863562</v>
          </cell>
          <cell r="S51">
            <v>69.95576241976849</v>
          </cell>
          <cell r="T51">
            <v>33.277427519382805</v>
          </cell>
          <cell r="U51">
            <v>18.917301482414253</v>
          </cell>
          <cell r="V51">
            <v>65.333880498648995</v>
          </cell>
          <cell r="AP51">
            <v>2622</v>
          </cell>
          <cell r="AQ51">
            <v>2513</v>
          </cell>
          <cell r="AR51">
            <v>121364</v>
          </cell>
          <cell r="AS51">
            <v>120936</v>
          </cell>
          <cell r="AT51">
            <v>16</v>
          </cell>
          <cell r="AU51">
            <v>23</v>
          </cell>
          <cell r="AV51">
            <v>11</v>
          </cell>
          <cell r="AW51">
            <v>110</v>
          </cell>
          <cell r="AX51">
            <v>0</v>
          </cell>
          <cell r="AY51">
            <v>0</v>
          </cell>
          <cell r="AZ51">
            <v>0</v>
          </cell>
          <cell r="BA51">
            <v>0</v>
          </cell>
          <cell r="CR51">
            <v>262</v>
          </cell>
          <cell r="CS51">
            <v>812</v>
          </cell>
          <cell r="CT51">
            <v>4123</v>
          </cell>
          <cell r="CU51">
            <v>8306</v>
          </cell>
          <cell r="CV51">
            <v>476</v>
          </cell>
          <cell r="CW51">
            <v>1236</v>
          </cell>
          <cell r="CX51">
            <v>12896</v>
          </cell>
          <cell r="CY51">
            <v>22876</v>
          </cell>
          <cell r="CZ51">
            <v>0</v>
          </cell>
          <cell r="DA51">
            <v>0</v>
          </cell>
          <cell r="DB51">
            <v>60</v>
          </cell>
          <cell r="DC51">
            <v>782</v>
          </cell>
          <cell r="DD51">
            <v>0</v>
          </cell>
          <cell r="DE51">
            <v>0</v>
          </cell>
          <cell r="DF51">
            <v>0</v>
          </cell>
          <cell r="DG51">
            <v>0</v>
          </cell>
          <cell r="DH51">
            <v>0</v>
          </cell>
          <cell r="DI51">
            <v>0</v>
          </cell>
          <cell r="DJ51">
            <v>0</v>
          </cell>
          <cell r="DK51">
            <v>0</v>
          </cell>
          <cell r="DL51">
            <v>63</v>
          </cell>
          <cell r="DM51">
            <v>173</v>
          </cell>
          <cell r="DN51">
            <v>197</v>
          </cell>
          <cell r="DO51">
            <v>236</v>
          </cell>
          <cell r="DP51">
            <v>801</v>
          </cell>
          <cell r="DQ51">
            <v>2221</v>
          </cell>
          <cell r="DR51">
            <v>17276</v>
          </cell>
          <cell r="DS51">
            <v>32200</v>
          </cell>
        </row>
        <row r="52">
          <cell r="C52">
            <v>416</v>
          </cell>
          <cell r="D52">
            <v>140</v>
          </cell>
          <cell r="E52">
            <v>66</v>
          </cell>
          <cell r="F52">
            <v>0</v>
          </cell>
          <cell r="G52">
            <v>622</v>
          </cell>
          <cell r="H52">
            <v>438933</v>
          </cell>
          <cell r="I52">
            <v>319933</v>
          </cell>
          <cell r="J52">
            <v>444219</v>
          </cell>
          <cell r="K52">
            <v>0</v>
          </cell>
          <cell r="L52">
            <v>1203085</v>
          </cell>
          <cell r="M52">
            <v>616884</v>
          </cell>
          <cell r="N52">
            <v>256842</v>
          </cell>
          <cell r="O52">
            <v>84133</v>
          </cell>
          <cell r="P52">
            <v>0</v>
          </cell>
          <cell r="Q52">
            <v>957859</v>
          </cell>
          <cell r="R52">
            <v>140.541722768623</v>
          </cell>
          <cell r="S52">
            <v>80.279933611099821</v>
          </cell>
          <cell r="T52">
            <v>18.939532077646387</v>
          </cell>
          <cell r="V52">
            <v>79.616901548934621</v>
          </cell>
          <cell r="AP52">
            <v>6469</v>
          </cell>
          <cell r="AQ52">
            <v>8628</v>
          </cell>
          <cell r="AR52">
            <v>154119</v>
          </cell>
          <cell r="AS52">
            <v>137964</v>
          </cell>
          <cell r="AT52">
            <v>134</v>
          </cell>
          <cell r="AU52">
            <v>376</v>
          </cell>
          <cell r="AV52">
            <v>983</v>
          </cell>
          <cell r="AW52">
            <v>1662</v>
          </cell>
          <cell r="AX52">
            <v>0</v>
          </cell>
          <cell r="AY52">
            <v>0</v>
          </cell>
          <cell r="AZ52">
            <v>0</v>
          </cell>
          <cell r="BA52">
            <v>0</v>
          </cell>
          <cell r="CR52">
            <v>411</v>
          </cell>
          <cell r="CS52">
            <v>348</v>
          </cell>
          <cell r="CT52">
            <v>5399</v>
          </cell>
          <cell r="CU52">
            <v>8462</v>
          </cell>
          <cell r="CV52">
            <v>9372</v>
          </cell>
          <cell r="CW52">
            <v>7941</v>
          </cell>
          <cell r="CX52">
            <v>76242</v>
          </cell>
          <cell r="CY52">
            <v>63622</v>
          </cell>
          <cell r="CZ52">
            <v>130</v>
          </cell>
          <cell r="DA52">
            <v>110</v>
          </cell>
          <cell r="DB52">
            <v>7832</v>
          </cell>
          <cell r="DC52">
            <v>7074</v>
          </cell>
          <cell r="DD52">
            <v>78</v>
          </cell>
          <cell r="DE52">
            <v>66</v>
          </cell>
          <cell r="DF52">
            <v>7890</v>
          </cell>
          <cell r="DG52">
            <v>5428</v>
          </cell>
          <cell r="DH52">
            <v>0</v>
          </cell>
          <cell r="DI52">
            <v>0</v>
          </cell>
          <cell r="DJ52">
            <v>0</v>
          </cell>
          <cell r="DK52">
            <v>0</v>
          </cell>
          <cell r="DL52">
            <v>285</v>
          </cell>
          <cell r="DM52">
            <v>241</v>
          </cell>
          <cell r="DN52">
            <v>749</v>
          </cell>
          <cell r="DO52">
            <v>655</v>
          </cell>
          <cell r="DP52">
            <v>10276</v>
          </cell>
          <cell r="DQ52">
            <v>8706</v>
          </cell>
          <cell r="DR52">
            <v>98112</v>
          </cell>
          <cell r="DS52">
            <v>85241</v>
          </cell>
        </row>
        <row r="53">
          <cell r="C53">
            <v>489</v>
          </cell>
          <cell r="D53">
            <v>87</v>
          </cell>
          <cell r="E53">
            <v>73</v>
          </cell>
          <cell r="F53">
            <v>0</v>
          </cell>
          <cell r="G53">
            <v>649</v>
          </cell>
          <cell r="H53">
            <v>499210</v>
          </cell>
          <cell r="I53">
            <v>324410</v>
          </cell>
          <cell r="J53">
            <v>615421</v>
          </cell>
          <cell r="K53">
            <v>0</v>
          </cell>
          <cell r="L53">
            <v>1439041</v>
          </cell>
          <cell r="M53">
            <v>735512</v>
          </cell>
          <cell r="N53">
            <v>277414</v>
          </cell>
          <cell r="O53">
            <v>228446</v>
          </cell>
          <cell r="P53">
            <v>0</v>
          </cell>
          <cell r="Q53">
            <v>1241372</v>
          </cell>
          <cell r="R53">
            <v>147.33518959956731</v>
          </cell>
          <cell r="S53">
            <v>85.513393545205147</v>
          </cell>
          <cell r="T53">
            <v>37.120280263429422</v>
          </cell>
          <cell r="V53">
            <v>86.263838208918301</v>
          </cell>
          <cell r="AP53">
            <v>40987</v>
          </cell>
          <cell r="AQ53">
            <v>30217</v>
          </cell>
          <cell r="AR53">
            <v>264960</v>
          </cell>
          <cell r="AS53">
            <v>230323</v>
          </cell>
          <cell r="AT53">
            <v>0</v>
          </cell>
          <cell r="AU53">
            <v>0</v>
          </cell>
          <cell r="AV53">
            <v>0</v>
          </cell>
          <cell r="AW53">
            <v>0</v>
          </cell>
          <cell r="AX53">
            <v>0</v>
          </cell>
          <cell r="AY53">
            <v>0</v>
          </cell>
          <cell r="AZ53">
            <v>0</v>
          </cell>
          <cell r="BA53">
            <v>0</v>
          </cell>
          <cell r="CR53">
            <v>134</v>
          </cell>
          <cell r="CS53">
            <v>144</v>
          </cell>
          <cell r="CT53">
            <v>898</v>
          </cell>
          <cell r="CU53">
            <v>1529</v>
          </cell>
          <cell r="CV53">
            <v>4847</v>
          </cell>
          <cell r="CW53">
            <v>4107</v>
          </cell>
          <cell r="CX53">
            <v>30751</v>
          </cell>
          <cell r="CY53">
            <v>31045</v>
          </cell>
          <cell r="CZ53">
            <v>0</v>
          </cell>
          <cell r="DA53">
            <v>0</v>
          </cell>
          <cell r="DB53">
            <v>7</v>
          </cell>
          <cell r="DC53">
            <v>38</v>
          </cell>
          <cell r="DD53">
            <v>10</v>
          </cell>
          <cell r="DE53">
            <v>6</v>
          </cell>
          <cell r="DF53">
            <v>71</v>
          </cell>
          <cell r="DG53">
            <v>80</v>
          </cell>
          <cell r="DH53">
            <v>0</v>
          </cell>
          <cell r="DI53">
            <v>0</v>
          </cell>
          <cell r="DJ53">
            <v>0</v>
          </cell>
          <cell r="DK53">
            <v>0</v>
          </cell>
          <cell r="DL53">
            <v>50</v>
          </cell>
          <cell r="DM53">
            <v>84</v>
          </cell>
          <cell r="DN53">
            <v>203</v>
          </cell>
          <cell r="DO53">
            <v>474</v>
          </cell>
          <cell r="DP53">
            <v>5041</v>
          </cell>
          <cell r="DQ53">
            <v>4341</v>
          </cell>
          <cell r="DR53">
            <v>31930</v>
          </cell>
          <cell r="DS53">
            <v>33166</v>
          </cell>
        </row>
        <row r="54">
          <cell r="C54">
            <v>1272</v>
          </cell>
          <cell r="D54">
            <v>290</v>
          </cell>
          <cell r="E54">
            <v>182</v>
          </cell>
          <cell r="F54">
            <v>30</v>
          </cell>
          <cell r="G54">
            <v>1774</v>
          </cell>
          <cell r="H54">
            <v>1315706</v>
          </cell>
          <cell r="I54">
            <v>791729</v>
          </cell>
          <cell r="J54">
            <v>1190813</v>
          </cell>
          <cell r="K54">
            <v>240621</v>
          </cell>
          <cell r="L54">
            <v>3538869</v>
          </cell>
          <cell r="M54">
            <v>1745998</v>
          </cell>
          <cell r="N54">
            <v>637361</v>
          </cell>
          <cell r="O54">
            <v>356230</v>
          </cell>
          <cell r="P54">
            <v>45519</v>
          </cell>
          <cell r="Q54">
            <v>2785108</v>
          </cell>
          <cell r="R54">
            <v>132.70426675868316</v>
          </cell>
          <cell r="S54">
            <v>80.502419388452367</v>
          </cell>
          <cell r="T54">
            <v>29.914856488802187</v>
          </cell>
          <cell r="U54">
            <v>18.917301482414253</v>
          </cell>
          <cell r="V54">
            <v>78.700511378070232</v>
          </cell>
          <cell r="AP54">
            <v>50078</v>
          </cell>
          <cell r="AQ54">
            <v>41358</v>
          </cell>
          <cell r="AR54">
            <v>540443</v>
          </cell>
          <cell r="AS54">
            <v>489223</v>
          </cell>
          <cell r="AT54">
            <v>150</v>
          </cell>
          <cell r="AU54">
            <v>399</v>
          </cell>
          <cell r="AV54">
            <v>994</v>
          </cell>
          <cell r="AW54">
            <v>1772</v>
          </cell>
          <cell r="AX54">
            <v>0</v>
          </cell>
          <cell r="AY54">
            <v>0</v>
          </cell>
          <cell r="AZ54">
            <v>0</v>
          </cell>
          <cell r="BA54">
            <v>0</v>
          </cell>
          <cell r="CR54">
            <v>807</v>
          </cell>
          <cell r="CS54">
            <v>1304</v>
          </cell>
          <cell r="CT54">
            <v>10420</v>
          </cell>
          <cell r="CU54">
            <v>18297</v>
          </cell>
          <cell r="CV54">
            <v>14695</v>
          </cell>
          <cell r="CW54">
            <v>13284</v>
          </cell>
          <cell r="CX54">
            <v>119889</v>
          </cell>
          <cell r="CY54">
            <v>117543</v>
          </cell>
          <cell r="CZ54">
            <v>130</v>
          </cell>
          <cell r="DA54">
            <v>110</v>
          </cell>
          <cell r="DB54">
            <v>7899</v>
          </cell>
          <cell r="DC54">
            <v>7894</v>
          </cell>
          <cell r="DD54">
            <v>88</v>
          </cell>
          <cell r="DE54">
            <v>72</v>
          </cell>
          <cell r="DF54">
            <v>7961</v>
          </cell>
          <cell r="DG54">
            <v>5508</v>
          </cell>
          <cell r="DH54">
            <v>0</v>
          </cell>
          <cell r="DI54">
            <v>0</v>
          </cell>
          <cell r="DJ54">
            <v>0</v>
          </cell>
          <cell r="DK54">
            <v>0</v>
          </cell>
          <cell r="DL54">
            <v>398</v>
          </cell>
          <cell r="DM54">
            <v>498</v>
          </cell>
          <cell r="DN54">
            <v>1149</v>
          </cell>
          <cell r="DO54">
            <v>1365</v>
          </cell>
          <cell r="DP54">
            <v>16118</v>
          </cell>
          <cell r="DQ54">
            <v>15268</v>
          </cell>
          <cell r="DR54">
            <v>147318</v>
          </cell>
          <cell r="DS54">
            <v>150607</v>
          </cell>
        </row>
        <row r="56">
          <cell r="C56">
            <v>3553</v>
          </cell>
          <cell r="D56">
            <v>2277</v>
          </cell>
          <cell r="E56">
            <v>1933</v>
          </cell>
          <cell r="F56">
            <v>2151</v>
          </cell>
          <cell r="G56">
            <v>9914</v>
          </cell>
          <cell r="H56">
            <v>6126926</v>
          </cell>
          <cell r="I56">
            <v>8415323</v>
          </cell>
          <cell r="J56">
            <v>14643389</v>
          </cell>
          <cell r="K56">
            <v>43485909</v>
          </cell>
          <cell r="L56">
            <v>72671547</v>
          </cell>
          <cell r="M56">
            <v>6024625</v>
          </cell>
          <cell r="N56">
            <v>6438433</v>
          </cell>
          <cell r="O56">
            <v>8790150</v>
          </cell>
          <cell r="P56">
            <v>30918197</v>
          </cell>
          <cell r="Q56">
            <v>52171405</v>
          </cell>
          <cell r="R56">
            <v>98.330304625843368</v>
          </cell>
          <cell r="S56">
            <v>76.508447744667677</v>
          </cell>
          <cell r="T56">
            <v>60.028112344758441</v>
          </cell>
          <cell r="U56">
            <v>71.099346227303201</v>
          </cell>
          <cell r="V56">
            <v>71.790689965634002</v>
          </cell>
          <cell r="AP56">
            <v>492592</v>
          </cell>
          <cell r="AQ56">
            <v>1439863</v>
          </cell>
          <cell r="AR56">
            <v>3265884</v>
          </cell>
          <cell r="AS56">
            <v>6348204</v>
          </cell>
          <cell r="AT56">
            <v>1183</v>
          </cell>
          <cell r="AU56">
            <v>2625</v>
          </cell>
          <cell r="AV56">
            <v>18833</v>
          </cell>
          <cell r="AW56">
            <v>116211</v>
          </cell>
          <cell r="AX56">
            <v>899</v>
          </cell>
          <cell r="AY56">
            <v>139549</v>
          </cell>
          <cell r="AZ56">
            <v>1839</v>
          </cell>
          <cell r="BA56">
            <v>269905</v>
          </cell>
          <cell r="CR56">
            <v>51658</v>
          </cell>
          <cell r="CS56">
            <v>88544</v>
          </cell>
          <cell r="CT56">
            <v>194561</v>
          </cell>
          <cell r="CU56">
            <v>650497</v>
          </cell>
          <cell r="CV56">
            <v>157979</v>
          </cell>
          <cell r="CW56">
            <v>298297</v>
          </cell>
          <cell r="CX56">
            <v>870230</v>
          </cell>
          <cell r="CY56">
            <v>1869968</v>
          </cell>
          <cell r="CZ56">
            <v>2671</v>
          </cell>
          <cell r="DA56">
            <v>13206</v>
          </cell>
          <cell r="DB56">
            <v>27839</v>
          </cell>
          <cell r="DC56">
            <v>81538</v>
          </cell>
          <cell r="DD56">
            <v>1264</v>
          </cell>
          <cell r="DE56">
            <v>10963</v>
          </cell>
          <cell r="DF56">
            <v>86957</v>
          </cell>
          <cell r="DG56">
            <v>64189</v>
          </cell>
          <cell r="DH56">
            <v>107</v>
          </cell>
          <cell r="DI56">
            <v>1560</v>
          </cell>
          <cell r="DJ56">
            <v>473</v>
          </cell>
          <cell r="DK56">
            <v>10230.209999999999</v>
          </cell>
          <cell r="DL56">
            <v>1404</v>
          </cell>
          <cell r="DM56">
            <v>8312</v>
          </cell>
          <cell r="DN56">
            <v>18516</v>
          </cell>
          <cell r="DO56">
            <v>83487</v>
          </cell>
          <cell r="DP56">
            <v>215083</v>
          </cell>
          <cell r="DQ56">
            <v>420882</v>
          </cell>
          <cell r="DR56">
            <v>1198576</v>
          </cell>
          <cell r="DS56">
            <v>2759909.21</v>
          </cell>
        </row>
        <row r="58">
          <cell r="C58">
            <v>2281</v>
          </cell>
          <cell r="D58">
            <v>1987</v>
          </cell>
          <cell r="E58">
            <v>1751</v>
          </cell>
          <cell r="F58">
            <v>2121</v>
          </cell>
          <cell r="G58">
            <v>8140</v>
          </cell>
          <cell r="H58">
            <v>4811220</v>
          </cell>
          <cell r="I58">
            <v>7623594</v>
          </cell>
          <cell r="J58">
            <v>13452576</v>
          </cell>
          <cell r="K58">
            <v>43245288</v>
          </cell>
          <cell r="L58">
            <v>69132678</v>
          </cell>
          <cell r="M58">
            <v>4278627</v>
          </cell>
          <cell r="N58">
            <v>5801072</v>
          </cell>
          <cell r="O58">
            <v>8433920</v>
          </cell>
          <cell r="P58">
            <v>30872678</v>
          </cell>
          <cell r="Q58">
            <v>49386297</v>
          </cell>
          <cell r="R58">
            <v>88.930188185117288</v>
          </cell>
          <cell r="S58">
            <v>76.093663959544543</v>
          </cell>
          <cell r="T58">
            <v>62.693717545249328</v>
          </cell>
          <cell r="U58">
            <v>71.389692213403691</v>
          </cell>
          <cell r="V58">
            <v>71.436979484578913</v>
          </cell>
          <cell r="AP58">
            <v>442514</v>
          </cell>
          <cell r="AQ58">
            <v>1398505</v>
          </cell>
          <cell r="AR58">
            <v>2725441</v>
          </cell>
          <cell r="AS58">
            <v>5858981</v>
          </cell>
          <cell r="AT58">
            <v>1033</v>
          </cell>
          <cell r="AU58">
            <v>2226</v>
          </cell>
          <cell r="AV58">
            <v>17839</v>
          </cell>
          <cell r="AW58">
            <v>114439</v>
          </cell>
          <cell r="AX58">
            <v>899</v>
          </cell>
          <cell r="AY58">
            <v>139549</v>
          </cell>
          <cell r="AZ58">
            <v>1839</v>
          </cell>
          <cell r="BA58">
            <v>269905</v>
          </cell>
          <cell r="CR58">
            <v>50851</v>
          </cell>
          <cell r="CS58">
            <v>87240</v>
          </cell>
          <cell r="CT58">
            <v>184141</v>
          </cell>
          <cell r="CU58">
            <v>632200</v>
          </cell>
          <cell r="CV58">
            <v>143284</v>
          </cell>
          <cell r="CW58">
            <v>285013</v>
          </cell>
          <cell r="CX58">
            <v>750341</v>
          </cell>
          <cell r="CY58">
            <v>1752425</v>
          </cell>
          <cell r="CZ58">
            <v>2541</v>
          </cell>
          <cell r="DA58">
            <v>13096</v>
          </cell>
          <cell r="DB58">
            <v>19940</v>
          </cell>
          <cell r="DC58">
            <v>73644</v>
          </cell>
          <cell r="DD58">
            <v>1176</v>
          </cell>
          <cell r="DE58">
            <v>10891</v>
          </cell>
          <cell r="DF58">
            <v>78996</v>
          </cell>
          <cell r="DG58">
            <v>58681</v>
          </cell>
          <cell r="DH58">
            <v>107</v>
          </cell>
          <cell r="DI58">
            <v>1560</v>
          </cell>
          <cell r="DJ58">
            <v>473</v>
          </cell>
          <cell r="DK58">
            <v>10230.209999999999</v>
          </cell>
          <cell r="DL58">
            <v>1006</v>
          </cell>
          <cell r="DM58">
            <v>7814</v>
          </cell>
          <cell r="DN58">
            <v>17367</v>
          </cell>
          <cell r="DO58">
            <v>82122</v>
          </cell>
          <cell r="DP58">
            <v>198965</v>
          </cell>
          <cell r="DQ58">
            <v>405614</v>
          </cell>
          <cell r="DR58">
            <v>1051258</v>
          </cell>
          <cell r="DS58">
            <v>2609302.21</v>
          </cell>
        </row>
        <row r="61">
          <cell r="C61">
            <v>0</v>
          </cell>
          <cell r="D61">
            <v>177</v>
          </cell>
          <cell r="E61">
            <v>26</v>
          </cell>
          <cell r="F61">
            <v>0</v>
          </cell>
          <cell r="G61">
            <v>203</v>
          </cell>
          <cell r="H61">
            <v>0</v>
          </cell>
          <cell r="I61">
            <v>0</v>
          </cell>
          <cell r="J61">
            <v>29362</v>
          </cell>
          <cell r="K61">
            <v>0</v>
          </cell>
          <cell r="L61">
            <v>29362</v>
          </cell>
          <cell r="M61">
            <v>0</v>
          </cell>
          <cell r="N61">
            <v>183171</v>
          </cell>
          <cell r="O61">
            <v>503</v>
          </cell>
          <cell r="P61">
            <v>0</v>
          </cell>
          <cell r="Q61">
            <v>183674</v>
          </cell>
          <cell r="T61">
            <v>1.713098562768204</v>
          </cell>
          <cell r="V61">
            <v>625.55003065186293</v>
          </cell>
          <cell r="AP61">
            <v>10</v>
          </cell>
          <cell r="AQ61">
            <v>14</v>
          </cell>
          <cell r="AR61">
            <v>36180</v>
          </cell>
          <cell r="AS61">
            <v>23598</v>
          </cell>
          <cell r="AT61">
            <v>0</v>
          </cell>
          <cell r="AU61">
            <v>0</v>
          </cell>
          <cell r="AV61">
            <v>0</v>
          </cell>
          <cell r="AW61">
            <v>0</v>
          </cell>
          <cell r="AX61">
            <v>0</v>
          </cell>
          <cell r="AY61">
            <v>0</v>
          </cell>
          <cell r="AZ61">
            <v>0</v>
          </cell>
          <cell r="BA61">
            <v>0</v>
          </cell>
          <cell r="CR61">
            <v>0</v>
          </cell>
          <cell r="CS61">
            <v>0</v>
          </cell>
          <cell r="CT61">
            <v>0</v>
          </cell>
          <cell r="CU61">
            <v>0</v>
          </cell>
          <cell r="CV61">
            <v>0</v>
          </cell>
          <cell r="CW61">
            <v>0</v>
          </cell>
          <cell r="CX61">
            <v>10893</v>
          </cell>
          <cell r="CY61">
            <v>5705</v>
          </cell>
          <cell r="DB61">
            <v>0</v>
          </cell>
          <cell r="DC61">
            <v>0</v>
          </cell>
          <cell r="DF61">
            <v>0</v>
          </cell>
          <cell r="DG61">
            <v>0</v>
          </cell>
          <cell r="DJ61">
            <v>0</v>
          </cell>
          <cell r="DK61">
            <v>0</v>
          </cell>
          <cell r="DN61">
            <v>0</v>
          </cell>
          <cell r="DO61">
            <v>0</v>
          </cell>
          <cell r="DP61">
            <v>0</v>
          </cell>
          <cell r="DQ61">
            <v>0</v>
          </cell>
          <cell r="DR61">
            <v>10893</v>
          </cell>
          <cell r="DS61">
            <v>5705</v>
          </cell>
        </row>
        <row r="62">
          <cell r="C62">
            <v>375</v>
          </cell>
          <cell r="D62">
            <v>181</v>
          </cell>
          <cell r="E62">
            <v>152</v>
          </cell>
          <cell r="F62">
            <v>50</v>
          </cell>
          <cell r="G62">
            <v>758</v>
          </cell>
          <cell r="H62">
            <v>583631</v>
          </cell>
          <cell r="I62">
            <v>507505</v>
          </cell>
          <cell r="J62">
            <v>431379</v>
          </cell>
          <cell r="K62">
            <v>1015010</v>
          </cell>
          <cell r="L62">
            <v>2537525</v>
          </cell>
          <cell r="M62">
            <v>1119731</v>
          </cell>
          <cell r="N62">
            <v>575862</v>
          </cell>
          <cell r="O62">
            <v>479885</v>
          </cell>
          <cell r="P62">
            <v>1023753</v>
          </cell>
          <cell r="Q62">
            <v>3199231</v>
          </cell>
          <cell r="R62">
            <v>191.85598434627357</v>
          </cell>
          <cell r="S62">
            <v>113.46922690416844</v>
          </cell>
          <cell r="T62">
            <v>111.24440457231344</v>
          </cell>
          <cell r="U62">
            <v>100.86137082393276</v>
          </cell>
          <cell r="V62">
            <v>126.07682682929233</v>
          </cell>
          <cell r="AP62">
            <v>86110</v>
          </cell>
          <cell r="AQ62">
            <v>51636</v>
          </cell>
          <cell r="AR62">
            <v>350173</v>
          </cell>
          <cell r="AS62">
            <v>210904</v>
          </cell>
          <cell r="AT62">
            <v>0</v>
          </cell>
          <cell r="AU62">
            <v>0</v>
          </cell>
          <cell r="AV62">
            <v>0</v>
          </cell>
          <cell r="AW62">
            <v>0</v>
          </cell>
          <cell r="AX62">
            <v>0</v>
          </cell>
          <cell r="AY62">
            <v>0</v>
          </cell>
          <cell r="AZ62">
            <v>0</v>
          </cell>
          <cell r="BA62">
            <v>0</v>
          </cell>
          <cell r="CR62">
            <v>22780</v>
          </cell>
          <cell r="CS62">
            <v>13918</v>
          </cell>
          <cell r="CT62">
            <v>57280</v>
          </cell>
          <cell r="CU62">
            <v>40777</v>
          </cell>
          <cell r="CV62">
            <v>25777</v>
          </cell>
          <cell r="CW62">
            <v>15750</v>
          </cell>
          <cell r="CX62">
            <v>64817</v>
          </cell>
          <cell r="CY62">
            <v>46142</v>
          </cell>
          <cell r="CZ62">
            <v>2997</v>
          </cell>
          <cell r="DA62">
            <v>1831</v>
          </cell>
          <cell r="DB62">
            <v>7537</v>
          </cell>
          <cell r="DC62">
            <v>5365</v>
          </cell>
          <cell r="DD62">
            <v>1199</v>
          </cell>
          <cell r="DE62">
            <v>733</v>
          </cell>
          <cell r="DF62">
            <v>17106</v>
          </cell>
          <cell r="DG62">
            <v>11209</v>
          </cell>
          <cell r="DH62">
            <v>0</v>
          </cell>
          <cell r="DI62">
            <v>0</v>
          </cell>
          <cell r="DJ62">
            <v>0</v>
          </cell>
          <cell r="DK62">
            <v>0</v>
          </cell>
          <cell r="DL62">
            <v>7194</v>
          </cell>
          <cell r="DM62">
            <v>4395</v>
          </cell>
          <cell r="DN62">
            <v>9001</v>
          </cell>
          <cell r="DO62">
            <v>6022</v>
          </cell>
          <cell r="DP62">
            <v>59947</v>
          </cell>
          <cell r="DQ62">
            <v>36627</v>
          </cell>
          <cell r="DR62">
            <v>155741</v>
          </cell>
          <cell r="DS62">
            <v>109515</v>
          </cell>
        </row>
        <row r="63">
          <cell r="C63">
            <v>0</v>
          </cell>
          <cell r="D63">
            <v>4</v>
          </cell>
          <cell r="E63">
            <v>21</v>
          </cell>
          <cell r="F63">
            <v>13</v>
          </cell>
          <cell r="G63">
            <v>38</v>
          </cell>
          <cell r="H63">
            <v>0</v>
          </cell>
          <cell r="I63">
            <v>1989</v>
          </cell>
          <cell r="J63">
            <v>17047</v>
          </cell>
          <cell r="K63">
            <v>13189</v>
          </cell>
          <cell r="L63">
            <v>32225</v>
          </cell>
          <cell r="M63">
            <v>0</v>
          </cell>
          <cell r="N63">
            <v>392</v>
          </cell>
          <cell r="O63">
            <v>7522</v>
          </cell>
          <cell r="P63">
            <v>9144</v>
          </cell>
          <cell r="Q63">
            <v>17058</v>
          </cell>
          <cell r="U63">
            <v>69.33050269163698</v>
          </cell>
          <cell r="V63">
            <v>52.934057408844062</v>
          </cell>
          <cell r="DF63">
            <v>0</v>
          </cell>
          <cell r="DG63">
            <v>0</v>
          </cell>
          <cell r="DJ63">
            <v>0</v>
          </cell>
          <cell r="DK63">
            <v>0</v>
          </cell>
          <cell r="DN63">
            <v>0</v>
          </cell>
          <cell r="DO63">
            <v>0</v>
          </cell>
          <cell r="DP63">
            <v>0</v>
          </cell>
          <cell r="DQ63">
            <v>0</v>
          </cell>
          <cell r="DR63">
            <v>0</v>
          </cell>
          <cell r="DS63">
            <v>0</v>
          </cell>
        </row>
        <row r="64">
          <cell r="C64">
            <v>375</v>
          </cell>
          <cell r="D64">
            <v>362</v>
          </cell>
          <cell r="E64">
            <v>199</v>
          </cell>
          <cell r="F64">
            <v>63</v>
          </cell>
          <cell r="G64">
            <v>999</v>
          </cell>
          <cell r="H64">
            <v>583631</v>
          </cell>
          <cell r="I64">
            <v>509494</v>
          </cell>
          <cell r="J64">
            <v>477788</v>
          </cell>
          <cell r="K64">
            <v>1028199</v>
          </cell>
          <cell r="L64">
            <v>2599112</v>
          </cell>
          <cell r="M64">
            <v>1119731</v>
          </cell>
          <cell r="N64">
            <v>759425</v>
          </cell>
          <cell r="O64">
            <v>487910</v>
          </cell>
          <cell r="P64">
            <v>1032897</v>
          </cell>
          <cell r="Q64">
            <v>3399963</v>
          </cell>
          <cell r="R64">
            <v>191.85598434627357</v>
          </cell>
          <cell r="S64">
            <v>149.05474843668424</v>
          </cell>
          <cell r="T64">
            <v>102.11851281321422</v>
          </cell>
          <cell r="U64">
            <v>100.45691544146609</v>
          </cell>
          <cell r="V64">
            <v>130.81248518724857</v>
          </cell>
          <cell r="AP64">
            <v>86120</v>
          </cell>
          <cell r="AQ64">
            <v>51650</v>
          </cell>
          <cell r="AR64">
            <v>386353</v>
          </cell>
          <cell r="AS64">
            <v>234502</v>
          </cell>
          <cell r="AT64">
            <v>0</v>
          </cell>
          <cell r="AU64">
            <v>0</v>
          </cell>
          <cell r="AV64">
            <v>0</v>
          </cell>
          <cell r="AW64">
            <v>0</v>
          </cell>
          <cell r="AX64">
            <v>0</v>
          </cell>
          <cell r="AY64">
            <v>0</v>
          </cell>
          <cell r="AZ64">
            <v>0</v>
          </cell>
          <cell r="BA64">
            <v>0</v>
          </cell>
          <cell r="CR64">
            <v>22780</v>
          </cell>
          <cell r="CS64">
            <v>13918</v>
          </cell>
          <cell r="CT64">
            <v>57280</v>
          </cell>
          <cell r="CU64">
            <v>40777</v>
          </cell>
          <cell r="CV64">
            <v>25777</v>
          </cell>
          <cell r="CW64">
            <v>15750</v>
          </cell>
          <cell r="CX64">
            <v>75710</v>
          </cell>
          <cell r="CY64">
            <v>51847</v>
          </cell>
          <cell r="CZ64">
            <v>2997</v>
          </cell>
          <cell r="DA64">
            <v>1831</v>
          </cell>
          <cell r="DB64">
            <v>7537</v>
          </cell>
          <cell r="DC64">
            <v>5365</v>
          </cell>
          <cell r="DD64">
            <v>1199</v>
          </cell>
          <cell r="DE64">
            <v>733</v>
          </cell>
          <cell r="DF64">
            <v>17106</v>
          </cell>
          <cell r="DG64">
            <v>11209</v>
          </cell>
          <cell r="DH64">
            <v>0</v>
          </cell>
          <cell r="DI64">
            <v>0</v>
          </cell>
          <cell r="DJ64">
            <v>0</v>
          </cell>
          <cell r="DK64">
            <v>0</v>
          </cell>
          <cell r="DL64">
            <v>7194</v>
          </cell>
          <cell r="DM64">
            <v>4395</v>
          </cell>
          <cell r="DN64">
            <v>9001</v>
          </cell>
          <cell r="DO64">
            <v>6022</v>
          </cell>
          <cell r="DP64">
            <v>59947</v>
          </cell>
          <cell r="DQ64">
            <v>36627</v>
          </cell>
          <cell r="DR64">
            <v>166634</v>
          </cell>
          <cell r="DS64">
            <v>115220</v>
          </cell>
        </row>
        <row r="65">
          <cell r="C65">
            <v>0</v>
          </cell>
          <cell r="D65">
            <v>0</v>
          </cell>
          <cell r="E65">
            <v>29</v>
          </cell>
          <cell r="F65">
            <v>3</v>
          </cell>
          <cell r="G65">
            <v>32</v>
          </cell>
          <cell r="L65">
            <v>0</v>
          </cell>
          <cell r="O65">
            <v>24312</v>
          </cell>
          <cell r="P65">
            <v>154270</v>
          </cell>
          <cell r="Q65">
            <v>178582</v>
          </cell>
          <cell r="AP65">
            <v>199</v>
          </cell>
          <cell r="AQ65">
            <v>3561</v>
          </cell>
          <cell r="AR65">
            <v>1476</v>
          </cell>
          <cell r="AS65">
            <v>61530</v>
          </cell>
          <cell r="AT65">
            <v>0</v>
          </cell>
          <cell r="AU65">
            <v>0</v>
          </cell>
          <cell r="AV65">
            <v>0</v>
          </cell>
          <cell r="AW65">
            <v>0</v>
          </cell>
          <cell r="AX65">
            <v>0</v>
          </cell>
          <cell r="AY65">
            <v>0</v>
          </cell>
          <cell r="AZ65">
            <v>0</v>
          </cell>
          <cell r="BA65">
            <v>0</v>
          </cell>
          <cell r="CR65">
            <v>6</v>
          </cell>
          <cell r="CS65">
            <v>202</v>
          </cell>
          <cell r="CT65">
            <v>68</v>
          </cell>
          <cell r="CU65">
            <v>1992</v>
          </cell>
          <cell r="CV65">
            <v>43</v>
          </cell>
          <cell r="CW65">
            <v>1308</v>
          </cell>
          <cell r="CX65">
            <v>454</v>
          </cell>
          <cell r="CY65">
            <v>12699</v>
          </cell>
          <cell r="CZ65">
            <v>0</v>
          </cell>
          <cell r="DA65">
            <v>0</v>
          </cell>
          <cell r="DB65">
            <v>0</v>
          </cell>
          <cell r="DC65">
            <v>0</v>
          </cell>
          <cell r="DD65">
            <v>0</v>
          </cell>
          <cell r="DE65">
            <v>0</v>
          </cell>
          <cell r="DF65">
            <v>0</v>
          </cell>
          <cell r="DG65">
            <v>0</v>
          </cell>
          <cell r="DH65">
            <v>0</v>
          </cell>
          <cell r="DI65">
            <v>0</v>
          </cell>
          <cell r="DJ65">
            <v>4</v>
          </cell>
          <cell r="DK65">
            <v>56</v>
          </cell>
          <cell r="DL65">
            <v>0</v>
          </cell>
          <cell r="DM65">
            <v>0</v>
          </cell>
          <cell r="DN65">
            <v>0</v>
          </cell>
          <cell r="DO65">
            <v>0</v>
          </cell>
          <cell r="DP65">
            <v>49</v>
          </cell>
          <cell r="DQ65">
            <v>1510</v>
          </cell>
          <cell r="DR65">
            <v>526</v>
          </cell>
          <cell r="DS65">
            <v>14747</v>
          </cell>
        </row>
        <row r="66">
          <cell r="C66">
            <v>0</v>
          </cell>
          <cell r="D66">
            <v>0</v>
          </cell>
          <cell r="E66">
            <v>29</v>
          </cell>
          <cell r="F66">
            <v>3</v>
          </cell>
          <cell r="G66">
            <v>32</v>
          </cell>
          <cell r="H66">
            <v>0</v>
          </cell>
          <cell r="I66">
            <v>0</v>
          </cell>
          <cell r="J66">
            <v>0</v>
          </cell>
          <cell r="K66">
            <v>0</v>
          </cell>
          <cell r="L66">
            <v>0</v>
          </cell>
          <cell r="M66">
            <v>0</v>
          </cell>
          <cell r="N66">
            <v>0</v>
          </cell>
          <cell r="O66">
            <v>24312</v>
          </cell>
          <cell r="P66">
            <v>154270</v>
          </cell>
          <cell r="Q66">
            <v>178582</v>
          </cell>
          <cell r="AP66">
            <v>199</v>
          </cell>
          <cell r="AQ66">
            <v>3561</v>
          </cell>
          <cell r="AR66">
            <v>1476</v>
          </cell>
          <cell r="AS66">
            <v>61530</v>
          </cell>
          <cell r="AT66">
            <v>0</v>
          </cell>
          <cell r="AU66">
            <v>0</v>
          </cell>
          <cell r="AV66">
            <v>0</v>
          </cell>
          <cell r="AW66">
            <v>0</v>
          </cell>
          <cell r="AX66">
            <v>0</v>
          </cell>
          <cell r="AY66">
            <v>0</v>
          </cell>
          <cell r="AZ66">
            <v>0</v>
          </cell>
          <cell r="BA66">
            <v>0</v>
          </cell>
          <cell r="CR66">
            <v>6</v>
          </cell>
          <cell r="CS66">
            <v>202</v>
          </cell>
          <cell r="CT66">
            <v>68</v>
          </cell>
          <cell r="CU66">
            <v>1992</v>
          </cell>
          <cell r="CV66">
            <v>43</v>
          </cell>
          <cell r="CW66">
            <v>1308</v>
          </cell>
          <cell r="CX66">
            <v>454</v>
          </cell>
          <cell r="CY66">
            <v>12699</v>
          </cell>
          <cell r="CZ66">
            <v>0</v>
          </cell>
          <cell r="DA66">
            <v>0</v>
          </cell>
          <cell r="DB66">
            <v>0</v>
          </cell>
          <cell r="DC66">
            <v>0</v>
          </cell>
          <cell r="DD66">
            <v>0</v>
          </cell>
          <cell r="DE66">
            <v>0</v>
          </cell>
          <cell r="DF66">
            <v>0</v>
          </cell>
          <cell r="DG66">
            <v>0</v>
          </cell>
          <cell r="DH66">
            <v>0</v>
          </cell>
          <cell r="DI66">
            <v>0</v>
          </cell>
          <cell r="DJ66">
            <v>4</v>
          </cell>
          <cell r="DK66">
            <v>56</v>
          </cell>
          <cell r="DL66">
            <v>0</v>
          </cell>
          <cell r="DM66">
            <v>0</v>
          </cell>
          <cell r="DN66">
            <v>0</v>
          </cell>
          <cell r="DO66">
            <v>0</v>
          </cell>
          <cell r="DP66">
            <v>49</v>
          </cell>
          <cell r="DQ66">
            <v>1510</v>
          </cell>
          <cell r="DR66">
            <v>526</v>
          </cell>
          <cell r="DS66">
            <v>14747</v>
          </cell>
        </row>
        <row r="67">
          <cell r="C67">
            <v>3928</v>
          </cell>
          <cell r="D67">
            <v>2639</v>
          </cell>
          <cell r="E67">
            <v>2161</v>
          </cell>
          <cell r="F67">
            <v>2217</v>
          </cell>
          <cell r="G67">
            <v>10945</v>
          </cell>
          <cell r="H67">
            <v>6710557</v>
          </cell>
          <cell r="I67">
            <v>8924817</v>
          </cell>
          <cell r="J67">
            <v>15121177</v>
          </cell>
          <cell r="K67">
            <v>44514108</v>
          </cell>
          <cell r="L67">
            <v>75270659</v>
          </cell>
          <cell r="M67">
            <v>7144356</v>
          </cell>
          <cell r="N67">
            <v>7197858</v>
          </cell>
          <cell r="O67">
            <v>9302372</v>
          </cell>
          <cell r="P67">
            <v>32105364</v>
          </cell>
          <cell r="Q67">
            <v>55749950</v>
          </cell>
          <cell r="R67">
            <v>106.46442612736915</v>
          </cell>
          <cell r="S67">
            <v>80.649922569840925</v>
          </cell>
          <cell r="T67">
            <v>61.518835471603829</v>
          </cell>
          <cell r="U67">
            <v>72.124019647883316</v>
          </cell>
          <cell r="V67">
            <v>74.065978351538007</v>
          </cell>
          <cell r="AP67">
            <v>578911</v>
          </cell>
          <cell r="AQ67">
            <v>1495074</v>
          </cell>
          <cell r="AR67">
            <v>3653713</v>
          </cell>
          <cell r="AS67">
            <v>6644236</v>
          </cell>
          <cell r="AT67">
            <v>1183</v>
          </cell>
          <cell r="AU67">
            <v>2625</v>
          </cell>
          <cell r="AV67">
            <v>18833</v>
          </cell>
          <cell r="AW67">
            <v>116211</v>
          </cell>
          <cell r="AX67">
            <v>899</v>
          </cell>
          <cell r="AY67">
            <v>139549</v>
          </cell>
          <cell r="AZ67">
            <v>1839</v>
          </cell>
          <cell r="BA67">
            <v>269905</v>
          </cell>
          <cell r="CR67">
            <v>74444</v>
          </cell>
          <cell r="CS67">
            <v>102664</v>
          </cell>
          <cell r="CT67">
            <v>251909</v>
          </cell>
          <cell r="CU67">
            <v>693266</v>
          </cell>
          <cell r="CV67">
            <v>183799</v>
          </cell>
          <cell r="CW67">
            <v>315355</v>
          </cell>
          <cell r="CX67">
            <v>946394</v>
          </cell>
          <cell r="CY67">
            <v>1934514</v>
          </cell>
          <cell r="CZ67">
            <v>5668</v>
          </cell>
          <cell r="DA67">
            <v>15037</v>
          </cell>
          <cell r="DB67">
            <v>35376</v>
          </cell>
          <cell r="DC67">
            <v>86903</v>
          </cell>
          <cell r="DD67">
            <v>2463</v>
          </cell>
          <cell r="DE67">
            <v>11696</v>
          </cell>
          <cell r="DF67">
            <v>104063</v>
          </cell>
          <cell r="DG67">
            <v>75398</v>
          </cell>
          <cell r="DH67">
            <v>107</v>
          </cell>
          <cell r="DI67">
            <v>1560</v>
          </cell>
          <cell r="DJ67">
            <v>477</v>
          </cell>
          <cell r="DK67">
            <v>10286.209999999999</v>
          </cell>
          <cell r="DL67">
            <v>8598</v>
          </cell>
          <cell r="DM67">
            <v>12707</v>
          </cell>
          <cell r="DN67">
            <v>27517</v>
          </cell>
          <cell r="DO67">
            <v>89509</v>
          </cell>
          <cell r="DP67">
            <v>275079</v>
          </cell>
          <cell r="DQ67">
            <v>459019</v>
          </cell>
          <cell r="DR67">
            <v>1365736</v>
          </cell>
          <cell r="DS67">
            <v>2889876.21</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entry"/>
    </sheetNames>
    <sheetDataSet>
      <sheetData sheetId="0">
        <row r="9">
          <cell r="C9">
            <v>0</v>
          </cell>
          <cell r="D9">
            <v>0</v>
          </cell>
          <cell r="E9">
            <v>0</v>
          </cell>
          <cell r="F9">
            <v>0</v>
          </cell>
          <cell r="G9">
            <v>0</v>
          </cell>
          <cell r="H9">
            <v>0</v>
          </cell>
          <cell r="I9">
            <v>0</v>
          </cell>
          <cell r="J9">
            <v>0</v>
          </cell>
          <cell r="K9">
            <v>0</v>
          </cell>
          <cell r="L9">
            <v>0</v>
          </cell>
          <cell r="M9">
            <v>0</v>
          </cell>
          <cell r="N9">
            <v>137057</v>
          </cell>
          <cell r="O9">
            <v>523982</v>
          </cell>
          <cell r="P9">
            <v>65247</v>
          </cell>
          <cell r="Q9">
            <v>123617</v>
          </cell>
          <cell r="R9">
            <v>40293</v>
          </cell>
          <cell r="S9">
            <v>164020</v>
          </cell>
          <cell r="Z9">
            <v>5420</v>
          </cell>
          <cell r="AA9">
            <v>2377</v>
          </cell>
          <cell r="AB9">
            <v>8024</v>
          </cell>
          <cell r="AC9">
            <v>194202</v>
          </cell>
          <cell r="AD9">
            <v>1436370</v>
          </cell>
          <cell r="AE9">
            <v>6020302</v>
          </cell>
        </row>
        <row r="10">
          <cell r="C10">
            <v>2011</v>
          </cell>
          <cell r="D10">
            <v>1005</v>
          </cell>
          <cell r="E10">
            <v>0</v>
          </cell>
          <cell r="F10">
            <v>0</v>
          </cell>
          <cell r="G10">
            <v>0</v>
          </cell>
          <cell r="H10">
            <v>0</v>
          </cell>
          <cell r="I10">
            <v>2011</v>
          </cell>
          <cell r="J10">
            <v>1005</v>
          </cell>
          <cell r="K10">
            <v>1421</v>
          </cell>
          <cell r="L10">
            <v>250</v>
          </cell>
          <cell r="M10">
            <v>340</v>
          </cell>
          <cell r="N10">
            <v>47480</v>
          </cell>
          <cell r="O10">
            <v>233711</v>
          </cell>
          <cell r="P10">
            <v>17764</v>
          </cell>
          <cell r="Q10">
            <v>24580</v>
          </cell>
          <cell r="R10">
            <v>14507</v>
          </cell>
          <cell r="S10">
            <v>60712</v>
          </cell>
          <cell r="Z10">
            <v>5840</v>
          </cell>
          <cell r="AA10">
            <v>9464</v>
          </cell>
          <cell r="AB10">
            <v>6255</v>
          </cell>
          <cell r="AC10">
            <v>121762</v>
          </cell>
          <cell r="AD10">
            <v>512416</v>
          </cell>
          <cell r="AE10">
            <v>2681265</v>
          </cell>
        </row>
        <row r="11">
          <cell r="C11">
            <v>325</v>
          </cell>
          <cell r="D11">
            <v>12877</v>
          </cell>
          <cell r="E11">
            <v>128</v>
          </cell>
          <cell r="F11">
            <v>764</v>
          </cell>
          <cell r="G11">
            <v>145</v>
          </cell>
          <cell r="H11">
            <v>121</v>
          </cell>
          <cell r="I11">
            <v>308</v>
          </cell>
          <cell r="J11">
            <v>13520</v>
          </cell>
          <cell r="K11">
            <v>128</v>
          </cell>
          <cell r="L11">
            <v>124</v>
          </cell>
          <cell r="M11">
            <v>56</v>
          </cell>
          <cell r="N11">
            <v>153726</v>
          </cell>
          <cell r="O11">
            <v>241705</v>
          </cell>
          <cell r="P11">
            <v>40326</v>
          </cell>
          <cell r="Q11">
            <v>85236</v>
          </cell>
          <cell r="R11">
            <v>41187</v>
          </cell>
          <cell r="S11">
            <v>53461</v>
          </cell>
          <cell r="Z11">
            <v>5930</v>
          </cell>
          <cell r="AA11">
            <v>10015</v>
          </cell>
          <cell r="AB11">
            <v>27600</v>
          </cell>
          <cell r="AC11">
            <v>73544</v>
          </cell>
          <cell r="AD11">
            <v>913220</v>
          </cell>
          <cell r="AE11">
            <v>3495203</v>
          </cell>
        </row>
        <row r="12">
          <cell r="C12">
            <v>16523</v>
          </cell>
          <cell r="D12">
            <v>16444</v>
          </cell>
          <cell r="E12">
            <v>0</v>
          </cell>
          <cell r="F12">
            <v>0</v>
          </cell>
          <cell r="G12">
            <v>0</v>
          </cell>
          <cell r="H12">
            <v>0</v>
          </cell>
          <cell r="I12">
            <v>16523</v>
          </cell>
          <cell r="J12">
            <v>16444</v>
          </cell>
          <cell r="K12">
            <v>0</v>
          </cell>
          <cell r="L12">
            <v>16523</v>
          </cell>
          <cell r="M12">
            <v>0</v>
          </cell>
          <cell r="N12">
            <v>382617</v>
          </cell>
          <cell r="O12">
            <v>582990</v>
          </cell>
          <cell r="P12">
            <v>280510</v>
          </cell>
          <cell r="Q12">
            <v>361488</v>
          </cell>
          <cell r="R12">
            <v>61013</v>
          </cell>
          <cell r="S12">
            <v>123476</v>
          </cell>
          <cell r="Z12">
            <v>8420</v>
          </cell>
          <cell r="AA12">
            <v>10010</v>
          </cell>
          <cell r="AB12">
            <v>13600</v>
          </cell>
          <cell r="AC12">
            <v>15100</v>
          </cell>
          <cell r="AD12">
            <v>1817755</v>
          </cell>
          <cell r="AE12">
            <v>10064288</v>
          </cell>
        </row>
        <row r="13">
          <cell r="C13">
            <v>1281</v>
          </cell>
          <cell r="D13">
            <v>698</v>
          </cell>
          <cell r="E13">
            <v>0</v>
          </cell>
          <cell r="F13">
            <v>0</v>
          </cell>
          <cell r="G13">
            <v>0</v>
          </cell>
          <cell r="H13">
            <v>0</v>
          </cell>
          <cell r="I13">
            <v>1281</v>
          </cell>
          <cell r="J13">
            <v>698</v>
          </cell>
          <cell r="K13">
            <v>439</v>
          </cell>
          <cell r="L13">
            <v>391</v>
          </cell>
          <cell r="M13">
            <v>451</v>
          </cell>
          <cell r="N13">
            <v>38270</v>
          </cell>
          <cell r="O13">
            <v>91318</v>
          </cell>
          <cell r="P13">
            <v>25164</v>
          </cell>
          <cell r="Q13">
            <v>29528</v>
          </cell>
          <cell r="R13">
            <v>6818</v>
          </cell>
          <cell r="S13">
            <v>18934</v>
          </cell>
          <cell r="Z13">
            <v>34279</v>
          </cell>
          <cell r="AA13">
            <v>52052</v>
          </cell>
          <cell r="AB13">
            <v>27719</v>
          </cell>
          <cell r="AC13">
            <v>25576</v>
          </cell>
          <cell r="AD13">
            <v>639828</v>
          </cell>
          <cell r="AE13">
            <v>2441574</v>
          </cell>
        </row>
        <row r="14">
          <cell r="C14">
            <v>20140</v>
          </cell>
          <cell r="D14">
            <v>31024</v>
          </cell>
          <cell r="E14">
            <v>128</v>
          </cell>
          <cell r="F14">
            <v>764</v>
          </cell>
          <cell r="G14">
            <v>145</v>
          </cell>
          <cell r="H14">
            <v>121</v>
          </cell>
          <cell r="I14">
            <v>20123</v>
          </cell>
          <cell r="J14">
            <v>31667</v>
          </cell>
          <cell r="K14">
            <v>1988</v>
          </cell>
          <cell r="L14">
            <v>17288</v>
          </cell>
          <cell r="M14">
            <v>847</v>
          </cell>
          <cell r="N14">
            <v>759150</v>
          </cell>
          <cell r="O14">
            <v>1673706</v>
          </cell>
          <cell r="P14">
            <v>429011</v>
          </cell>
          <cell r="Q14">
            <v>624449</v>
          </cell>
          <cell r="R14">
            <v>163818</v>
          </cell>
          <cell r="S14">
            <v>420603</v>
          </cell>
          <cell r="Z14">
            <v>59889</v>
          </cell>
          <cell r="AA14">
            <v>83918</v>
          </cell>
          <cell r="AB14">
            <v>83198</v>
          </cell>
          <cell r="AC14">
            <v>430184</v>
          </cell>
          <cell r="AD14">
            <v>5319589</v>
          </cell>
          <cell r="AE14">
            <v>24702632</v>
          </cell>
        </row>
        <row r="16">
          <cell r="C16">
            <v>0</v>
          </cell>
          <cell r="D16">
            <v>0</v>
          </cell>
          <cell r="E16">
            <v>0</v>
          </cell>
          <cell r="F16">
            <v>0</v>
          </cell>
          <cell r="G16">
            <v>0</v>
          </cell>
          <cell r="H16">
            <v>0</v>
          </cell>
          <cell r="I16">
            <v>0</v>
          </cell>
          <cell r="J16">
            <v>0</v>
          </cell>
          <cell r="K16">
            <v>0</v>
          </cell>
          <cell r="L16">
            <v>0</v>
          </cell>
          <cell r="M16">
            <v>0</v>
          </cell>
          <cell r="N16">
            <v>1539</v>
          </cell>
          <cell r="O16">
            <v>20152</v>
          </cell>
          <cell r="P16">
            <v>373</v>
          </cell>
          <cell r="Q16">
            <v>1343</v>
          </cell>
          <cell r="R16">
            <v>424</v>
          </cell>
          <cell r="S16">
            <v>3718</v>
          </cell>
          <cell r="Z16">
            <v>258</v>
          </cell>
          <cell r="AA16">
            <v>5783</v>
          </cell>
          <cell r="AB16">
            <v>388</v>
          </cell>
          <cell r="AC16">
            <v>8675</v>
          </cell>
          <cell r="AD16">
            <v>22784</v>
          </cell>
          <cell r="AE16">
            <v>227629</v>
          </cell>
        </row>
        <row r="17">
          <cell r="C17">
            <v>0</v>
          </cell>
          <cell r="D17">
            <v>0</v>
          </cell>
          <cell r="E17">
            <v>0</v>
          </cell>
          <cell r="F17">
            <v>0</v>
          </cell>
          <cell r="G17">
            <v>0</v>
          </cell>
          <cell r="H17">
            <v>0</v>
          </cell>
          <cell r="I17">
            <v>0</v>
          </cell>
          <cell r="J17">
            <v>0</v>
          </cell>
          <cell r="K17">
            <v>0</v>
          </cell>
          <cell r="L17">
            <v>0</v>
          </cell>
          <cell r="M17">
            <v>0</v>
          </cell>
          <cell r="N17">
            <v>6804</v>
          </cell>
          <cell r="O17">
            <v>32608</v>
          </cell>
          <cell r="P17">
            <v>777</v>
          </cell>
          <cell r="Q17">
            <v>1750</v>
          </cell>
          <cell r="R17">
            <v>930</v>
          </cell>
          <cell r="S17">
            <v>8038</v>
          </cell>
          <cell r="Z17">
            <v>1</v>
          </cell>
          <cell r="AA17">
            <v>1</v>
          </cell>
          <cell r="AB17">
            <v>520</v>
          </cell>
          <cell r="AC17">
            <v>16137</v>
          </cell>
          <cell r="AD17">
            <v>72312</v>
          </cell>
          <cell r="AE17">
            <v>599812</v>
          </cell>
        </row>
        <row r="18">
          <cell r="C18">
            <v>0</v>
          </cell>
          <cell r="D18">
            <v>0</v>
          </cell>
          <cell r="E18">
            <v>0</v>
          </cell>
          <cell r="F18">
            <v>0</v>
          </cell>
          <cell r="G18">
            <v>0</v>
          </cell>
          <cell r="H18">
            <v>0</v>
          </cell>
          <cell r="I18">
            <v>0</v>
          </cell>
          <cell r="J18">
            <v>0</v>
          </cell>
          <cell r="K18">
            <v>0</v>
          </cell>
          <cell r="L18">
            <v>0</v>
          </cell>
          <cell r="M18">
            <v>0</v>
          </cell>
          <cell r="N18">
            <v>8473</v>
          </cell>
          <cell r="O18">
            <v>28887</v>
          </cell>
          <cell r="P18">
            <v>4771</v>
          </cell>
          <cell r="Q18">
            <v>6809</v>
          </cell>
          <cell r="R18">
            <v>1669</v>
          </cell>
          <cell r="S18">
            <v>8131</v>
          </cell>
          <cell r="Z18">
            <v>246</v>
          </cell>
          <cell r="AA18">
            <v>339</v>
          </cell>
          <cell r="AB18">
            <v>1127</v>
          </cell>
          <cell r="AC18">
            <v>11226</v>
          </cell>
          <cell r="AD18">
            <v>55301</v>
          </cell>
          <cell r="AE18">
            <v>903790</v>
          </cell>
        </row>
        <row r="19">
          <cell r="C19">
            <v>0</v>
          </cell>
          <cell r="D19">
            <v>0</v>
          </cell>
          <cell r="E19">
            <v>0</v>
          </cell>
          <cell r="F19">
            <v>0</v>
          </cell>
          <cell r="G19">
            <v>0</v>
          </cell>
          <cell r="H19">
            <v>0</v>
          </cell>
          <cell r="I19">
            <v>0</v>
          </cell>
          <cell r="J19">
            <v>0</v>
          </cell>
          <cell r="K19">
            <v>0</v>
          </cell>
          <cell r="L19">
            <v>0</v>
          </cell>
          <cell r="M19">
            <v>0</v>
          </cell>
          <cell r="N19">
            <v>10017</v>
          </cell>
          <cell r="O19">
            <v>132584</v>
          </cell>
          <cell r="P19">
            <v>4426</v>
          </cell>
          <cell r="Q19">
            <v>16280</v>
          </cell>
          <cell r="R19">
            <v>1484</v>
          </cell>
          <cell r="S19">
            <v>10280</v>
          </cell>
          <cell r="Z19">
            <v>2145</v>
          </cell>
          <cell r="AA19">
            <v>60123</v>
          </cell>
          <cell r="AB19">
            <v>448</v>
          </cell>
          <cell r="AC19">
            <v>13981</v>
          </cell>
          <cell r="AD19">
            <v>133008</v>
          </cell>
          <cell r="AE19">
            <v>1233627</v>
          </cell>
        </row>
        <row r="20">
          <cell r="C20">
            <v>0</v>
          </cell>
          <cell r="D20">
            <v>0</v>
          </cell>
          <cell r="E20">
            <v>0</v>
          </cell>
          <cell r="F20">
            <v>0</v>
          </cell>
          <cell r="G20">
            <v>0</v>
          </cell>
          <cell r="H20">
            <v>0</v>
          </cell>
          <cell r="I20">
            <v>0</v>
          </cell>
          <cell r="J20">
            <v>0</v>
          </cell>
          <cell r="K20">
            <v>0</v>
          </cell>
          <cell r="L20">
            <v>0</v>
          </cell>
          <cell r="M20">
            <v>0</v>
          </cell>
          <cell r="N20">
            <v>4727</v>
          </cell>
          <cell r="O20">
            <v>29191</v>
          </cell>
          <cell r="P20">
            <v>908</v>
          </cell>
          <cell r="Q20">
            <v>3868</v>
          </cell>
          <cell r="R20">
            <v>2183</v>
          </cell>
          <cell r="S20">
            <v>22262</v>
          </cell>
          <cell r="Z20">
            <v>241</v>
          </cell>
          <cell r="AA20">
            <v>346</v>
          </cell>
          <cell r="AB20">
            <v>563</v>
          </cell>
          <cell r="AC20">
            <v>738</v>
          </cell>
          <cell r="AD20">
            <v>27898</v>
          </cell>
          <cell r="AE20">
            <v>484718</v>
          </cell>
        </row>
        <row r="21">
          <cell r="C21">
            <v>0</v>
          </cell>
          <cell r="D21">
            <v>0</v>
          </cell>
          <cell r="E21">
            <v>0</v>
          </cell>
          <cell r="F21">
            <v>0</v>
          </cell>
          <cell r="G21">
            <v>0</v>
          </cell>
          <cell r="H21">
            <v>0</v>
          </cell>
          <cell r="I21">
            <v>0</v>
          </cell>
          <cell r="J21">
            <v>0</v>
          </cell>
          <cell r="K21">
            <v>0</v>
          </cell>
          <cell r="L21">
            <v>0</v>
          </cell>
          <cell r="M21">
            <v>0</v>
          </cell>
          <cell r="N21">
            <v>10673</v>
          </cell>
          <cell r="O21">
            <v>27238</v>
          </cell>
          <cell r="P21">
            <v>2108</v>
          </cell>
          <cell r="Q21">
            <v>3959</v>
          </cell>
          <cell r="R21">
            <v>1929</v>
          </cell>
          <cell r="S21">
            <v>1919</v>
          </cell>
          <cell r="Z21">
            <v>497</v>
          </cell>
          <cell r="AA21">
            <v>2816</v>
          </cell>
          <cell r="AB21">
            <v>5827</v>
          </cell>
          <cell r="AC21">
            <v>14238</v>
          </cell>
          <cell r="AD21">
            <v>77370</v>
          </cell>
          <cell r="AE21">
            <v>461553</v>
          </cell>
        </row>
        <row r="22">
          <cell r="C22">
            <v>0</v>
          </cell>
          <cell r="D22">
            <v>0</v>
          </cell>
          <cell r="E22">
            <v>0</v>
          </cell>
          <cell r="F22">
            <v>0</v>
          </cell>
          <cell r="G22">
            <v>0</v>
          </cell>
          <cell r="H22">
            <v>0</v>
          </cell>
          <cell r="I22">
            <v>0</v>
          </cell>
          <cell r="J22">
            <v>0</v>
          </cell>
          <cell r="K22">
            <v>0</v>
          </cell>
          <cell r="L22">
            <v>0</v>
          </cell>
          <cell r="M22">
            <v>0</v>
          </cell>
          <cell r="N22">
            <v>2602</v>
          </cell>
          <cell r="O22">
            <v>11868</v>
          </cell>
          <cell r="P22">
            <v>560</v>
          </cell>
          <cell r="Q22">
            <v>1731</v>
          </cell>
          <cell r="R22">
            <v>1325</v>
          </cell>
          <cell r="S22">
            <v>3562</v>
          </cell>
          <cell r="Z22">
            <v>229</v>
          </cell>
          <cell r="AA22">
            <v>439</v>
          </cell>
          <cell r="AB22">
            <v>331</v>
          </cell>
          <cell r="AC22">
            <v>5768</v>
          </cell>
          <cell r="AD22">
            <v>14580</v>
          </cell>
          <cell r="AE22">
            <v>132213</v>
          </cell>
        </row>
        <row r="23">
          <cell r="C23">
            <v>0</v>
          </cell>
          <cell r="D23">
            <v>0</v>
          </cell>
          <cell r="E23">
            <v>0</v>
          </cell>
          <cell r="F23">
            <v>0</v>
          </cell>
          <cell r="G23">
            <v>0</v>
          </cell>
          <cell r="H23">
            <v>0</v>
          </cell>
          <cell r="I23">
            <v>0</v>
          </cell>
          <cell r="J23">
            <v>0</v>
          </cell>
          <cell r="K23">
            <v>0</v>
          </cell>
          <cell r="L23">
            <v>0</v>
          </cell>
          <cell r="M23">
            <v>0</v>
          </cell>
          <cell r="N23">
            <v>3145</v>
          </cell>
          <cell r="O23">
            <v>12103</v>
          </cell>
          <cell r="P23">
            <v>710</v>
          </cell>
          <cell r="Q23">
            <v>3256</v>
          </cell>
          <cell r="R23">
            <v>823</v>
          </cell>
          <cell r="S23">
            <v>2963</v>
          </cell>
          <cell r="Z23">
            <v>342</v>
          </cell>
          <cell r="AA23">
            <v>1235</v>
          </cell>
          <cell r="AB23">
            <v>367</v>
          </cell>
          <cell r="AC23">
            <v>890</v>
          </cell>
          <cell r="AD23">
            <v>71776</v>
          </cell>
          <cell r="AE23">
            <v>636834</v>
          </cell>
        </row>
        <row r="24">
          <cell r="C24">
            <v>33</v>
          </cell>
          <cell r="D24">
            <v>21</v>
          </cell>
          <cell r="E24">
            <v>0</v>
          </cell>
          <cell r="F24">
            <v>0</v>
          </cell>
          <cell r="G24">
            <v>10</v>
          </cell>
          <cell r="H24">
            <v>10</v>
          </cell>
          <cell r="I24">
            <v>23</v>
          </cell>
          <cell r="J24">
            <v>11</v>
          </cell>
          <cell r="K24">
            <v>15</v>
          </cell>
          <cell r="L24">
            <v>5</v>
          </cell>
          <cell r="M24">
            <v>3</v>
          </cell>
          <cell r="N24">
            <v>16308</v>
          </cell>
          <cell r="O24">
            <v>43110</v>
          </cell>
          <cell r="P24">
            <v>6995</v>
          </cell>
          <cell r="Q24">
            <v>6912</v>
          </cell>
          <cell r="R24">
            <v>4510</v>
          </cell>
          <cell r="S24">
            <v>10401</v>
          </cell>
          <cell r="Z24">
            <v>2108</v>
          </cell>
          <cell r="AA24">
            <v>2101</v>
          </cell>
          <cell r="AB24">
            <v>1235</v>
          </cell>
          <cell r="AC24">
            <v>20164</v>
          </cell>
          <cell r="AD24">
            <v>135877</v>
          </cell>
          <cell r="AE24">
            <v>518654</v>
          </cell>
        </row>
        <row r="25">
          <cell r="C25">
            <v>0</v>
          </cell>
          <cell r="D25">
            <v>0</v>
          </cell>
          <cell r="E25">
            <v>0</v>
          </cell>
          <cell r="F25">
            <v>0</v>
          </cell>
          <cell r="G25">
            <v>0</v>
          </cell>
          <cell r="H25">
            <v>0</v>
          </cell>
          <cell r="I25">
            <v>0</v>
          </cell>
          <cell r="J25">
            <v>0</v>
          </cell>
          <cell r="K25">
            <v>0</v>
          </cell>
          <cell r="L25">
            <v>0</v>
          </cell>
          <cell r="M25">
            <v>0</v>
          </cell>
          <cell r="N25">
            <v>2178</v>
          </cell>
          <cell r="O25">
            <v>43514</v>
          </cell>
          <cell r="P25">
            <v>684</v>
          </cell>
          <cell r="Q25">
            <v>3551</v>
          </cell>
          <cell r="R25">
            <v>980</v>
          </cell>
          <cell r="S25">
            <v>2137</v>
          </cell>
          <cell r="Z25">
            <v>26</v>
          </cell>
          <cell r="AA25">
            <v>13</v>
          </cell>
          <cell r="AB25">
            <v>162</v>
          </cell>
          <cell r="AC25">
            <v>36754</v>
          </cell>
          <cell r="AD25">
            <v>16675</v>
          </cell>
          <cell r="AE25">
            <v>308916</v>
          </cell>
        </row>
        <row r="26">
          <cell r="C26">
            <v>70</v>
          </cell>
          <cell r="D26">
            <v>10</v>
          </cell>
          <cell r="E26">
            <v>0</v>
          </cell>
          <cell r="F26">
            <v>0</v>
          </cell>
          <cell r="G26">
            <v>0</v>
          </cell>
          <cell r="H26">
            <v>0</v>
          </cell>
          <cell r="I26">
            <v>70</v>
          </cell>
          <cell r="J26">
            <v>10</v>
          </cell>
          <cell r="K26">
            <v>0</v>
          </cell>
          <cell r="L26">
            <v>0</v>
          </cell>
          <cell r="M26">
            <v>70</v>
          </cell>
          <cell r="N26">
            <v>13536</v>
          </cell>
          <cell r="O26">
            <v>479850</v>
          </cell>
          <cell r="P26">
            <v>2518</v>
          </cell>
          <cell r="Q26">
            <v>80329</v>
          </cell>
          <cell r="R26">
            <v>2558</v>
          </cell>
          <cell r="S26">
            <v>26423</v>
          </cell>
          <cell r="Z26">
            <v>749</v>
          </cell>
          <cell r="AA26">
            <v>67323</v>
          </cell>
          <cell r="AB26">
            <v>7001</v>
          </cell>
          <cell r="AC26">
            <v>292277</v>
          </cell>
          <cell r="AD26">
            <v>55735</v>
          </cell>
          <cell r="AE26">
            <v>1111801</v>
          </cell>
        </row>
        <row r="27">
          <cell r="C27">
            <v>0</v>
          </cell>
          <cell r="D27">
            <v>0</v>
          </cell>
          <cell r="E27">
            <v>0</v>
          </cell>
          <cell r="F27">
            <v>0</v>
          </cell>
          <cell r="G27">
            <v>0</v>
          </cell>
          <cell r="H27">
            <v>0</v>
          </cell>
          <cell r="I27">
            <v>0</v>
          </cell>
          <cell r="J27">
            <v>0</v>
          </cell>
          <cell r="K27">
            <v>0</v>
          </cell>
          <cell r="L27">
            <v>0</v>
          </cell>
          <cell r="M27">
            <v>0</v>
          </cell>
          <cell r="N27">
            <v>349</v>
          </cell>
          <cell r="O27">
            <v>13963</v>
          </cell>
          <cell r="P27">
            <v>23</v>
          </cell>
          <cell r="Q27">
            <v>7</v>
          </cell>
          <cell r="R27">
            <v>168</v>
          </cell>
          <cell r="S27">
            <v>873</v>
          </cell>
          <cell r="Z27">
            <v>0</v>
          </cell>
          <cell r="AA27">
            <v>0</v>
          </cell>
          <cell r="AB27">
            <v>21</v>
          </cell>
          <cell r="AC27">
            <v>12592</v>
          </cell>
          <cell r="AD27">
            <v>3043</v>
          </cell>
          <cell r="AE27">
            <v>212417</v>
          </cell>
        </row>
        <row r="28">
          <cell r="C28">
            <v>0</v>
          </cell>
          <cell r="D28">
            <v>0</v>
          </cell>
          <cell r="E28">
            <v>0</v>
          </cell>
          <cell r="F28">
            <v>0</v>
          </cell>
          <cell r="G28">
            <v>0</v>
          </cell>
          <cell r="H28">
            <v>0</v>
          </cell>
          <cell r="I28">
            <v>0</v>
          </cell>
          <cell r="J28">
            <v>0</v>
          </cell>
          <cell r="K28">
            <v>0</v>
          </cell>
          <cell r="L28">
            <v>0</v>
          </cell>
          <cell r="M28">
            <v>0</v>
          </cell>
          <cell r="N28">
            <v>4755</v>
          </cell>
          <cell r="O28">
            <v>65931</v>
          </cell>
          <cell r="P28">
            <v>905</v>
          </cell>
          <cell r="Q28">
            <v>1412</v>
          </cell>
          <cell r="R28">
            <v>109</v>
          </cell>
          <cell r="S28">
            <v>491</v>
          </cell>
          <cell r="Z28">
            <v>1441</v>
          </cell>
          <cell r="AA28">
            <v>5539</v>
          </cell>
          <cell r="AB28">
            <v>1496</v>
          </cell>
          <cell r="AC28">
            <v>56692</v>
          </cell>
          <cell r="AD28">
            <v>32377</v>
          </cell>
          <cell r="AE28">
            <v>269352</v>
          </cell>
        </row>
        <row r="29">
          <cell r="C29">
            <v>1402</v>
          </cell>
          <cell r="D29">
            <v>2732</v>
          </cell>
          <cell r="E29">
            <v>0</v>
          </cell>
          <cell r="F29">
            <v>0</v>
          </cell>
          <cell r="G29">
            <v>0</v>
          </cell>
          <cell r="H29">
            <v>0</v>
          </cell>
          <cell r="I29">
            <v>1402</v>
          </cell>
          <cell r="J29">
            <v>2732</v>
          </cell>
          <cell r="K29">
            <v>0</v>
          </cell>
          <cell r="L29">
            <v>1402</v>
          </cell>
          <cell r="M29">
            <v>0</v>
          </cell>
          <cell r="N29">
            <v>16884</v>
          </cell>
          <cell r="O29">
            <v>30950</v>
          </cell>
          <cell r="P29">
            <v>7693</v>
          </cell>
          <cell r="Q29">
            <v>12725</v>
          </cell>
          <cell r="R29">
            <v>3955</v>
          </cell>
          <cell r="S29">
            <v>5152</v>
          </cell>
          <cell r="Z29">
            <v>979</v>
          </cell>
          <cell r="AA29">
            <v>880</v>
          </cell>
          <cell r="AB29">
            <v>1020</v>
          </cell>
          <cell r="AC29">
            <v>1195</v>
          </cell>
          <cell r="AD29">
            <v>261455</v>
          </cell>
          <cell r="AE29">
            <v>1247278</v>
          </cell>
        </row>
        <row r="30">
          <cell r="C30">
            <v>0</v>
          </cell>
          <cell r="D30">
            <v>0</v>
          </cell>
          <cell r="E30">
            <v>0</v>
          </cell>
          <cell r="F30">
            <v>0</v>
          </cell>
          <cell r="G30">
            <v>0</v>
          </cell>
          <cell r="H30">
            <v>0</v>
          </cell>
          <cell r="I30">
            <v>0</v>
          </cell>
          <cell r="J30">
            <v>0</v>
          </cell>
          <cell r="K30">
            <v>0</v>
          </cell>
          <cell r="L30">
            <v>0</v>
          </cell>
          <cell r="M30">
            <v>0</v>
          </cell>
          <cell r="N30">
            <v>221</v>
          </cell>
          <cell r="O30">
            <v>15171</v>
          </cell>
          <cell r="P30">
            <v>2</v>
          </cell>
          <cell r="Q30">
            <v>2</v>
          </cell>
          <cell r="R30">
            <v>124</v>
          </cell>
          <cell r="S30">
            <v>150</v>
          </cell>
          <cell r="Z30">
            <v>0</v>
          </cell>
          <cell r="AA30">
            <v>0</v>
          </cell>
          <cell r="AB30">
            <v>42</v>
          </cell>
          <cell r="AC30">
            <v>13850</v>
          </cell>
          <cell r="AD30">
            <v>6009</v>
          </cell>
          <cell r="AE30">
            <v>235037</v>
          </cell>
        </row>
        <row r="31">
          <cell r="C31">
            <v>1505</v>
          </cell>
          <cell r="D31">
            <v>2763</v>
          </cell>
          <cell r="E31">
            <v>0</v>
          </cell>
          <cell r="F31">
            <v>0</v>
          </cell>
          <cell r="G31">
            <v>10</v>
          </cell>
          <cell r="H31">
            <v>10</v>
          </cell>
          <cell r="I31">
            <v>1495</v>
          </cell>
          <cell r="J31">
            <v>2753</v>
          </cell>
          <cell r="K31">
            <v>15</v>
          </cell>
          <cell r="L31">
            <v>1407</v>
          </cell>
          <cell r="M31">
            <v>73</v>
          </cell>
          <cell r="N31">
            <v>102211</v>
          </cell>
          <cell r="O31">
            <v>987120</v>
          </cell>
          <cell r="P31">
            <v>33453</v>
          </cell>
          <cell r="Q31">
            <v>143934</v>
          </cell>
          <cell r="R31">
            <v>23171</v>
          </cell>
          <cell r="S31">
            <v>106500</v>
          </cell>
          <cell r="Z31">
            <v>9262</v>
          </cell>
          <cell r="AA31">
            <v>146938</v>
          </cell>
          <cell r="AB31">
            <v>20548</v>
          </cell>
          <cell r="AC31">
            <v>505177</v>
          </cell>
          <cell r="AD31">
            <v>986200</v>
          </cell>
          <cell r="AE31">
            <v>8583631</v>
          </cell>
        </row>
        <row r="33">
          <cell r="C33">
            <v>313</v>
          </cell>
          <cell r="D33">
            <v>200</v>
          </cell>
          <cell r="E33">
            <v>8</v>
          </cell>
          <cell r="F33">
            <v>7</v>
          </cell>
          <cell r="G33">
            <v>10</v>
          </cell>
          <cell r="H33">
            <v>7</v>
          </cell>
          <cell r="I33">
            <v>311</v>
          </cell>
          <cell r="J33">
            <v>200</v>
          </cell>
          <cell r="K33">
            <v>106</v>
          </cell>
          <cell r="L33">
            <v>77</v>
          </cell>
          <cell r="M33">
            <v>128</v>
          </cell>
          <cell r="N33">
            <v>16024</v>
          </cell>
          <cell r="O33">
            <v>50536</v>
          </cell>
          <cell r="P33">
            <v>8231</v>
          </cell>
          <cell r="Q33">
            <v>14036</v>
          </cell>
          <cell r="R33">
            <v>4035</v>
          </cell>
          <cell r="S33">
            <v>12377</v>
          </cell>
          <cell r="Z33">
            <v>160</v>
          </cell>
          <cell r="AA33">
            <v>1019</v>
          </cell>
          <cell r="AB33">
            <v>2913</v>
          </cell>
          <cell r="AC33">
            <v>20938</v>
          </cell>
          <cell r="AD33">
            <v>342416</v>
          </cell>
          <cell r="AE33">
            <v>1715863</v>
          </cell>
        </row>
        <row r="34">
          <cell r="C34">
            <v>0</v>
          </cell>
          <cell r="D34">
            <v>0</v>
          </cell>
          <cell r="E34">
            <v>0</v>
          </cell>
          <cell r="F34">
            <v>0</v>
          </cell>
          <cell r="G34">
            <v>0</v>
          </cell>
          <cell r="H34">
            <v>0</v>
          </cell>
          <cell r="I34">
            <v>0</v>
          </cell>
          <cell r="J34">
            <v>0</v>
          </cell>
          <cell r="K34">
            <v>0</v>
          </cell>
          <cell r="L34">
            <v>0</v>
          </cell>
          <cell r="M34">
            <v>0</v>
          </cell>
          <cell r="N34">
            <v>4076</v>
          </cell>
          <cell r="O34">
            <v>11419</v>
          </cell>
          <cell r="P34">
            <v>3122</v>
          </cell>
          <cell r="Q34">
            <v>3378</v>
          </cell>
          <cell r="R34">
            <v>178</v>
          </cell>
          <cell r="S34">
            <v>4046</v>
          </cell>
          <cell r="Z34">
            <v>15</v>
          </cell>
          <cell r="AA34">
            <v>135</v>
          </cell>
          <cell r="AB34">
            <v>636</v>
          </cell>
          <cell r="AC34">
            <v>3595</v>
          </cell>
          <cell r="AD34">
            <v>64796</v>
          </cell>
          <cell r="AE34">
            <v>1086908</v>
          </cell>
        </row>
        <row r="35">
          <cell r="C35">
            <v>0</v>
          </cell>
          <cell r="D35">
            <v>0</v>
          </cell>
          <cell r="E35">
            <v>0</v>
          </cell>
          <cell r="F35">
            <v>0</v>
          </cell>
          <cell r="G35">
            <v>0</v>
          </cell>
          <cell r="H35">
            <v>0</v>
          </cell>
          <cell r="I35">
            <v>0</v>
          </cell>
          <cell r="J35">
            <v>0</v>
          </cell>
          <cell r="K35">
            <v>0</v>
          </cell>
          <cell r="L35">
            <v>0</v>
          </cell>
          <cell r="M35">
            <v>0</v>
          </cell>
          <cell r="N35">
            <v>70418</v>
          </cell>
          <cell r="O35">
            <v>253689</v>
          </cell>
          <cell r="P35">
            <v>18072</v>
          </cell>
          <cell r="Q35">
            <v>33940</v>
          </cell>
          <cell r="R35">
            <v>19506</v>
          </cell>
          <cell r="S35">
            <v>32211</v>
          </cell>
          <cell r="Z35">
            <v>2532</v>
          </cell>
          <cell r="AA35">
            <v>5916</v>
          </cell>
          <cell r="AB35">
            <v>26849</v>
          </cell>
          <cell r="AC35">
            <v>165575</v>
          </cell>
          <cell r="AD35">
            <v>3278779</v>
          </cell>
          <cell r="AE35">
            <v>13297263</v>
          </cell>
        </row>
        <row r="36">
          <cell r="C36">
            <v>313</v>
          </cell>
          <cell r="D36">
            <v>200</v>
          </cell>
          <cell r="E36">
            <v>8</v>
          </cell>
          <cell r="F36">
            <v>7</v>
          </cell>
          <cell r="G36">
            <v>10</v>
          </cell>
          <cell r="H36">
            <v>7</v>
          </cell>
          <cell r="I36">
            <v>311</v>
          </cell>
          <cell r="J36">
            <v>200</v>
          </cell>
          <cell r="N36">
            <v>90518</v>
          </cell>
          <cell r="O36">
            <v>315644</v>
          </cell>
          <cell r="P36">
            <v>29425</v>
          </cell>
          <cell r="Q36">
            <v>51354</v>
          </cell>
          <cell r="R36">
            <v>23719</v>
          </cell>
          <cell r="S36">
            <v>48634</v>
          </cell>
          <cell r="Z36">
            <v>2707</v>
          </cell>
          <cell r="AA36">
            <v>7070</v>
          </cell>
          <cell r="AB36">
            <v>30398</v>
          </cell>
          <cell r="AC36">
            <v>190108</v>
          </cell>
          <cell r="AD36">
            <v>3685991</v>
          </cell>
          <cell r="AE36">
            <v>16100034</v>
          </cell>
        </row>
        <row r="39">
          <cell r="C39">
            <v>0</v>
          </cell>
          <cell r="D39">
            <v>0</v>
          </cell>
          <cell r="E39">
            <v>0</v>
          </cell>
          <cell r="F39">
            <v>0</v>
          </cell>
          <cell r="G39">
            <v>0</v>
          </cell>
          <cell r="H39">
            <v>0</v>
          </cell>
          <cell r="I39">
            <v>0</v>
          </cell>
          <cell r="J39">
            <v>0</v>
          </cell>
          <cell r="K39">
            <v>0</v>
          </cell>
          <cell r="L39">
            <v>0</v>
          </cell>
          <cell r="M39">
            <v>0</v>
          </cell>
          <cell r="N39">
            <v>27357</v>
          </cell>
          <cell r="O39">
            <v>34491</v>
          </cell>
          <cell r="P39">
            <v>9545</v>
          </cell>
          <cell r="Q39">
            <v>14412</v>
          </cell>
          <cell r="R39">
            <v>3401</v>
          </cell>
          <cell r="S39">
            <v>3430</v>
          </cell>
          <cell r="Z39">
            <v>721</v>
          </cell>
          <cell r="AA39">
            <v>204</v>
          </cell>
          <cell r="AB39">
            <v>503</v>
          </cell>
          <cell r="AC39">
            <v>398</v>
          </cell>
          <cell r="AD39">
            <v>481564</v>
          </cell>
          <cell r="AE39">
            <v>585877</v>
          </cell>
        </row>
        <row r="40">
          <cell r="C40">
            <v>3075</v>
          </cell>
          <cell r="D40">
            <v>3261</v>
          </cell>
          <cell r="E40">
            <v>376</v>
          </cell>
          <cell r="F40">
            <v>667</v>
          </cell>
          <cell r="G40">
            <v>165</v>
          </cell>
          <cell r="H40">
            <v>202</v>
          </cell>
          <cell r="I40">
            <v>3286</v>
          </cell>
          <cell r="J40">
            <v>3726</v>
          </cell>
          <cell r="K40">
            <v>974</v>
          </cell>
          <cell r="L40">
            <v>1186</v>
          </cell>
          <cell r="M40">
            <v>1126</v>
          </cell>
          <cell r="N40">
            <v>34162</v>
          </cell>
          <cell r="O40">
            <v>37614</v>
          </cell>
          <cell r="P40">
            <v>20285</v>
          </cell>
          <cell r="Q40">
            <v>21506</v>
          </cell>
          <cell r="R40">
            <v>17163</v>
          </cell>
          <cell r="S40">
            <v>22532</v>
          </cell>
          <cell r="Z40">
            <v>9778</v>
          </cell>
          <cell r="AA40">
            <v>6665</v>
          </cell>
          <cell r="AB40">
            <v>6502</v>
          </cell>
          <cell r="AC40">
            <v>9156</v>
          </cell>
          <cell r="AD40">
            <v>696471</v>
          </cell>
          <cell r="AE40">
            <v>957859</v>
          </cell>
        </row>
        <row r="41">
          <cell r="C41">
            <v>329</v>
          </cell>
          <cell r="D41">
            <v>73</v>
          </cell>
          <cell r="E41">
            <v>0</v>
          </cell>
          <cell r="F41">
            <v>0</v>
          </cell>
          <cell r="G41">
            <v>8</v>
          </cell>
          <cell r="H41">
            <v>3</v>
          </cell>
          <cell r="I41">
            <v>321</v>
          </cell>
          <cell r="J41">
            <v>70</v>
          </cell>
          <cell r="K41">
            <v>41</v>
          </cell>
          <cell r="L41">
            <v>92</v>
          </cell>
          <cell r="M41">
            <v>188</v>
          </cell>
          <cell r="N41">
            <v>76281</v>
          </cell>
          <cell r="O41">
            <v>62914</v>
          </cell>
          <cell r="P41">
            <v>8708</v>
          </cell>
          <cell r="Q41">
            <v>16462</v>
          </cell>
          <cell r="R41">
            <v>38856</v>
          </cell>
          <cell r="S41">
            <v>21970</v>
          </cell>
          <cell r="Z41">
            <v>7715</v>
          </cell>
          <cell r="AA41">
            <v>2350</v>
          </cell>
          <cell r="AB41">
            <v>11968</v>
          </cell>
          <cell r="AC41">
            <v>11908</v>
          </cell>
          <cell r="AD41">
            <v>1031974</v>
          </cell>
          <cell r="AE41">
            <v>1241372</v>
          </cell>
        </row>
        <row r="42">
          <cell r="C42">
            <v>3404</v>
          </cell>
          <cell r="D42">
            <v>3334</v>
          </cell>
          <cell r="E42">
            <v>376</v>
          </cell>
          <cell r="F42">
            <v>667</v>
          </cell>
          <cell r="G42">
            <v>173</v>
          </cell>
          <cell r="H42">
            <v>205</v>
          </cell>
          <cell r="I42">
            <v>3607</v>
          </cell>
          <cell r="J42">
            <v>3796</v>
          </cell>
          <cell r="K42">
            <v>1015</v>
          </cell>
          <cell r="L42">
            <v>1278</v>
          </cell>
          <cell r="M42">
            <v>1314</v>
          </cell>
          <cell r="N42">
            <v>137800</v>
          </cell>
          <cell r="O42">
            <v>135019</v>
          </cell>
          <cell r="P42">
            <v>38538</v>
          </cell>
          <cell r="Q42">
            <v>52380</v>
          </cell>
          <cell r="R42">
            <v>59420</v>
          </cell>
          <cell r="S42">
            <v>47932</v>
          </cell>
          <cell r="Z42">
            <v>18214</v>
          </cell>
          <cell r="AA42">
            <v>9219</v>
          </cell>
          <cell r="AB42">
            <v>18973</v>
          </cell>
          <cell r="AC42">
            <v>21462</v>
          </cell>
          <cell r="AD42">
            <v>2210009</v>
          </cell>
          <cell r="AE42">
            <v>2785108</v>
          </cell>
        </row>
        <row r="43">
          <cell r="C43">
            <v>25362</v>
          </cell>
          <cell r="D43">
            <v>37321</v>
          </cell>
          <cell r="E43">
            <v>512</v>
          </cell>
          <cell r="F43">
            <v>1438</v>
          </cell>
          <cell r="G43">
            <v>338</v>
          </cell>
          <cell r="H43">
            <v>343</v>
          </cell>
          <cell r="I43">
            <v>25536</v>
          </cell>
          <cell r="J43">
            <v>38416</v>
          </cell>
          <cell r="K43">
            <v>3124</v>
          </cell>
          <cell r="L43">
            <v>20050</v>
          </cell>
          <cell r="M43">
            <v>2362</v>
          </cell>
          <cell r="N43">
            <v>1089679</v>
          </cell>
          <cell r="O43">
            <v>3111489</v>
          </cell>
          <cell r="P43">
            <v>530427</v>
          </cell>
          <cell r="Q43">
            <v>872117</v>
          </cell>
          <cell r="R43">
            <v>270128</v>
          </cell>
          <cell r="S43">
            <v>623669</v>
          </cell>
          <cell r="Z43">
            <v>90072</v>
          </cell>
          <cell r="AA43">
            <v>247145</v>
          </cell>
          <cell r="AB43">
            <v>153117</v>
          </cell>
          <cell r="AC43">
            <v>1146931</v>
          </cell>
          <cell r="AD43">
            <v>12201789</v>
          </cell>
          <cell r="AE43">
            <v>52171405</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AB45">
            <v>0</v>
          </cell>
          <cell r="AC45">
            <v>0</v>
          </cell>
          <cell r="AD45">
            <v>313922</v>
          </cell>
          <cell r="AE45">
            <v>183674</v>
          </cell>
        </row>
        <row r="46">
          <cell r="C46">
            <v>0</v>
          </cell>
          <cell r="D46">
            <v>0</v>
          </cell>
          <cell r="E46">
            <v>0</v>
          </cell>
          <cell r="F46">
            <v>0</v>
          </cell>
          <cell r="G46">
            <v>0</v>
          </cell>
          <cell r="H46">
            <v>0</v>
          </cell>
          <cell r="I46">
            <v>0</v>
          </cell>
          <cell r="J46">
            <v>0</v>
          </cell>
          <cell r="K46">
            <v>0</v>
          </cell>
          <cell r="L46">
            <v>0</v>
          </cell>
          <cell r="M46">
            <v>0</v>
          </cell>
          <cell r="N46">
            <v>37820</v>
          </cell>
          <cell r="O46">
            <v>89419</v>
          </cell>
          <cell r="P46">
            <v>379</v>
          </cell>
          <cell r="Q46">
            <v>2118</v>
          </cell>
          <cell r="R46">
            <v>0</v>
          </cell>
          <cell r="S46">
            <v>0</v>
          </cell>
          <cell r="Z46">
            <v>5922</v>
          </cell>
          <cell r="AA46">
            <v>2146</v>
          </cell>
          <cell r="AB46">
            <v>28251</v>
          </cell>
          <cell r="AC46">
            <v>77445</v>
          </cell>
          <cell r="AD46">
            <v>2399850</v>
          </cell>
          <cell r="AE46">
            <v>3199231</v>
          </cell>
        </row>
        <row r="48">
          <cell r="N48">
            <v>4517</v>
          </cell>
          <cell r="O48">
            <v>1725</v>
          </cell>
          <cell r="P48">
            <v>0</v>
          </cell>
          <cell r="Q48">
            <v>0</v>
          </cell>
          <cell r="S48">
            <v>305</v>
          </cell>
          <cell r="AA48">
            <v>1028</v>
          </cell>
          <cell r="AC48">
            <v>697</v>
          </cell>
          <cell r="AE48">
            <v>17058</v>
          </cell>
        </row>
        <row r="49">
          <cell r="C49">
            <v>0</v>
          </cell>
          <cell r="D49">
            <v>0</v>
          </cell>
          <cell r="E49">
            <v>0</v>
          </cell>
          <cell r="F49">
            <v>0</v>
          </cell>
          <cell r="G49">
            <v>0</v>
          </cell>
          <cell r="H49">
            <v>0</v>
          </cell>
          <cell r="I49">
            <v>0</v>
          </cell>
          <cell r="J49">
            <v>0</v>
          </cell>
        </row>
        <row r="50">
          <cell r="N50">
            <v>1010</v>
          </cell>
          <cell r="O50">
            <v>34554</v>
          </cell>
          <cell r="P50">
            <v>0</v>
          </cell>
          <cell r="Q50">
            <v>0</v>
          </cell>
          <cell r="R50">
            <v>916</v>
          </cell>
          <cell r="S50">
            <v>25098</v>
          </cell>
          <cell r="Z50">
            <v>28</v>
          </cell>
          <cell r="AA50">
            <v>5248</v>
          </cell>
          <cell r="AB50">
            <v>66</v>
          </cell>
          <cell r="AC50">
            <v>4208</v>
          </cell>
          <cell r="AD50">
            <v>5341</v>
          </cell>
          <cell r="AE50">
            <v>178582</v>
          </cell>
        </row>
        <row r="51">
          <cell r="K51">
            <v>3124</v>
          </cell>
          <cell r="L51">
            <v>20050</v>
          </cell>
          <cell r="M51">
            <v>2362</v>
          </cell>
          <cell r="N51">
            <v>1133026</v>
          </cell>
          <cell r="O51">
            <v>3237187</v>
          </cell>
          <cell r="P51">
            <v>530806</v>
          </cell>
          <cell r="Q51">
            <v>874235</v>
          </cell>
          <cell r="R51">
            <v>271044</v>
          </cell>
          <cell r="S51">
            <v>649072</v>
          </cell>
          <cell r="Z51">
            <v>96022</v>
          </cell>
          <cell r="AA51">
            <v>255567</v>
          </cell>
          <cell r="AB51">
            <v>181434</v>
          </cell>
          <cell r="AC51">
            <v>1229281</v>
          </cell>
          <cell r="AD51">
            <v>14920902</v>
          </cell>
          <cell r="AE51">
            <v>55749950</v>
          </cell>
        </row>
        <row r="54">
          <cell r="C54">
            <v>0</v>
          </cell>
          <cell r="D54">
            <v>0</v>
          </cell>
          <cell r="E54">
            <v>0</v>
          </cell>
          <cell r="F54">
            <v>0</v>
          </cell>
          <cell r="G54">
            <v>0</v>
          </cell>
          <cell r="H54">
            <v>0</v>
          </cell>
          <cell r="I54">
            <v>0</v>
          </cell>
          <cell r="J54">
            <v>0</v>
          </cell>
          <cell r="K54">
            <v>0</v>
          </cell>
          <cell r="L54">
            <v>0</v>
          </cell>
          <cell r="M54">
            <v>0</v>
          </cell>
        </row>
        <row r="55">
          <cell r="C55">
            <v>0</v>
          </cell>
          <cell r="D55">
            <v>0</v>
          </cell>
          <cell r="E55">
            <v>0</v>
          </cell>
          <cell r="F55">
            <v>0</v>
          </cell>
          <cell r="G55">
            <v>0</v>
          </cell>
          <cell r="H55">
            <v>0</v>
          </cell>
          <cell r="I55">
            <v>0</v>
          </cell>
          <cell r="J55">
            <v>0</v>
          </cell>
          <cell r="K55">
            <v>0</v>
          </cell>
          <cell r="L55">
            <v>0</v>
          </cell>
          <cell r="M55">
            <v>0</v>
          </cell>
        </row>
        <row r="56">
          <cell r="C56">
            <v>0</v>
          </cell>
          <cell r="D56">
            <v>0</v>
          </cell>
          <cell r="E56">
            <v>0</v>
          </cell>
          <cell r="F56">
            <v>0</v>
          </cell>
          <cell r="G56">
            <v>0</v>
          </cell>
          <cell r="H56">
            <v>0</v>
          </cell>
          <cell r="I56">
            <v>0</v>
          </cell>
          <cell r="J56">
            <v>0</v>
          </cell>
          <cell r="K56">
            <v>0</v>
          </cell>
          <cell r="L56">
            <v>0</v>
          </cell>
          <cell r="M56">
            <v>0</v>
          </cell>
        </row>
        <row r="57">
          <cell r="C57">
            <v>0</v>
          </cell>
          <cell r="D57">
            <v>0</v>
          </cell>
          <cell r="E57">
            <v>0</v>
          </cell>
          <cell r="F57">
            <v>0</v>
          </cell>
          <cell r="G57">
            <v>0</v>
          </cell>
          <cell r="H57">
            <v>0</v>
          </cell>
          <cell r="I57">
            <v>0</v>
          </cell>
          <cell r="J57">
            <v>0</v>
          </cell>
          <cell r="K57">
            <v>0</v>
          </cell>
          <cell r="L57">
            <v>0</v>
          </cell>
          <cell r="M57">
            <v>0</v>
          </cell>
        </row>
        <row r="58">
          <cell r="C58">
            <v>0</v>
          </cell>
          <cell r="D58">
            <v>0</v>
          </cell>
          <cell r="E58">
            <v>0</v>
          </cell>
          <cell r="F58">
            <v>0</v>
          </cell>
          <cell r="G58">
            <v>0</v>
          </cell>
          <cell r="H58">
            <v>0</v>
          </cell>
          <cell r="I58">
            <v>0</v>
          </cell>
          <cell r="J58">
            <v>0</v>
          </cell>
          <cell r="K58">
            <v>0</v>
          </cell>
          <cell r="L58">
            <v>0</v>
          </cell>
          <cell r="M58">
            <v>0</v>
          </cell>
        </row>
        <row r="59">
          <cell r="C59">
            <v>0</v>
          </cell>
          <cell r="D59">
            <v>0</v>
          </cell>
          <cell r="E59">
            <v>0</v>
          </cell>
          <cell r="F59">
            <v>0</v>
          </cell>
          <cell r="G59">
            <v>0</v>
          </cell>
          <cell r="H59">
            <v>0</v>
          </cell>
          <cell r="I59">
            <v>0</v>
          </cell>
          <cell r="J59">
            <v>0</v>
          </cell>
          <cell r="K59">
            <v>0</v>
          </cell>
          <cell r="L59">
            <v>0</v>
          </cell>
          <cell r="M59">
            <v>0</v>
          </cell>
        </row>
        <row r="60">
          <cell r="C60">
            <v>0</v>
          </cell>
          <cell r="D60">
            <v>0</v>
          </cell>
          <cell r="E60">
            <v>0</v>
          </cell>
          <cell r="F60">
            <v>0</v>
          </cell>
          <cell r="G60">
            <v>0</v>
          </cell>
          <cell r="H60">
            <v>0</v>
          </cell>
          <cell r="I60">
            <v>0</v>
          </cell>
          <cell r="J60">
            <v>0</v>
          </cell>
          <cell r="K60">
            <v>0</v>
          </cell>
          <cell r="L60">
            <v>0</v>
          </cell>
          <cell r="M60">
            <v>0</v>
          </cell>
        </row>
        <row r="61">
          <cell r="C61">
            <v>0</v>
          </cell>
          <cell r="D61">
            <v>0</v>
          </cell>
          <cell r="E61">
            <v>0</v>
          </cell>
          <cell r="F61">
            <v>0</v>
          </cell>
          <cell r="G61">
            <v>0</v>
          </cell>
          <cell r="H61">
            <v>0</v>
          </cell>
          <cell r="I61">
            <v>0</v>
          </cell>
          <cell r="J61">
            <v>0</v>
          </cell>
          <cell r="K61">
            <v>0</v>
          </cell>
          <cell r="L61">
            <v>0</v>
          </cell>
          <cell r="M61">
            <v>0</v>
          </cell>
        </row>
        <row r="62">
          <cell r="C62">
            <v>0</v>
          </cell>
          <cell r="D62">
            <v>0</v>
          </cell>
          <cell r="E62">
            <v>0</v>
          </cell>
          <cell r="F62">
            <v>0</v>
          </cell>
          <cell r="G62">
            <v>0</v>
          </cell>
          <cell r="H62">
            <v>0</v>
          </cell>
          <cell r="I62">
            <v>0</v>
          </cell>
          <cell r="J62">
            <v>0</v>
          </cell>
          <cell r="K62">
            <v>0</v>
          </cell>
          <cell r="L62">
            <v>0</v>
          </cell>
          <cell r="M62">
            <v>0</v>
          </cell>
        </row>
        <row r="63">
          <cell r="C63">
            <v>0</v>
          </cell>
          <cell r="D63">
            <v>0</v>
          </cell>
          <cell r="E63">
            <v>0</v>
          </cell>
          <cell r="F63">
            <v>0</v>
          </cell>
          <cell r="G63">
            <v>0</v>
          </cell>
          <cell r="H63">
            <v>0</v>
          </cell>
          <cell r="I63">
            <v>0</v>
          </cell>
          <cell r="J63">
            <v>0</v>
          </cell>
          <cell r="K63">
            <v>0</v>
          </cell>
          <cell r="L63">
            <v>0</v>
          </cell>
          <cell r="M63">
            <v>0</v>
          </cell>
        </row>
        <row r="65">
          <cell r="C65">
            <v>0</v>
          </cell>
          <cell r="D65">
            <v>0</v>
          </cell>
          <cell r="E65">
            <v>0</v>
          </cell>
          <cell r="F65">
            <v>0</v>
          </cell>
          <cell r="G65">
            <v>0</v>
          </cell>
          <cell r="H65">
            <v>0</v>
          </cell>
          <cell r="I65">
            <v>0</v>
          </cell>
          <cell r="J65">
            <v>0</v>
          </cell>
          <cell r="K65">
            <v>0</v>
          </cell>
          <cell r="L65">
            <v>0</v>
          </cell>
          <cell r="M65">
            <v>0</v>
          </cell>
        </row>
        <row r="66">
          <cell r="C66">
            <v>0</v>
          </cell>
          <cell r="D66">
            <v>0</v>
          </cell>
          <cell r="E66">
            <v>0</v>
          </cell>
          <cell r="F66">
            <v>0</v>
          </cell>
          <cell r="G66">
            <v>0</v>
          </cell>
          <cell r="H66">
            <v>0</v>
          </cell>
          <cell r="I66">
            <v>0</v>
          </cell>
          <cell r="J66">
            <v>0</v>
          </cell>
          <cell r="K66">
            <v>0</v>
          </cell>
          <cell r="L66">
            <v>0</v>
          </cell>
          <cell r="M66">
            <v>0</v>
          </cell>
        </row>
        <row r="67">
          <cell r="C67">
            <v>0</v>
          </cell>
          <cell r="D67">
            <v>0</v>
          </cell>
          <cell r="E67">
            <v>0</v>
          </cell>
          <cell r="F67">
            <v>0</v>
          </cell>
          <cell r="G67">
            <v>0</v>
          </cell>
          <cell r="H67">
            <v>0</v>
          </cell>
          <cell r="I67">
            <v>0</v>
          </cell>
          <cell r="J67">
            <v>0</v>
          </cell>
          <cell r="K67">
            <v>0</v>
          </cell>
          <cell r="L67">
            <v>0</v>
          </cell>
          <cell r="M67">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NARA"/>
      <sheetName val="CORPORATION"/>
      <sheetName val="SYNDICATE"/>
      <sheetName val="SBH"/>
      <sheetName val="SBI"/>
      <sheetName val="SBM"/>
      <sheetName val="VIJAYA"/>
      <sheetName val="allahabad"/>
      <sheetName val="ANDRA"/>
      <sheetName val="BOB"/>
      <sheetName val="BOI"/>
      <sheetName val="BOM"/>
      <sheetName val="CBI"/>
      <sheetName val="DENA"/>
      <sheetName val="INDIAN"/>
      <sheetName val="IOB"/>
      <sheetName val="OBC"/>
      <sheetName val="PNB"/>
      <sheetName val="PSB"/>
      <sheetName val="SBP"/>
      <sheetName val="SBBJ"/>
      <sheetName val="SBT"/>
      <sheetName val="UCO"/>
      <sheetName val="UNION BANK "/>
      <sheetName val="UNITED "/>
      <sheetName val="IDBI"/>
      <sheetName val="BMB"/>
      <sheetName val="KTK"/>
      <sheetName val="ING"/>
      <sheetName val="CSB"/>
      <sheetName val="CUB"/>
      <sheetName val="DHANALAXMI"/>
      <sheetName val="FEDERAL"/>
      <sheetName val="JK"/>
      <sheetName val="KARUR"/>
      <sheetName val="LVB"/>
      <sheetName val="RATNAKAR"/>
      <sheetName val="SIB"/>
      <sheetName val="TNMB"/>
      <sheetName val="INDUSIND"/>
      <sheetName val="HDFC"/>
      <sheetName val="AXIS"/>
      <sheetName val="ICICI"/>
      <sheetName val="KOTAK"/>
      <sheetName val="YES"/>
      <sheetName val="KAVERI"/>
      <sheetName val="PKGB"/>
      <sheetName val="KVGB"/>
      <sheetName val="DIST WISE"/>
      <sheetName val="BANKWISE"/>
      <sheetName val="bankwise print"/>
    </sheetNames>
    <sheetDataSet>
      <sheetData sheetId="0">
        <row r="4">
          <cell r="C4">
            <v>6036</v>
          </cell>
          <cell r="D4">
            <v>2901</v>
          </cell>
          <cell r="E4">
            <v>2361</v>
          </cell>
          <cell r="F4">
            <v>587</v>
          </cell>
          <cell r="G4">
            <v>11885</v>
          </cell>
          <cell r="H4">
            <v>6393</v>
          </cell>
          <cell r="I4">
            <v>245.2821118</v>
          </cell>
          <cell r="J4">
            <v>1168</v>
          </cell>
          <cell r="K4">
            <v>11031</v>
          </cell>
          <cell r="L4">
            <v>9804</v>
          </cell>
        </row>
        <row r="5">
          <cell r="C5">
            <v>28289</v>
          </cell>
          <cell r="E5">
            <v>12159</v>
          </cell>
          <cell r="G5">
            <v>40448</v>
          </cell>
          <cell r="H5">
            <v>18700</v>
          </cell>
          <cell r="I5">
            <v>974.31839500000001</v>
          </cell>
          <cell r="J5">
            <v>4750</v>
          </cell>
          <cell r="K5">
            <v>27490</v>
          </cell>
          <cell r="L5">
            <v>24433</v>
          </cell>
        </row>
        <row r="6">
          <cell r="C6">
            <v>11703</v>
          </cell>
          <cell r="D6">
            <v>133755</v>
          </cell>
          <cell r="E6">
            <v>3944</v>
          </cell>
          <cell r="F6">
            <v>39343</v>
          </cell>
          <cell r="G6">
            <v>188745</v>
          </cell>
          <cell r="H6">
            <v>109790</v>
          </cell>
          <cell r="I6">
            <v>5401.4076885000004</v>
          </cell>
          <cell r="J6">
            <v>30452</v>
          </cell>
          <cell r="K6">
            <v>143287</v>
          </cell>
          <cell r="L6">
            <v>127353</v>
          </cell>
        </row>
        <row r="7">
          <cell r="C7">
            <v>39553</v>
          </cell>
          <cell r="D7">
            <v>13786</v>
          </cell>
          <cell r="E7">
            <v>12088</v>
          </cell>
          <cell r="F7">
            <v>1992</v>
          </cell>
          <cell r="G7">
            <v>67419</v>
          </cell>
          <cell r="H7">
            <v>41572</v>
          </cell>
          <cell r="I7">
            <v>1392.76947</v>
          </cell>
          <cell r="J7">
            <v>10018</v>
          </cell>
          <cell r="K7">
            <v>51743</v>
          </cell>
          <cell r="L7">
            <v>45989</v>
          </cell>
        </row>
        <row r="8">
          <cell r="C8">
            <v>4361</v>
          </cell>
          <cell r="D8">
            <v>7588</v>
          </cell>
          <cell r="E8">
            <v>981</v>
          </cell>
          <cell r="F8">
            <v>1980</v>
          </cell>
          <cell r="G8">
            <v>14910</v>
          </cell>
          <cell r="H8">
            <v>9720</v>
          </cell>
          <cell r="I8">
            <v>315.06432219999999</v>
          </cell>
          <cell r="J8">
            <v>3024</v>
          </cell>
          <cell r="K8">
            <v>11592</v>
          </cell>
          <cell r="L8">
            <v>10303</v>
          </cell>
        </row>
        <row r="9">
          <cell r="C9">
            <v>18069</v>
          </cell>
          <cell r="D9">
            <v>4552</v>
          </cell>
          <cell r="E9">
            <v>6724</v>
          </cell>
          <cell r="F9">
            <v>789</v>
          </cell>
          <cell r="G9">
            <v>30134</v>
          </cell>
          <cell r="H9">
            <v>16396</v>
          </cell>
          <cell r="I9">
            <v>536.51032290000001</v>
          </cell>
          <cell r="J9">
            <v>4022</v>
          </cell>
          <cell r="K9">
            <v>21948</v>
          </cell>
          <cell r="L9">
            <v>19507</v>
          </cell>
        </row>
        <row r="10">
          <cell r="C10">
            <v>11536</v>
          </cell>
          <cell r="D10">
            <v>1327</v>
          </cell>
          <cell r="E10">
            <v>4760</v>
          </cell>
          <cell r="F10">
            <v>199</v>
          </cell>
          <cell r="G10">
            <v>17822</v>
          </cell>
          <cell r="H10">
            <v>8610</v>
          </cell>
          <cell r="I10">
            <v>341.34320149999996</v>
          </cell>
          <cell r="J10">
            <v>2787</v>
          </cell>
          <cell r="K10">
            <v>10637</v>
          </cell>
          <cell r="L10">
            <v>9454</v>
          </cell>
        </row>
        <row r="11">
          <cell r="C11">
            <v>16756</v>
          </cell>
          <cell r="E11">
            <v>4204</v>
          </cell>
          <cell r="G11">
            <v>20960</v>
          </cell>
          <cell r="H11">
            <v>13214</v>
          </cell>
          <cell r="I11">
            <v>432.02505780000001</v>
          </cell>
          <cell r="J11">
            <v>821</v>
          </cell>
          <cell r="K11">
            <v>16459</v>
          </cell>
          <cell r="L11">
            <v>14629</v>
          </cell>
        </row>
        <row r="12">
          <cell r="C12">
            <v>39452</v>
          </cell>
          <cell r="E12">
            <v>16946</v>
          </cell>
          <cell r="G12">
            <v>56398</v>
          </cell>
          <cell r="H12">
            <v>28228</v>
          </cell>
          <cell r="I12">
            <v>1330.5827039000001</v>
          </cell>
          <cell r="J12">
            <v>5429</v>
          </cell>
          <cell r="K12">
            <v>38559</v>
          </cell>
          <cell r="L12">
            <v>34271</v>
          </cell>
        </row>
        <row r="13">
          <cell r="C13">
            <v>36616</v>
          </cell>
          <cell r="D13">
            <v>7375</v>
          </cell>
          <cell r="E13">
            <v>9106</v>
          </cell>
          <cell r="F13">
            <v>1171</v>
          </cell>
          <cell r="G13">
            <v>54268</v>
          </cell>
          <cell r="H13">
            <v>36786</v>
          </cell>
          <cell r="I13">
            <v>1638.7444058999999</v>
          </cell>
          <cell r="J13">
            <v>4845</v>
          </cell>
          <cell r="K13">
            <v>42676</v>
          </cell>
          <cell r="L13">
            <v>37930</v>
          </cell>
        </row>
        <row r="14">
          <cell r="C14">
            <v>74816</v>
          </cell>
          <cell r="D14">
            <v>14776</v>
          </cell>
          <cell r="E14">
            <v>25936</v>
          </cell>
          <cell r="F14">
            <v>3657</v>
          </cell>
          <cell r="G14">
            <v>119185</v>
          </cell>
          <cell r="H14">
            <v>78348</v>
          </cell>
          <cell r="I14">
            <v>856.19922450000001</v>
          </cell>
          <cell r="J14">
            <v>49085</v>
          </cell>
          <cell r="K14">
            <v>78571</v>
          </cell>
          <cell r="L14">
            <v>69834</v>
          </cell>
        </row>
        <row r="15">
          <cell r="C15">
            <v>37882</v>
          </cell>
          <cell r="D15">
            <v>11482</v>
          </cell>
          <cell r="E15">
            <v>10779</v>
          </cell>
          <cell r="F15">
            <v>3119</v>
          </cell>
          <cell r="G15">
            <v>63262</v>
          </cell>
          <cell r="H15">
            <v>38380</v>
          </cell>
          <cell r="I15">
            <v>2054.1940546999999</v>
          </cell>
          <cell r="J15">
            <v>6226</v>
          </cell>
          <cell r="K15">
            <v>47141</v>
          </cell>
          <cell r="L15">
            <v>41899</v>
          </cell>
        </row>
        <row r="16">
          <cell r="C16">
            <v>46794</v>
          </cell>
          <cell r="D16">
            <v>14830</v>
          </cell>
          <cell r="E16">
            <v>18255</v>
          </cell>
          <cell r="F16">
            <v>5252</v>
          </cell>
          <cell r="G16">
            <v>85131</v>
          </cell>
          <cell r="H16">
            <v>45730</v>
          </cell>
          <cell r="I16">
            <v>1392.4054077000001</v>
          </cell>
          <cell r="J16">
            <v>5031</v>
          </cell>
          <cell r="K16">
            <v>60379</v>
          </cell>
          <cell r="L16">
            <v>53665</v>
          </cell>
        </row>
        <row r="17">
          <cell r="C17">
            <v>8696</v>
          </cell>
          <cell r="D17">
            <v>9894</v>
          </cell>
          <cell r="E17">
            <v>1488</v>
          </cell>
          <cell r="F17">
            <v>1706</v>
          </cell>
          <cell r="G17">
            <v>21784</v>
          </cell>
          <cell r="H17">
            <v>15898</v>
          </cell>
          <cell r="I17">
            <v>427.76795450000003</v>
          </cell>
          <cell r="J17">
            <v>4504</v>
          </cell>
          <cell r="K17">
            <v>18085</v>
          </cell>
          <cell r="L17">
            <v>16074</v>
          </cell>
        </row>
        <row r="18">
          <cell r="C18">
            <v>17665</v>
          </cell>
          <cell r="D18">
            <v>2351</v>
          </cell>
          <cell r="E18">
            <v>5465</v>
          </cell>
          <cell r="F18">
            <v>332</v>
          </cell>
          <cell r="G18">
            <v>25813</v>
          </cell>
          <cell r="H18">
            <v>15361</v>
          </cell>
          <cell r="I18">
            <v>428.26367020000004</v>
          </cell>
          <cell r="J18">
            <v>1756</v>
          </cell>
          <cell r="K18">
            <v>19492</v>
          </cell>
          <cell r="L18">
            <v>17324</v>
          </cell>
        </row>
        <row r="19">
          <cell r="C19">
            <v>15354</v>
          </cell>
          <cell r="D19">
            <v>5924</v>
          </cell>
          <cell r="E19">
            <v>5911</v>
          </cell>
          <cell r="F19">
            <v>1492</v>
          </cell>
          <cell r="G19">
            <v>28681</v>
          </cell>
          <cell r="H19">
            <v>15667</v>
          </cell>
          <cell r="I19">
            <v>813.3924753</v>
          </cell>
          <cell r="J19">
            <v>2713</v>
          </cell>
          <cell r="K19">
            <v>20151</v>
          </cell>
          <cell r="L19">
            <v>17910</v>
          </cell>
        </row>
        <row r="20">
          <cell r="C20">
            <v>65418</v>
          </cell>
          <cell r="D20">
            <v>8474</v>
          </cell>
          <cell r="E20">
            <v>15685</v>
          </cell>
          <cell r="F20">
            <v>1681</v>
          </cell>
          <cell r="G20">
            <v>91258</v>
          </cell>
          <cell r="H20">
            <v>62680</v>
          </cell>
          <cell r="I20">
            <v>2388.3594493000001</v>
          </cell>
          <cell r="J20">
            <v>3395</v>
          </cell>
          <cell r="K20">
            <v>72968</v>
          </cell>
          <cell r="L20">
            <v>64854</v>
          </cell>
        </row>
        <row r="21">
          <cell r="C21">
            <v>30481</v>
          </cell>
          <cell r="D21">
            <v>2969</v>
          </cell>
          <cell r="E21">
            <v>8983</v>
          </cell>
          <cell r="F21">
            <v>1400</v>
          </cell>
          <cell r="G21">
            <v>43833</v>
          </cell>
          <cell r="H21">
            <v>25428</v>
          </cell>
          <cell r="I21">
            <v>861.35946450000006</v>
          </cell>
          <cell r="J21">
            <v>7108</v>
          </cell>
          <cell r="K21">
            <v>32389</v>
          </cell>
          <cell r="L21">
            <v>28787</v>
          </cell>
        </row>
        <row r="22">
          <cell r="C22">
            <v>19556</v>
          </cell>
          <cell r="E22">
            <v>7559</v>
          </cell>
          <cell r="G22">
            <v>27115</v>
          </cell>
          <cell r="H22">
            <v>14004</v>
          </cell>
          <cell r="I22">
            <v>607.43643499999996</v>
          </cell>
          <cell r="J22">
            <v>2094</v>
          </cell>
          <cell r="K22">
            <v>18990</v>
          </cell>
          <cell r="L22">
            <v>16878</v>
          </cell>
        </row>
        <row r="23">
          <cell r="C23">
            <v>26293</v>
          </cell>
          <cell r="D23">
            <v>5372</v>
          </cell>
          <cell r="E23">
            <v>11621</v>
          </cell>
          <cell r="F23">
            <v>1854</v>
          </cell>
          <cell r="G23">
            <v>45140</v>
          </cell>
          <cell r="H23">
            <v>21608</v>
          </cell>
          <cell r="I23">
            <v>1131.2824123999999</v>
          </cell>
          <cell r="J23">
            <v>6322</v>
          </cell>
          <cell r="K23">
            <v>31196</v>
          </cell>
          <cell r="L23">
            <v>27727</v>
          </cell>
        </row>
        <row r="24">
          <cell r="C24">
            <v>3239</v>
          </cell>
          <cell r="D24">
            <v>1109</v>
          </cell>
          <cell r="E24">
            <v>1071</v>
          </cell>
          <cell r="F24">
            <v>272</v>
          </cell>
          <cell r="G24">
            <v>5691</v>
          </cell>
          <cell r="H24">
            <v>3331</v>
          </cell>
          <cell r="I24">
            <v>91.195035600000011</v>
          </cell>
          <cell r="J24">
            <v>1033</v>
          </cell>
          <cell r="K24">
            <v>4113</v>
          </cell>
          <cell r="L24">
            <v>3656</v>
          </cell>
        </row>
        <row r="25">
          <cell r="C25">
            <v>16863</v>
          </cell>
          <cell r="D25">
            <v>2872</v>
          </cell>
          <cell r="E25">
            <v>5490</v>
          </cell>
          <cell r="F25">
            <v>584</v>
          </cell>
          <cell r="G25">
            <v>25809</v>
          </cell>
          <cell r="H25">
            <v>14583</v>
          </cell>
          <cell r="I25">
            <v>650.83841949999999</v>
          </cell>
          <cell r="J25">
            <v>1878</v>
          </cell>
          <cell r="K25">
            <v>19552</v>
          </cell>
          <cell r="L25">
            <v>17378</v>
          </cell>
        </row>
        <row r="26">
          <cell r="C26">
            <v>52163</v>
          </cell>
          <cell r="D26">
            <v>27691</v>
          </cell>
          <cell r="E26">
            <v>4661</v>
          </cell>
          <cell r="F26">
            <v>2916</v>
          </cell>
          <cell r="G26">
            <v>87431</v>
          </cell>
          <cell r="H26">
            <v>74202</v>
          </cell>
          <cell r="I26">
            <v>1461.5784190000002</v>
          </cell>
          <cell r="J26">
            <v>5736</v>
          </cell>
          <cell r="K26">
            <v>78052</v>
          </cell>
          <cell r="L26">
            <v>69373</v>
          </cell>
        </row>
        <row r="27">
          <cell r="C27">
            <v>5647</v>
          </cell>
          <cell r="D27">
            <v>3598</v>
          </cell>
          <cell r="E27">
            <v>2314</v>
          </cell>
          <cell r="F27">
            <v>747</v>
          </cell>
          <cell r="G27">
            <v>12306</v>
          </cell>
          <cell r="H27">
            <v>7139</v>
          </cell>
          <cell r="I27">
            <v>259.59945550000003</v>
          </cell>
          <cell r="J27">
            <v>1141</v>
          </cell>
          <cell r="K27">
            <v>8788</v>
          </cell>
          <cell r="L27">
            <v>7811</v>
          </cell>
        </row>
        <row r="28">
          <cell r="C28">
            <v>19008</v>
          </cell>
          <cell r="E28">
            <v>8482</v>
          </cell>
          <cell r="G28">
            <v>27490</v>
          </cell>
          <cell r="H28">
            <v>11331</v>
          </cell>
          <cell r="I28">
            <v>553.90524719999996</v>
          </cell>
          <cell r="J28">
            <v>2176</v>
          </cell>
          <cell r="K28">
            <v>18905</v>
          </cell>
          <cell r="L28">
            <v>16803</v>
          </cell>
        </row>
        <row r="29">
          <cell r="C29">
            <v>76057</v>
          </cell>
          <cell r="D29">
            <v>25252</v>
          </cell>
          <cell r="E29">
            <v>27797</v>
          </cell>
          <cell r="F29">
            <v>7613</v>
          </cell>
          <cell r="G29">
            <v>136719</v>
          </cell>
          <cell r="H29">
            <v>79902</v>
          </cell>
          <cell r="I29">
            <v>3044.6321323000002</v>
          </cell>
          <cell r="J29">
            <v>7726</v>
          </cell>
          <cell r="K29">
            <v>99691</v>
          </cell>
          <cell r="L29">
            <v>88605</v>
          </cell>
        </row>
        <row r="30">
          <cell r="C30">
            <v>31372</v>
          </cell>
          <cell r="D30">
            <v>4953</v>
          </cell>
          <cell r="E30">
            <v>3918</v>
          </cell>
          <cell r="F30">
            <v>550</v>
          </cell>
          <cell r="G30">
            <v>40793</v>
          </cell>
          <cell r="H30">
            <v>32946</v>
          </cell>
          <cell r="I30">
            <v>935.26860849999991</v>
          </cell>
          <cell r="J30">
            <v>3601</v>
          </cell>
          <cell r="K30">
            <v>35891</v>
          </cell>
          <cell r="L30">
            <v>31900</v>
          </cell>
        </row>
        <row r="31">
          <cell r="C31">
            <v>17347</v>
          </cell>
          <cell r="D31">
            <v>3193</v>
          </cell>
          <cell r="E31">
            <v>3494</v>
          </cell>
          <cell r="F31">
            <v>500</v>
          </cell>
          <cell r="G31">
            <v>24534</v>
          </cell>
          <cell r="H31">
            <v>17915</v>
          </cell>
          <cell r="I31">
            <v>692.71103920000007</v>
          </cell>
          <cell r="J31">
            <v>2294</v>
          </cell>
          <cell r="K31">
            <v>20145</v>
          </cell>
          <cell r="L31">
            <v>17905</v>
          </cell>
        </row>
        <row r="32">
          <cell r="C32">
            <v>32399</v>
          </cell>
          <cell r="E32">
            <v>8695</v>
          </cell>
          <cell r="G32">
            <v>41094</v>
          </cell>
          <cell r="H32">
            <v>24802</v>
          </cell>
          <cell r="I32">
            <v>1100.6514491</v>
          </cell>
          <cell r="J32">
            <v>5330</v>
          </cell>
          <cell r="K32">
            <v>31961</v>
          </cell>
          <cell r="L32">
            <v>28407</v>
          </cell>
        </row>
        <row r="33">
          <cell r="C33">
            <v>8051</v>
          </cell>
          <cell r="E33">
            <v>3213</v>
          </cell>
          <cell r="G33">
            <v>11264</v>
          </cell>
          <cell r="H33">
            <v>5526</v>
          </cell>
          <cell r="I33">
            <v>164.07379829999999</v>
          </cell>
          <cell r="J33">
            <v>1940</v>
          </cell>
          <cell r="K33">
            <v>7614</v>
          </cell>
          <cell r="L33">
            <v>6767</v>
          </cell>
        </row>
        <row r="34">
          <cell r="C34">
            <v>817472</v>
          </cell>
          <cell r="D34">
            <v>316024</v>
          </cell>
          <cell r="E34">
            <v>254090</v>
          </cell>
          <cell r="F34">
            <v>79736</v>
          </cell>
          <cell r="G34">
            <v>1467322</v>
          </cell>
          <cell r="H34">
            <v>894190</v>
          </cell>
          <cell r="I34">
            <v>32523.161831800007</v>
          </cell>
          <cell r="J34">
            <v>188405</v>
          </cell>
          <cell r="K34">
            <v>1099496</v>
          </cell>
          <cell r="L34">
            <v>977230</v>
          </cell>
        </row>
      </sheetData>
      <sheetData sheetId="1">
        <row r="4">
          <cell r="C4">
            <v>603</v>
          </cell>
          <cell r="D4">
            <v>980</v>
          </cell>
          <cell r="E4">
            <v>16297</v>
          </cell>
          <cell r="F4">
            <v>6324</v>
          </cell>
          <cell r="G4">
            <v>24204</v>
          </cell>
          <cell r="H4">
            <v>14728</v>
          </cell>
          <cell r="I4">
            <v>525.86</v>
          </cell>
          <cell r="J4">
            <v>6673</v>
          </cell>
          <cell r="K4">
            <v>23469</v>
          </cell>
          <cell r="L4">
            <v>15250</v>
          </cell>
        </row>
        <row r="5">
          <cell r="C5">
            <v>97</v>
          </cell>
          <cell r="D5">
            <v>115</v>
          </cell>
          <cell r="E5">
            <v>10459</v>
          </cell>
          <cell r="F5">
            <v>3387</v>
          </cell>
          <cell r="G5">
            <v>14058</v>
          </cell>
          <cell r="H5">
            <v>11348</v>
          </cell>
          <cell r="I5">
            <v>528.97</v>
          </cell>
          <cell r="J5">
            <v>1359</v>
          </cell>
          <cell r="K5">
            <v>13610</v>
          </cell>
          <cell r="L5">
            <v>8855</v>
          </cell>
        </row>
        <row r="6">
          <cell r="C6">
            <v>101</v>
          </cell>
          <cell r="D6">
            <v>76</v>
          </cell>
          <cell r="E6">
            <v>10909</v>
          </cell>
          <cell r="F6">
            <v>75986</v>
          </cell>
          <cell r="G6">
            <v>87072</v>
          </cell>
          <cell r="H6">
            <v>75447</v>
          </cell>
          <cell r="I6">
            <v>5162.63</v>
          </cell>
          <cell r="J6">
            <v>16998</v>
          </cell>
          <cell r="K6">
            <v>87079</v>
          </cell>
          <cell r="L6">
            <v>54942</v>
          </cell>
        </row>
        <row r="7">
          <cell r="C7">
            <v>46</v>
          </cell>
          <cell r="D7">
            <v>101</v>
          </cell>
          <cell r="E7">
            <v>49264</v>
          </cell>
          <cell r="F7">
            <v>13250</v>
          </cell>
          <cell r="G7">
            <v>62661</v>
          </cell>
          <cell r="H7">
            <v>46854</v>
          </cell>
          <cell r="I7">
            <v>1359.72</v>
          </cell>
          <cell r="J7">
            <v>7422</v>
          </cell>
          <cell r="K7">
            <v>61640</v>
          </cell>
          <cell r="L7">
            <v>39601</v>
          </cell>
        </row>
        <row r="8">
          <cell r="C8">
            <v>42</v>
          </cell>
          <cell r="D8">
            <v>3</v>
          </cell>
          <cell r="E8">
            <v>6653</v>
          </cell>
          <cell r="F8">
            <v>8930</v>
          </cell>
          <cell r="G8">
            <v>15628</v>
          </cell>
          <cell r="H8">
            <v>11718</v>
          </cell>
          <cell r="I8">
            <v>364.58</v>
          </cell>
          <cell r="J8">
            <v>1183</v>
          </cell>
          <cell r="K8">
            <v>14285</v>
          </cell>
          <cell r="L8">
            <v>10001</v>
          </cell>
        </row>
        <row r="9">
          <cell r="C9">
            <v>0</v>
          </cell>
          <cell r="D9">
            <v>0</v>
          </cell>
          <cell r="E9">
            <v>3311</v>
          </cell>
          <cell r="F9">
            <v>889</v>
          </cell>
          <cell r="G9">
            <v>4200</v>
          </cell>
          <cell r="H9">
            <v>3173</v>
          </cell>
          <cell r="I9">
            <v>92.55</v>
          </cell>
          <cell r="J9">
            <v>865</v>
          </cell>
          <cell r="K9">
            <v>4084</v>
          </cell>
          <cell r="L9">
            <v>2677</v>
          </cell>
        </row>
        <row r="10">
          <cell r="C10">
            <v>204</v>
          </cell>
          <cell r="D10">
            <v>54</v>
          </cell>
          <cell r="E10">
            <v>566</v>
          </cell>
          <cell r="F10">
            <v>5277</v>
          </cell>
          <cell r="G10">
            <v>6101</v>
          </cell>
          <cell r="H10">
            <v>4333</v>
          </cell>
          <cell r="I10">
            <v>81.680000000000007</v>
          </cell>
          <cell r="J10">
            <v>1974</v>
          </cell>
          <cell r="K10">
            <v>5899</v>
          </cell>
          <cell r="L10">
            <v>3816</v>
          </cell>
        </row>
        <row r="11">
          <cell r="C11">
            <v>247</v>
          </cell>
          <cell r="D11">
            <v>299</v>
          </cell>
          <cell r="E11">
            <v>3151</v>
          </cell>
          <cell r="F11">
            <v>2092</v>
          </cell>
          <cell r="G11">
            <v>5789</v>
          </cell>
          <cell r="H11">
            <v>4321</v>
          </cell>
          <cell r="I11">
            <v>283.67</v>
          </cell>
          <cell r="J11">
            <v>90</v>
          </cell>
          <cell r="K11">
            <v>5572</v>
          </cell>
          <cell r="L11">
            <v>3676</v>
          </cell>
        </row>
        <row r="12">
          <cell r="C12">
            <v>25</v>
          </cell>
          <cell r="D12">
            <v>147</v>
          </cell>
          <cell r="E12">
            <v>5958</v>
          </cell>
          <cell r="F12">
            <v>5307</v>
          </cell>
          <cell r="G12">
            <v>11437</v>
          </cell>
          <cell r="H12">
            <v>5191</v>
          </cell>
          <cell r="I12">
            <v>244.88</v>
          </cell>
          <cell r="J12">
            <v>2083</v>
          </cell>
          <cell r="K12">
            <v>8764</v>
          </cell>
          <cell r="L12">
            <v>7309</v>
          </cell>
        </row>
        <row r="13">
          <cell r="C13">
            <v>681</v>
          </cell>
          <cell r="D13">
            <v>427</v>
          </cell>
          <cell r="E13">
            <v>11992</v>
          </cell>
          <cell r="F13">
            <v>3114</v>
          </cell>
          <cell r="G13">
            <v>16214</v>
          </cell>
          <cell r="H13">
            <v>11860</v>
          </cell>
          <cell r="I13">
            <v>736.52</v>
          </cell>
          <cell r="J13">
            <v>559</v>
          </cell>
          <cell r="K13">
            <v>15063</v>
          </cell>
          <cell r="L13">
            <v>10234</v>
          </cell>
        </row>
        <row r="14">
          <cell r="C14">
            <v>3</v>
          </cell>
          <cell r="D14">
            <v>37</v>
          </cell>
          <cell r="E14">
            <v>2390</v>
          </cell>
          <cell r="F14">
            <v>5624</v>
          </cell>
          <cell r="G14">
            <v>8054</v>
          </cell>
          <cell r="H14">
            <v>6399</v>
          </cell>
          <cell r="I14">
            <v>275.04000000000002</v>
          </cell>
          <cell r="J14">
            <v>67</v>
          </cell>
          <cell r="K14">
            <v>7803</v>
          </cell>
          <cell r="L14">
            <v>5254</v>
          </cell>
        </row>
        <row r="15">
          <cell r="C15">
            <v>265</v>
          </cell>
          <cell r="D15">
            <v>296</v>
          </cell>
          <cell r="E15">
            <v>24531</v>
          </cell>
          <cell r="F15">
            <v>21166</v>
          </cell>
          <cell r="G15">
            <v>46258</v>
          </cell>
          <cell r="H15">
            <v>46266</v>
          </cell>
          <cell r="I15">
            <v>2085.29</v>
          </cell>
          <cell r="J15">
            <v>4854</v>
          </cell>
          <cell r="K15">
            <v>46266</v>
          </cell>
          <cell r="L15">
            <v>29026</v>
          </cell>
        </row>
        <row r="16">
          <cell r="C16">
            <v>41</v>
          </cell>
          <cell r="D16">
            <v>55</v>
          </cell>
          <cell r="E16">
            <v>6485</v>
          </cell>
          <cell r="F16">
            <v>3701</v>
          </cell>
          <cell r="G16">
            <v>10282</v>
          </cell>
          <cell r="H16">
            <v>7856</v>
          </cell>
          <cell r="I16">
            <v>366.22</v>
          </cell>
          <cell r="J16">
            <v>467</v>
          </cell>
          <cell r="K16">
            <v>10204</v>
          </cell>
          <cell r="L16">
            <v>6349</v>
          </cell>
        </row>
        <row r="17">
          <cell r="C17">
            <v>19</v>
          </cell>
          <cell r="D17">
            <v>4</v>
          </cell>
          <cell r="E17">
            <v>8604</v>
          </cell>
          <cell r="F17">
            <v>10583</v>
          </cell>
          <cell r="G17">
            <v>19210</v>
          </cell>
          <cell r="H17">
            <v>19218</v>
          </cell>
          <cell r="I17">
            <v>704.27</v>
          </cell>
          <cell r="J17">
            <v>1378</v>
          </cell>
          <cell r="K17">
            <v>19208</v>
          </cell>
          <cell r="L17">
            <v>12273</v>
          </cell>
        </row>
        <row r="18">
          <cell r="C18">
            <v>7</v>
          </cell>
          <cell r="D18">
            <v>9</v>
          </cell>
          <cell r="E18">
            <v>3286</v>
          </cell>
          <cell r="F18">
            <v>6526</v>
          </cell>
          <cell r="G18">
            <v>9828</v>
          </cell>
          <cell r="H18">
            <v>7579</v>
          </cell>
          <cell r="I18">
            <v>275.62</v>
          </cell>
          <cell r="J18">
            <v>1141</v>
          </cell>
          <cell r="K18">
            <v>9067</v>
          </cell>
          <cell r="L18">
            <v>6180</v>
          </cell>
        </row>
        <row r="19">
          <cell r="C19">
            <v>1</v>
          </cell>
          <cell r="D19">
            <v>1</v>
          </cell>
          <cell r="E19">
            <v>3431</v>
          </cell>
          <cell r="F19">
            <v>4962</v>
          </cell>
          <cell r="G19">
            <v>8395</v>
          </cell>
          <cell r="H19">
            <v>5773</v>
          </cell>
          <cell r="I19">
            <v>256.58</v>
          </cell>
          <cell r="J19">
            <v>1183</v>
          </cell>
          <cell r="K19">
            <v>7757</v>
          </cell>
          <cell r="L19">
            <v>5205</v>
          </cell>
        </row>
        <row r="20">
          <cell r="C20">
            <v>4</v>
          </cell>
          <cell r="D20">
            <v>92</v>
          </cell>
          <cell r="E20">
            <v>21757</v>
          </cell>
          <cell r="F20">
            <v>2292</v>
          </cell>
          <cell r="G20">
            <v>24145</v>
          </cell>
          <cell r="H20">
            <v>19392</v>
          </cell>
          <cell r="I20">
            <v>941.14</v>
          </cell>
          <cell r="J20">
            <v>5645</v>
          </cell>
          <cell r="K20">
            <v>23439</v>
          </cell>
          <cell r="L20">
            <v>15211</v>
          </cell>
        </row>
        <row r="21">
          <cell r="C21">
            <v>26</v>
          </cell>
          <cell r="D21">
            <v>3</v>
          </cell>
          <cell r="E21">
            <v>12212</v>
          </cell>
          <cell r="F21">
            <v>4843</v>
          </cell>
          <cell r="G21">
            <v>17084</v>
          </cell>
          <cell r="H21">
            <v>11659</v>
          </cell>
          <cell r="I21">
            <v>390.99</v>
          </cell>
          <cell r="J21">
            <v>2932</v>
          </cell>
          <cell r="K21">
            <v>16313</v>
          </cell>
          <cell r="L21">
            <v>10421</v>
          </cell>
        </row>
        <row r="22">
          <cell r="C22">
            <v>412</v>
          </cell>
          <cell r="D22">
            <v>1106</v>
          </cell>
          <cell r="E22">
            <v>12034</v>
          </cell>
          <cell r="F22">
            <v>2702</v>
          </cell>
          <cell r="G22">
            <v>16254</v>
          </cell>
          <cell r="H22">
            <v>11990</v>
          </cell>
          <cell r="I22">
            <v>621.05999999999995</v>
          </cell>
          <cell r="J22">
            <v>2990</v>
          </cell>
          <cell r="K22">
            <v>15450</v>
          </cell>
          <cell r="L22">
            <v>10077</v>
          </cell>
        </row>
        <row r="23">
          <cell r="C23">
            <v>0</v>
          </cell>
          <cell r="D23">
            <v>0</v>
          </cell>
          <cell r="E23">
            <v>5098</v>
          </cell>
          <cell r="F23">
            <v>9835</v>
          </cell>
          <cell r="G23">
            <v>14933</v>
          </cell>
          <cell r="H23">
            <v>13125</v>
          </cell>
          <cell r="I23">
            <v>200.36</v>
          </cell>
          <cell r="J23">
            <v>4447</v>
          </cell>
          <cell r="K23">
            <v>14938</v>
          </cell>
          <cell r="L23">
            <v>9407</v>
          </cell>
        </row>
        <row r="24">
          <cell r="C24">
            <v>1</v>
          </cell>
          <cell r="D24">
            <v>1</v>
          </cell>
          <cell r="E24">
            <v>2227</v>
          </cell>
          <cell r="F24">
            <v>3683</v>
          </cell>
          <cell r="G24">
            <v>5912</v>
          </cell>
          <cell r="H24">
            <v>4677</v>
          </cell>
          <cell r="I24">
            <v>25.88</v>
          </cell>
          <cell r="J24">
            <v>556</v>
          </cell>
          <cell r="K24">
            <v>5759</v>
          </cell>
          <cell r="L24">
            <v>3784</v>
          </cell>
        </row>
        <row r="25">
          <cell r="C25">
            <v>117</v>
          </cell>
          <cell r="D25">
            <v>998</v>
          </cell>
          <cell r="E25">
            <v>4549</v>
          </cell>
          <cell r="F25">
            <v>3008</v>
          </cell>
          <cell r="G25">
            <v>8672</v>
          </cell>
          <cell r="H25">
            <v>5823</v>
          </cell>
          <cell r="I25">
            <v>275.26</v>
          </cell>
          <cell r="J25">
            <v>1727</v>
          </cell>
          <cell r="K25">
            <v>8501</v>
          </cell>
          <cell r="L25">
            <v>5636</v>
          </cell>
        </row>
        <row r="26">
          <cell r="C26">
            <v>133</v>
          </cell>
          <cell r="D26">
            <v>149</v>
          </cell>
          <cell r="E26">
            <v>5255</v>
          </cell>
          <cell r="F26">
            <v>10277</v>
          </cell>
          <cell r="G26">
            <v>15814</v>
          </cell>
          <cell r="H26">
            <v>14117</v>
          </cell>
          <cell r="I26">
            <v>458.08</v>
          </cell>
          <cell r="J26">
            <v>3938</v>
          </cell>
          <cell r="K26">
            <v>15496</v>
          </cell>
          <cell r="L26">
            <v>10437</v>
          </cell>
        </row>
        <row r="27">
          <cell r="C27">
            <v>36</v>
          </cell>
          <cell r="D27">
            <v>29</v>
          </cell>
          <cell r="E27">
            <v>5952</v>
          </cell>
          <cell r="F27">
            <v>1685</v>
          </cell>
          <cell r="G27">
            <v>7702</v>
          </cell>
          <cell r="H27">
            <v>3991</v>
          </cell>
          <cell r="I27">
            <v>209.07</v>
          </cell>
          <cell r="J27">
            <v>855</v>
          </cell>
          <cell r="K27">
            <v>7523</v>
          </cell>
          <cell r="L27">
            <v>4698</v>
          </cell>
        </row>
        <row r="28">
          <cell r="C28">
            <v>372</v>
          </cell>
          <cell r="D28">
            <v>452</v>
          </cell>
          <cell r="E28">
            <v>26615</v>
          </cell>
          <cell r="F28">
            <v>10396</v>
          </cell>
          <cell r="G28">
            <v>37835</v>
          </cell>
          <cell r="H28">
            <v>28378</v>
          </cell>
          <cell r="I28">
            <v>1056.81</v>
          </cell>
          <cell r="J28">
            <v>6379</v>
          </cell>
          <cell r="K28">
            <v>36957</v>
          </cell>
          <cell r="L28">
            <v>23457</v>
          </cell>
        </row>
        <row r="29">
          <cell r="C29">
            <v>20</v>
          </cell>
          <cell r="D29">
            <v>59</v>
          </cell>
          <cell r="E29">
            <v>6488</v>
          </cell>
          <cell r="F29">
            <v>10132</v>
          </cell>
          <cell r="G29">
            <v>16699</v>
          </cell>
          <cell r="H29">
            <v>12655</v>
          </cell>
          <cell r="I29">
            <v>766.22</v>
          </cell>
          <cell r="J29">
            <v>1060</v>
          </cell>
          <cell r="K29">
            <v>15807</v>
          </cell>
          <cell r="L29">
            <v>10520</v>
          </cell>
        </row>
        <row r="30">
          <cell r="C30">
            <v>369</v>
          </cell>
          <cell r="D30">
            <v>205</v>
          </cell>
          <cell r="E30">
            <v>8627</v>
          </cell>
          <cell r="F30">
            <v>7578</v>
          </cell>
          <cell r="G30">
            <v>16779</v>
          </cell>
          <cell r="H30">
            <v>11487</v>
          </cell>
          <cell r="I30">
            <v>693.02</v>
          </cell>
          <cell r="J30">
            <v>4783</v>
          </cell>
          <cell r="K30">
            <v>13509</v>
          </cell>
          <cell r="L30">
            <v>10822</v>
          </cell>
        </row>
        <row r="31">
          <cell r="C31">
            <v>44</v>
          </cell>
          <cell r="D31">
            <v>111</v>
          </cell>
          <cell r="E31">
            <v>26961</v>
          </cell>
          <cell r="F31">
            <v>4178</v>
          </cell>
          <cell r="G31">
            <v>31294</v>
          </cell>
          <cell r="H31">
            <v>29562</v>
          </cell>
          <cell r="I31">
            <v>1229.1400000000001</v>
          </cell>
          <cell r="J31">
            <v>1468</v>
          </cell>
          <cell r="K31">
            <v>31154</v>
          </cell>
          <cell r="L31">
            <v>19793</v>
          </cell>
        </row>
        <row r="32">
          <cell r="C32">
            <v>121</v>
          </cell>
          <cell r="D32">
            <v>187</v>
          </cell>
          <cell r="E32">
            <v>12736</v>
          </cell>
          <cell r="F32">
            <v>8308</v>
          </cell>
          <cell r="G32">
            <v>21352</v>
          </cell>
          <cell r="H32">
            <v>16872</v>
          </cell>
          <cell r="I32">
            <v>586.32000000000005</v>
          </cell>
          <cell r="J32">
            <v>3643</v>
          </cell>
          <cell r="K32">
            <v>20587</v>
          </cell>
          <cell r="L32">
            <v>13665</v>
          </cell>
        </row>
        <row r="33">
          <cell r="C33">
            <v>33</v>
          </cell>
          <cell r="D33">
            <v>51</v>
          </cell>
          <cell r="E33">
            <v>1024</v>
          </cell>
          <cell r="F33">
            <v>1029</v>
          </cell>
          <cell r="G33">
            <v>2137</v>
          </cell>
          <cell r="H33">
            <v>1147</v>
          </cell>
          <cell r="I33">
            <v>82.55</v>
          </cell>
          <cell r="J33">
            <v>336</v>
          </cell>
          <cell r="K33">
            <v>1910</v>
          </cell>
          <cell r="L33">
            <v>1367</v>
          </cell>
        </row>
        <row r="34">
          <cell r="C34">
            <v>4070</v>
          </cell>
          <cell r="D34">
            <v>6047</v>
          </cell>
          <cell r="E34">
            <v>318822</v>
          </cell>
          <cell r="F34">
            <v>257064</v>
          </cell>
          <cell r="G34">
            <v>586003</v>
          </cell>
          <cell r="H34">
            <v>466939</v>
          </cell>
          <cell r="I34">
            <v>20879.98</v>
          </cell>
          <cell r="J34">
            <v>89055</v>
          </cell>
          <cell r="K34">
            <v>567113</v>
          </cell>
          <cell r="L34">
            <v>369943</v>
          </cell>
        </row>
      </sheetData>
      <sheetData sheetId="2">
        <row r="4">
          <cell r="C4">
            <v>47279</v>
          </cell>
          <cell r="D4">
            <v>1814</v>
          </cell>
          <cell r="E4">
            <v>14152</v>
          </cell>
          <cell r="F4">
            <v>281</v>
          </cell>
          <cell r="G4">
            <v>63526</v>
          </cell>
          <cell r="H4">
            <v>49093</v>
          </cell>
          <cell r="I4">
            <v>868.13</v>
          </cell>
          <cell r="J4">
            <v>13134</v>
          </cell>
          <cell r="K4">
            <v>50402</v>
          </cell>
          <cell r="L4">
            <v>39187</v>
          </cell>
        </row>
        <row r="5">
          <cell r="C5">
            <v>9775</v>
          </cell>
          <cell r="D5">
            <v>0</v>
          </cell>
          <cell r="E5">
            <v>4927</v>
          </cell>
          <cell r="F5">
            <v>0</v>
          </cell>
          <cell r="G5">
            <v>14702</v>
          </cell>
          <cell r="H5">
            <v>9775</v>
          </cell>
          <cell r="I5">
            <v>442.02</v>
          </cell>
          <cell r="J5">
            <v>3608</v>
          </cell>
          <cell r="K5">
            <v>13003</v>
          </cell>
          <cell r="L5">
            <v>106997</v>
          </cell>
        </row>
        <row r="6">
          <cell r="C6">
            <v>7690</v>
          </cell>
          <cell r="D6">
            <v>74380</v>
          </cell>
          <cell r="E6">
            <v>4877</v>
          </cell>
          <cell r="F6">
            <v>29697</v>
          </cell>
          <cell r="G6">
            <v>116644</v>
          </cell>
          <cell r="H6">
            <v>82070</v>
          </cell>
          <cell r="I6">
            <v>3043.79</v>
          </cell>
          <cell r="J6">
            <v>30859</v>
          </cell>
          <cell r="K6">
            <v>108262</v>
          </cell>
          <cell r="L6">
            <v>8454</v>
          </cell>
        </row>
        <row r="7">
          <cell r="C7">
            <v>135315</v>
          </cell>
          <cell r="D7">
            <v>10847</v>
          </cell>
          <cell r="E7">
            <v>35512</v>
          </cell>
          <cell r="F7">
            <v>1393</v>
          </cell>
          <cell r="G7">
            <v>183067</v>
          </cell>
          <cell r="H7">
            <v>146162</v>
          </cell>
          <cell r="I7">
            <v>3056.4</v>
          </cell>
          <cell r="J7">
            <v>46806</v>
          </cell>
          <cell r="K7">
            <v>152211</v>
          </cell>
          <cell r="L7">
            <v>130695</v>
          </cell>
        </row>
        <row r="8">
          <cell r="C8">
            <v>35096</v>
          </cell>
          <cell r="D8">
            <v>9597</v>
          </cell>
          <cell r="E8">
            <v>13349</v>
          </cell>
          <cell r="F8">
            <v>1105</v>
          </cell>
          <cell r="G8">
            <v>59147</v>
          </cell>
          <cell r="H8">
            <v>44693</v>
          </cell>
          <cell r="I8">
            <v>1892.88</v>
          </cell>
          <cell r="J8">
            <v>2454</v>
          </cell>
          <cell r="K8">
            <v>53563</v>
          </cell>
          <cell r="L8">
            <v>49636</v>
          </cell>
        </row>
        <row r="9">
          <cell r="C9">
            <v>7521</v>
          </cell>
          <cell r="D9">
            <v>1948</v>
          </cell>
          <cell r="E9">
            <v>1867</v>
          </cell>
          <cell r="F9">
            <v>554</v>
          </cell>
          <cell r="G9">
            <v>11890</v>
          </cell>
          <cell r="H9">
            <v>9469</v>
          </cell>
          <cell r="I9">
            <v>276.83999999999997</v>
          </cell>
          <cell r="J9">
            <v>2521</v>
          </cell>
          <cell r="K9">
            <v>10611</v>
          </cell>
          <cell r="L9">
            <v>10037</v>
          </cell>
        </row>
        <row r="10">
          <cell r="C10">
            <v>71313</v>
          </cell>
          <cell r="D10">
            <v>7405</v>
          </cell>
          <cell r="E10">
            <v>23494</v>
          </cell>
          <cell r="F10">
            <v>2129</v>
          </cell>
          <cell r="G10">
            <v>104341</v>
          </cell>
          <cell r="H10">
            <v>78718</v>
          </cell>
          <cell r="I10">
            <v>3764.67</v>
          </cell>
          <cell r="J10">
            <v>21698</v>
          </cell>
          <cell r="K10">
            <v>93647</v>
          </cell>
          <cell r="L10">
            <v>79752</v>
          </cell>
        </row>
        <row r="11">
          <cell r="C11">
            <v>10373</v>
          </cell>
          <cell r="D11">
            <v>0</v>
          </cell>
          <cell r="E11">
            <v>2588</v>
          </cell>
          <cell r="F11">
            <v>0</v>
          </cell>
          <cell r="G11">
            <v>12961</v>
          </cell>
          <cell r="H11">
            <v>10373</v>
          </cell>
          <cell r="I11">
            <v>158.54</v>
          </cell>
          <cell r="J11">
            <v>2626</v>
          </cell>
          <cell r="K11">
            <v>10219</v>
          </cell>
          <cell r="L11">
            <v>9268</v>
          </cell>
        </row>
        <row r="12">
          <cell r="C12">
            <v>1536</v>
          </cell>
          <cell r="D12">
            <v>0</v>
          </cell>
          <cell r="E12">
            <v>742</v>
          </cell>
          <cell r="F12">
            <v>0</v>
          </cell>
          <cell r="G12">
            <v>2278</v>
          </cell>
          <cell r="H12">
            <v>1536</v>
          </cell>
          <cell r="I12">
            <v>47.07</v>
          </cell>
          <cell r="J12">
            <v>690</v>
          </cell>
          <cell r="K12">
            <v>1827</v>
          </cell>
          <cell r="L12">
            <v>1694</v>
          </cell>
        </row>
        <row r="13">
          <cell r="C13">
            <v>11843</v>
          </cell>
          <cell r="D13">
            <v>1490</v>
          </cell>
          <cell r="E13">
            <v>3135</v>
          </cell>
          <cell r="F13">
            <v>195</v>
          </cell>
          <cell r="G13">
            <v>16663</v>
          </cell>
          <cell r="H13">
            <v>13333</v>
          </cell>
          <cell r="I13">
            <v>397.48</v>
          </cell>
          <cell r="J13">
            <v>4415</v>
          </cell>
          <cell r="K13">
            <v>13689</v>
          </cell>
          <cell r="L13">
            <v>11794</v>
          </cell>
        </row>
        <row r="14">
          <cell r="C14">
            <v>8709</v>
          </cell>
          <cell r="D14">
            <v>726</v>
          </cell>
          <cell r="E14">
            <v>5470</v>
          </cell>
          <cell r="F14">
            <v>397</v>
          </cell>
          <cell r="G14">
            <v>15302</v>
          </cell>
          <cell r="H14">
            <v>9435</v>
          </cell>
          <cell r="I14">
            <v>172.97</v>
          </cell>
          <cell r="J14">
            <v>3444</v>
          </cell>
          <cell r="K14">
            <v>13461</v>
          </cell>
          <cell r="L14">
            <v>12377</v>
          </cell>
        </row>
        <row r="15">
          <cell r="C15">
            <v>71391</v>
          </cell>
          <cell r="D15">
            <v>12757</v>
          </cell>
          <cell r="E15">
            <v>6072</v>
          </cell>
          <cell r="F15">
            <v>4474</v>
          </cell>
          <cell r="G15">
            <v>94694</v>
          </cell>
          <cell r="H15">
            <v>84148</v>
          </cell>
          <cell r="I15">
            <v>2054.0100000000002</v>
          </cell>
          <cell r="J15">
            <v>41992</v>
          </cell>
          <cell r="K15">
            <v>50109</v>
          </cell>
          <cell r="L15">
            <v>48329</v>
          </cell>
        </row>
        <row r="16">
          <cell r="C16">
            <v>9672</v>
          </cell>
          <cell r="D16">
            <v>4051</v>
          </cell>
          <cell r="E16">
            <v>6012</v>
          </cell>
          <cell r="F16">
            <v>984</v>
          </cell>
          <cell r="G16">
            <v>20719</v>
          </cell>
          <cell r="H16">
            <v>13723</v>
          </cell>
          <cell r="I16">
            <v>321.97000000000003</v>
          </cell>
          <cell r="J16">
            <v>3800</v>
          </cell>
          <cell r="K16">
            <v>16785</v>
          </cell>
          <cell r="L16">
            <v>13435</v>
          </cell>
        </row>
        <row r="17">
          <cell r="C17">
            <v>27026</v>
          </cell>
          <cell r="D17">
            <v>20233</v>
          </cell>
          <cell r="E17">
            <v>4765</v>
          </cell>
          <cell r="F17">
            <v>3188</v>
          </cell>
          <cell r="G17">
            <v>55212</v>
          </cell>
          <cell r="H17">
            <v>47259</v>
          </cell>
          <cell r="I17">
            <v>1502.13</v>
          </cell>
          <cell r="J17">
            <v>9996</v>
          </cell>
          <cell r="K17">
            <v>47350</v>
          </cell>
          <cell r="L17">
            <v>42048</v>
          </cell>
        </row>
        <row r="18">
          <cell r="C18">
            <v>17172</v>
          </cell>
          <cell r="D18">
            <v>4346</v>
          </cell>
          <cell r="E18">
            <v>4788</v>
          </cell>
          <cell r="F18">
            <v>595</v>
          </cell>
          <cell r="G18">
            <v>26901</v>
          </cell>
          <cell r="H18">
            <v>21518</v>
          </cell>
          <cell r="I18">
            <v>757.19</v>
          </cell>
          <cell r="J18">
            <v>3055</v>
          </cell>
          <cell r="K18">
            <v>23131</v>
          </cell>
          <cell r="L18">
            <v>17859</v>
          </cell>
        </row>
        <row r="19">
          <cell r="C19">
            <v>4437</v>
          </cell>
          <cell r="D19">
            <v>7869</v>
          </cell>
          <cell r="E19">
            <v>4302</v>
          </cell>
          <cell r="F19">
            <v>3672</v>
          </cell>
          <cell r="G19">
            <v>20280</v>
          </cell>
          <cell r="H19">
            <v>12306</v>
          </cell>
          <cell r="I19">
            <v>298.05</v>
          </cell>
          <cell r="J19">
            <v>7223</v>
          </cell>
          <cell r="K19">
            <v>17257</v>
          </cell>
          <cell r="L19">
            <v>15500</v>
          </cell>
        </row>
        <row r="20">
          <cell r="C20">
            <v>5592</v>
          </cell>
          <cell r="D20">
            <v>1255</v>
          </cell>
          <cell r="E20">
            <v>1492</v>
          </cell>
          <cell r="F20">
            <v>324</v>
          </cell>
          <cell r="G20">
            <v>8663</v>
          </cell>
          <cell r="H20">
            <v>6847</v>
          </cell>
          <cell r="I20">
            <v>169.83</v>
          </cell>
          <cell r="J20">
            <v>1434</v>
          </cell>
          <cell r="K20">
            <v>6235</v>
          </cell>
          <cell r="L20">
            <v>5597</v>
          </cell>
        </row>
        <row r="21">
          <cell r="C21">
            <v>25459</v>
          </cell>
          <cell r="D21">
            <v>817</v>
          </cell>
          <cell r="E21">
            <v>11494</v>
          </cell>
          <cell r="F21">
            <v>316</v>
          </cell>
          <cell r="G21">
            <v>38086</v>
          </cell>
          <cell r="H21">
            <v>26276</v>
          </cell>
          <cell r="I21">
            <v>742.63</v>
          </cell>
          <cell r="J21">
            <v>6831</v>
          </cell>
          <cell r="K21">
            <v>33657</v>
          </cell>
          <cell r="L21">
            <v>28000</v>
          </cell>
        </row>
        <row r="22">
          <cell r="C22">
            <v>5478</v>
          </cell>
          <cell r="D22">
            <v>0</v>
          </cell>
          <cell r="E22">
            <v>3145</v>
          </cell>
          <cell r="F22">
            <v>0</v>
          </cell>
          <cell r="G22">
            <v>8623</v>
          </cell>
          <cell r="H22">
            <v>5478</v>
          </cell>
          <cell r="I22">
            <v>173.2</v>
          </cell>
          <cell r="J22">
            <v>2573</v>
          </cell>
          <cell r="K22">
            <v>7902</v>
          </cell>
          <cell r="L22">
            <v>6532</v>
          </cell>
        </row>
        <row r="23">
          <cell r="C23">
            <v>1544</v>
          </cell>
          <cell r="D23">
            <v>3195</v>
          </cell>
          <cell r="E23">
            <v>362</v>
          </cell>
          <cell r="F23">
            <v>729</v>
          </cell>
          <cell r="G23">
            <v>5830</v>
          </cell>
          <cell r="H23">
            <v>4739</v>
          </cell>
          <cell r="I23">
            <v>116.2</v>
          </cell>
          <cell r="J23">
            <v>1536</v>
          </cell>
          <cell r="K23">
            <v>5490</v>
          </cell>
          <cell r="L23">
            <v>5505</v>
          </cell>
        </row>
        <row r="24">
          <cell r="C24">
            <v>19738</v>
          </cell>
          <cell r="D24">
            <v>2481</v>
          </cell>
          <cell r="E24">
            <v>6151</v>
          </cell>
          <cell r="F24">
            <v>549</v>
          </cell>
          <cell r="G24">
            <v>28919</v>
          </cell>
          <cell r="H24">
            <v>22219</v>
          </cell>
          <cell r="I24">
            <v>800.09</v>
          </cell>
          <cell r="J24">
            <v>160</v>
          </cell>
          <cell r="K24">
            <v>27970</v>
          </cell>
          <cell r="L24">
            <v>25819</v>
          </cell>
        </row>
        <row r="25">
          <cell r="C25">
            <v>4512</v>
          </cell>
          <cell r="D25">
            <v>1213</v>
          </cell>
          <cell r="E25">
            <v>2167</v>
          </cell>
          <cell r="F25">
            <v>243</v>
          </cell>
          <cell r="G25">
            <v>8135</v>
          </cell>
          <cell r="H25">
            <v>5725</v>
          </cell>
          <cell r="I25">
            <v>113.46</v>
          </cell>
          <cell r="J25">
            <v>2061</v>
          </cell>
          <cell r="K25">
            <v>7090</v>
          </cell>
          <cell r="L25">
            <v>6444</v>
          </cell>
        </row>
        <row r="26">
          <cell r="C26">
            <v>5128</v>
          </cell>
          <cell r="D26">
            <v>8435</v>
          </cell>
          <cell r="E26">
            <v>413</v>
          </cell>
          <cell r="F26">
            <v>1958</v>
          </cell>
          <cell r="G26">
            <v>15934</v>
          </cell>
          <cell r="H26">
            <v>13563</v>
          </cell>
          <cell r="I26">
            <v>262.86</v>
          </cell>
          <cell r="J26">
            <v>4041</v>
          </cell>
          <cell r="K26">
            <v>13212</v>
          </cell>
          <cell r="L26">
            <v>11793</v>
          </cell>
        </row>
        <row r="27">
          <cell r="C27">
            <v>18767</v>
          </cell>
          <cell r="D27">
            <v>1774</v>
          </cell>
          <cell r="E27">
            <v>7707</v>
          </cell>
          <cell r="F27">
            <v>461</v>
          </cell>
          <cell r="G27">
            <v>28709</v>
          </cell>
          <cell r="H27">
            <v>20541</v>
          </cell>
          <cell r="I27">
            <v>646.79</v>
          </cell>
          <cell r="J27">
            <v>1902</v>
          </cell>
          <cell r="K27">
            <v>25303</v>
          </cell>
          <cell r="L27">
            <v>24624</v>
          </cell>
        </row>
        <row r="28">
          <cell r="C28">
            <v>2894</v>
          </cell>
          <cell r="D28">
            <v>0</v>
          </cell>
          <cell r="E28">
            <v>1396</v>
          </cell>
          <cell r="F28">
            <v>0</v>
          </cell>
          <cell r="G28">
            <v>4290</v>
          </cell>
          <cell r="H28">
            <v>2894</v>
          </cell>
          <cell r="I28">
            <v>125.58</v>
          </cell>
          <cell r="J28">
            <v>734</v>
          </cell>
          <cell r="K28">
            <v>4029</v>
          </cell>
          <cell r="L28">
            <v>3355</v>
          </cell>
        </row>
        <row r="29">
          <cell r="C29">
            <v>15686</v>
          </cell>
          <cell r="D29">
            <v>7827</v>
          </cell>
          <cell r="E29">
            <v>8636</v>
          </cell>
          <cell r="F29">
            <v>3936</v>
          </cell>
          <cell r="G29">
            <v>36085</v>
          </cell>
          <cell r="H29">
            <v>23513</v>
          </cell>
          <cell r="I29">
            <v>812.25</v>
          </cell>
          <cell r="J29">
            <v>5782</v>
          </cell>
          <cell r="K29">
            <v>31220</v>
          </cell>
          <cell r="L29">
            <v>27569</v>
          </cell>
        </row>
        <row r="30">
          <cell r="C30">
            <v>9670</v>
          </cell>
          <cell r="D30">
            <v>6936</v>
          </cell>
          <cell r="E30">
            <v>968</v>
          </cell>
          <cell r="F30">
            <v>431</v>
          </cell>
          <cell r="G30">
            <v>18005</v>
          </cell>
          <cell r="H30">
            <v>16606</v>
          </cell>
          <cell r="I30">
            <v>447.31</v>
          </cell>
          <cell r="J30">
            <v>4214</v>
          </cell>
          <cell r="K30">
            <v>16223</v>
          </cell>
          <cell r="L30">
            <v>13730</v>
          </cell>
        </row>
        <row r="31">
          <cell r="C31">
            <v>49902</v>
          </cell>
          <cell r="D31">
            <v>9280</v>
          </cell>
          <cell r="E31">
            <v>9016</v>
          </cell>
          <cell r="F31">
            <v>3117</v>
          </cell>
          <cell r="G31">
            <v>71315</v>
          </cell>
          <cell r="H31">
            <v>59182</v>
          </cell>
          <cell r="I31">
            <v>2180.02</v>
          </cell>
          <cell r="J31">
            <v>13467</v>
          </cell>
          <cell r="K31">
            <v>60236</v>
          </cell>
          <cell r="L31">
            <v>49302</v>
          </cell>
        </row>
        <row r="32">
          <cell r="C32">
            <v>88688</v>
          </cell>
          <cell r="D32">
            <v>26</v>
          </cell>
          <cell r="E32">
            <v>28466</v>
          </cell>
          <cell r="F32">
            <v>4</v>
          </cell>
          <cell r="G32">
            <v>117184</v>
          </cell>
          <cell r="H32">
            <v>88714</v>
          </cell>
          <cell r="I32">
            <v>2786.95</v>
          </cell>
          <cell r="J32">
            <v>14142</v>
          </cell>
          <cell r="K32">
            <v>104521</v>
          </cell>
          <cell r="L32">
            <v>89414</v>
          </cell>
        </row>
        <row r="33">
          <cell r="C33">
            <v>1557</v>
          </cell>
          <cell r="D33">
            <v>0</v>
          </cell>
          <cell r="E33">
            <v>356</v>
          </cell>
          <cell r="F33">
            <v>0</v>
          </cell>
          <cell r="G33">
            <v>1913</v>
          </cell>
          <cell r="H33">
            <v>1557</v>
          </cell>
          <cell r="I33">
            <v>30.54</v>
          </cell>
          <cell r="J33">
            <v>1146</v>
          </cell>
          <cell r="K33">
            <v>1044</v>
          </cell>
          <cell r="L33">
            <v>598</v>
          </cell>
        </row>
        <row r="34">
          <cell r="C34">
            <v>730763</v>
          </cell>
          <cell r="D34">
            <v>200702</v>
          </cell>
          <cell r="E34">
            <v>217821</v>
          </cell>
          <cell r="F34">
            <v>60732</v>
          </cell>
          <cell r="G34">
            <v>1210018</v>
          </cell>
          <cell r="H34">
            <v>931465</v>
          </cell>
          <cell r="I34">
            <v>28461.850000000009</v>
          </cell>
          <cell r="J34">
            <v>258344</v>
          </cell>
          <cell r="K34">
            <v>1019659</v>
          </cell>
          <cell r="L34">
            <v>895344</v>
          </cell>
        </row>
      </sheetData>
      <sheetData sheetId="3">
        <row r="4">
          <cell r="C4">
            <v>0</v>
          </cell>
          <cell r="D4">
            <v>524</v>
          </cell>
          <cell r="E4">
            <v>0</v>
          </cell>
          <cell r="F4">
            <v>1796</v>
          </cell>
          <cell r="G4">
            <v>2320</v>
          </cell>
          <cell r="H4">
            <v>2078</v>
          </cell>
          <cell r="I4">
            <v>23.48</v>
          </cell>
          <cell r="J4">
            <v>811</v>
          </cell>
          <cell r="K4">
            <v>2260</v>
          </cell>
          <cell r="L4">
            <v>1863</v>
          </cell>
        </row>
        <row r="5">
          <cell r="C5">
            <v>0</v>
          </cell>
          <cell r="D5">
            <v>2036</v>
          </cell>
          <cell r="E5">
            <v>0</v>
          </cell>
          <cell r="F5">
            <v>836</v>
          </cell>
          <cell r="G5">
            <v>2872</v>
          </cell>
          <cell r="H5">
            <v>1668</v>
          </cell>
          <cell r="I5">
            <v>45</v>
          </cell>
          <cell r="J5">
            <v>1158</v>
          </cell>
          <cell r="K5">
            <v>2867</v>
          </cell>
          <cell r="L5">
            <v>2454</v>
          </cell>
        </row>
        <row r="6">
          <cell r="C6">
            <v>0</v>
          </cell>
          <cell r="D6">
            <v>4792</v>
          </cell>
          <cell r="E6">
            <v>0</v>
          </cell>
          <cell r="F6">
            <v>20787</v>
          </cell>
          <cell r="G6">
            <v>25579</v>
          </cell>
          <cell r="H6">
            <v>20093</v>
          </cell>
          <cell r="I6">
            <v>353.99</v>
          </cell>
          <cell r="J6">
            <v>8619</v>
          </cell>
          <cell r="K6">
            <v>25319</v>
          </cell>
          <cell r="L6">
            <v>15481</v>
          </cell>
        </row>
        <row r="7">
          <cell r="C7">
            <v>0</v>
          </cell>
          <cell r="D7">
            <v>0</v>
          </cell>
          <cell r="E7">
            <v>0</v>
          </cell>
          <cell r="F7">
            <v>1035</v>
          </cell>
          <cell r="G7">
            <v>1035</v>
          </cell>
          <cell r="H7">
            <v>967</v>
          </cell>
          <cell r="I7">
            <v>12.6</v>
          </cell>
          <cell r="J7">
            <v>168</v>
          </cell>
          <cell r="K7">
            <v>1010</v>
          </cell>
          <cell r="L7">
            <v>1030</v>
          </cell>
        </row>
        <row r="8">
          <cell r="C8">
            <v>0</v>
          </cell>
          <cell r="D8">
            <v>0</v>
          </cell>
          <cell r="E8">
            <v>0</v>
          </cell>
          <cell r="F8">
            <v>13416</v>
          </cell>
          <cell r="G8">
            <v>13416</v>
          </cell>
          <cell r="H8">
            <v>12637</v>
          </cell>
          <cell r="I8">
            <v>122.12</v>
          </cell>
          <cell r="J8">
            <v>5945</v>
          </cell>
          <cell r="K8">
            <v>13362</v>
          </cell>
          <cell r="L8">
            <v>10615</v>
          </cell>
        </row>
        <row r="9">
          <cell r="C9">
            <v>0</v>
          </cell>
          <cell r="D9">
            <v>31902</v>
          </cell>
          <cell r="E9">
            <v>0</v>
          </cell>
          <cell r="F9">
            <v>20491</v>
          </cell>
          <cell r="G9">
            <v>52393</v>
          </cell>
          <cell r="H9">
            <v>41491</v>
          </cell>
          <cell r="I9">
            <v>476.55</v>
          </cell>
          <cell r="J9">
            <v>24554</v>
          </cell>
          <cell r="K9">
            <v>50972</v>
          </cell>
          <cell r="L9">
            <v>49801</v>
          </cell>
        </row>
        <row r="10">
          <cell r="C10">
            <v>0</v>
          </cell>
          <cell r="D10">
            <v>0</v>
          </cell>
          <cell r="E10">
            <v>0</v>
          </cell>
          <cell r="F10">
            <v>6969</v>
          </cell>
          <cell r="G10">
            <v>6969</v>
          </cell>
          <cell r="H10">
            <v>6879</v>
          </cell>
          <cell r="I10">
            <v>61.15</v>
          </cell>
          <cell r="J10">
            <v>2196</v>
          </cell>
          <cell r="K10">
            <v>6938</v>
          </cell>
          <cell r="L10">
            <v>6936</v>
          </cell>
        </row>
        <row r="11">
          <cell r="C11">
            <v>0</v>
          </cell>
          <cell r="D11">
            <v>0</v>
          </cell>
          <cell r="E11">
            <v>0</v>
          </cell>
          <cell r="F11">
            <v>0</v>
          </cell>
          <cell r="G11">
            <v>0</v>
          </cell>
          <cell r="H11">
            <v>0</v>
          </cell>
          <cell r="I11">
            <v>0</v>
          </cell>
          <cell r="J11">
            <v>0</v>
          </cell>
          <cell r="K11">
            <v>0</v>
          </cell>
          <cell r="L11">
            <v>0</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0</v>
          </cell>
          <cell r="G13">
            <v>0</v>
          </cell>
          <cell r="H13">
            <v>0</v>
          </cell>
          <cell r="I13">
            <v>0</v>
          </cell>
          <cell r="J13">
            <v>0</v>
          </cell>
          <cell r="K13">
            <v>0</v>
          </cell>
          <cell r="L13">
            <v>0</v>
          </cell>
        </row>
        <row r="14">
          <cell r="C14">
            <v>0</v>
          </cell>
          <cell r="D14">
            <v>0</v>
          </cell>
          <cell r="E14">
            <v>0</v>
          </cell>
          <cell r="F14">
            <v>0</v>
          </cell>
          <cell r="G14">
            <v>0</v>
          </cell>
          <cell r="H14">
            <v>0</v>
          </cell>
          <cell r="I14">
            <v>0</v>
          </cell>
          <cell r="J14">
            <v>0</v>
          </cell>
          <cell r="K14">
            <v>0</v>
          </cell>
          <cell r="L14">
            <v>0</v>
          </cell>
        </row>
        <row r="15">
          <cell r="C15">
            <v>0</v>
          </cell>
          <cell r="D15">
            <v>0</v>
          </cell>
          <cell r="E15">
            <v>0</v>
          </cell>
          <cell r="F15">
            <v>211</v>
          </cell>
          <cell r="G15">
            <v>211</v>
          </cell>
          <cell r="H15">
            <v>139</v>
          </cell>
          <cell r="I15">
            <v>5.3240433999999999</v>
          </cell>
          <cell r="J15">
            <v>75</v>
          </cell>
          <cell r="K15">
            <v>211</v>
          </cell>
          <cell r="L15">
            <v>96</v>
          </cell>
        </row>
        <row r="16">
          <cell r="C16">
            <v>0</v>
          </cell>
          <cell r="D16">
            <v>0</v>
          </cell>
          <cell r="E16">
            <v>0</v>
          </cell>
          <cell r="F16">
            <v>2721</v>
          </cell>
          <cell r="G16">
            <v>2721</v>
          </cell>
          <cell r="H16">
            <v>2466</v>
          </cell>
          <cell r="I16">
            <v>25.289486800000002</v>
          </cell>
          <cell r="J16">
            <v>941</v>
          </cell>
          <cell r="K16">
            <v>2694</v>
          </cell>
          <cell r="L16">
            <v>2710</v>
          </cell>
        </row>
        <row r="17">
          <cell r="C17">
            <v>0</v>
          </cell>
          <cell r="D17">
            <v>0</v>
          </cell>
          <cell r="E17">
            <v>0</v>
          </cell>
          <cell r="F17">
            <v>4096</v>
          </cell>
          <cell r="G17">
            <v>4096</v>
          </cell>
          <cell r="H17">
            <v>3462</v>
          </cell>
          <cell r="I17">
            <v>49.095854699999997</v>
          </cell>
          <cell r="J17">
            <v>1694</v>
          </cell>
          <cell r="K17">
            <v>4053</v>
          </cell>
          <cell r="L17">
            <v>3016</v>
          </cell>
        </row>
        <row r="18">
          <cell r="C18">
            <v>0</v>
          </cell>
          <cell r="D18">
            <v>0</v>
          </cell>
          <cell r="E18">
            <v>0</v>
          </cell>
          <cell r="F18">
            <v>3911</v>
          </cell>
          <cell r="G18">
            <v>3911</v>
          </cell>
          <cell r="H18">
            <v>3721</v>
          </cell>
          <cell r="I18">
            <v>20.8312727</v>
          </cell>
          <cell r="J18">
            <v>2432</v>
          </cell>
          <cell r="K18">
            <v>3766</v>
          </cell>
          <cell r="L18">
            <v>3089</v>
          </cell>
        </row>
        <row r="19">
          <cell r="C19">
            <v>0</v>
          </cell>
          <cell r="D19">
            <v>6282</v>
          </cell>
          <cell r="E19">
            <v>0</v>
          </cell>
          <cell r="F19">
            <v>42729</v>
          </cell>
          <cell r="G19">
            <v>49011</v>
          </cell>
          <cell r="H19">
            <v>27128</v>
          </cell>
          <cell r="I19">
            <v>544.69932679999999</v>
          </cell>
          <cell r="J19">
            <v>22990</v>
          </cell>
          <cell r="K19">
            <v>47770</v>
          </cell>
          <cell r="L19">
            <v>46842</v>
          </cell>
        </row>
        <row r="20">
          <cell r="C20">
            <v>0</v>
          </cell>
          <cell r="D20">
            <v>0</v>
          </cell>
          <cell r="E20">
            <v>0</v>
          </cell>
          <cell r="F20">
            <v>858</v>
          </cell>
          <cell r="G20">
            <v>858</v>
          </cell>
          <cell r="H20">
            <v>849</v>
          </cell>
          <cell r="I20">
            <v>10.1574642</v>
          </cell>
          <cell r="J20">
            <v>343</v>
          </cell>
          <cell r="K20">
            <v>856</v>
          </cell>
          <cell r="L20">
            <v>771</v>
          </cell>
        </row>
        <row r="21">
          <cell r="C21">
            <v>0</v>
          </cell>
          <cell r="D21">
            <v>0</v>
          </cell>
          <cell r="E21">
            <v>0</v>
          </cell>
          <cell r="F21">
            <v>0</v>
          </cell>
          <cell r="G21">
            <v>0</v>
          </cell>
          <cell r="H21">
            <v>0</v>
          </cell>
          <cell r="I21">
            <v>0</v>
          </cell>
          <cell r="J21">
            <v>0</v>
          </cell>
          <cell r="K21">
            <v>0</v>
          </cell>
          <cell r="L21">
            <v>0</v>
          </cell>
        </row>
        <row r="22">
          <cell r="C22">
            <v>0</v>
          </cell>
          <cell r="D22">
            <v>0</v>
          </cell>
          <cell r="E22">
            <v>0</v>
          </cell>
          <cell r="F22">
            <v>0</v>
          </cell>
          <cell r="G22">
            <v>0</v>
          </cell>
          <cell r="H22">
            <v>0</v>
          </cell>
          <cell r="I22">
            <v>0</v>
          </cell>
          <cell r="J22">
            <v>0</v>
          </cell>
          <cell r="K22">
            <v>0</v>
          </cell>
          <cell r="L22">
            <v>0</v>
          </cell>
        </row>
        <row r="23">
          <cell r="C23">
            <v>0</v>
          </cell>
          <cell r="D23">
            <v>0</v>
          </cell>
          <cell r="E23">
            <v>0</v>
          </cell>
          <cell r="F23">
            <v>439</v>
          </cell>
          <cell r="G23">
            <v>439</v>
          </cell>
          <cell r="H23">
            <v>363</v>
          </cell>
          <cell r="I23">
            <v>8.5179615000000002</v>
          </cell>
          <cell r="J23">
            <v>197</v>
          </cell>
          <cell r="K23">
            <v>427</v>
          </cell>
          <cell r="L23">
            <v>120</v>
          </cell>
        </row>
        <row r="24">
          <cell r="C24">
            <v>0</v>
          </cell>
          <cell r="D24">
            <v>15052</v>
          </cell>
          <cell r="E24">
            <v>0</v>
          </cell>
          <cell r="F24">
            <v>24684</v>
          </cell>
          <cell r="G24">
            <v>39736</v>
          </cell>
          <cell r="H24">
            <v>29274</v>
          </cell>
          <cell r="I24">
            <v>294.64703559999998</v>
          </cell>
          <cell r="J24">
            <v>22973</v>
          </cell>
          <cell r="K24">
            <v>39167</v>
          </cell>
          <cell r="L24">
            <v>36770</v>
          </cell>
        </row>
        <row r="25">
          <cell r="C25">
            <v>0</v>
          </cell>
          <cell r="D25">
            <v>0</v>
          </cell>
          <cell r="E25">
            <v>0</v>
          </cell>
          <cell r="F25">
            <v>0</v>
          </cell>
          <cell r="G25">
            <v>0</v>
          </cell>
          <cell r="H25">
            <v>0</v>
          </cell>
          <cell r="I25">
            <v>0</v>
          </cell>
          <cell r="J25">
            <v>0</v>
          </cell>
          <cell r="K25">
            <v>0</v>
          </cell>
          <cell r="L25">
            <v>0</v>
          </cell>
        </row>
        <row r="26">
          <cell r="C26">
            <v>0</v>
          </cell>
          <cell r="D26">
            <v>0</v>
          </cell>
          <cell r="E26">
            <v>0</v>
          </cell>
          <cell r="F26">
            <v>304</v>
          </cell>
          <cell r="G26">
            <v>304</v>
          </cell>
          <cell r="H26">
            <v>245</v>
          </cell>
          <cell r="I26">
            <v>6.4670839999999998</v>
          </cell>
          <cell r="J26">
            <v>33</v>
          </cell>
          <cell r="K26">
            <v>303</v>
          </cell>
          <cell r="L26">
            <v>206</v>
          </cell>
        </row>
        <row r="27">
          <cell r="C27">
            <v>0</v>
          </cell>
          <cell r="D27">
            <v>17923</v>
          </cell>
          <cell r="E27">
            <v>0</v>
          </cell>
          <cell r="F27">
            <v>26187</v>
          </cell>
          <cell r="G27">
            <v>44110</v>
          </cell>
          <cell r="H27">
            <v>29379</v>
          </cell>
          <cell r="I27">
            <v>433.93581670000003</v>
          </cell>
          <cell r="J27">
            <v>20146</v>
          </cell>
          <cell r="K27">
            <v>41909</v>
          </cell>
          <cell r="L27">
            <v>41093</v>
          </cell>
        </row>
        <row r="28">
          <cell r="C28">
            <v>0</v>
          </cell>
          <cell r="D28">
            <v>0</v>
          </cell>
          <cell r="E28">
            <v>0</v>
          </cell>
          <cell r="F28">
            <v>0</v>
          </cell>
          <cell r="G28">
            <v>0</v>
          </cell>
          <cell r="H28">
            <v>0</v>
          </cell>
          <cell r="I28">
            <v>0</v>
          </cell>
          <cell r="J28">
            <v>0</v>
          </cell>
          <cell r="K28">
            <v>0</v>
          </cell>
          <cell r="L28">
            <v>0</v>
          </cell>
        </row>
        <row r="29">
          <cell r="C29">
            <v>0</v>
          </cell>
          <cell r="D29">
            <v>0</v>
          </cell>
          <cell r="E29">
            <v>0</v>
          </cell>
          <cell r="F29">
            <v>1310</v>
          </cell>
          <cell r="G29">
            <v>1310</v>
          </cell>
          <cell r="H29">
            <v>1190</v>
          </cell>
          <cell r="I29">
            <v>14.358245</v>
          </cell>
          <cell r="J29">
            <v>441</v>
          </cell>
          <cell r="K29">
            <v>1310</v>
          </cell>
          <cell r="L29">
            <v>1309</v>
          </cell>
        </row>
        <row r="30">
          <cell r="C30">
            <v>0</v>
          </cell>
          <cell r="D30">
            <v>0</v>
          </cell>
          <cell r="E30">
            <v>0</v>
          </cell>
          <cell r="F30">
            <v>0</v>
          </cell>
          <cell r="G30">
            <v>0</v>
          </cell>
          <cell r="H30">
            <v>0</v>
          </cell>
          <cell r="I30">
            <v>0</v>
          </cell>
          <cell r="J30">
            <v>0</v>
          </cell>
          <cell r="K30">
            <v>0</v>
          </cell>
          <cell r="L30">
            <v>0</v>
          </cell>
        </row>
        <row r="31">
          <cell r="C31">
            <v>0</v>
          </cell>
          <cell r="D31">
            <v>0</v>
          </cell>
          <cell r="E31">
            <v>0</v>
          </cell>
          <cell r="F31">
            <v>0</v>
          </cell>
          <cell r="G31">
            <v>0</v>
          </cell>
          <cell r="H31">
            <v>0</v>
          </cell>
          <cell r="I31">
            <v>0</v>
          </cell>
          <cell r="J31">
            <v>0</v>
          </cell>
          <cell r="K31">
            <v>0</v>
          </cell>
          <cell r="L31">
            <v>0</v>
          </cell>
        </row>
        <row r="32">
          <cell r="C32">
            <v>0</v>
          </cell>
          <cell r="D32">
            <v>0</v>
          </cell>
          <cell r="E32">
            <v>0</v>
          </cell>
          <cell r="F32">
            <v>0</v>
          </cell>
          <cell r="G32">
            <v>0</v>
          </cell>
          <cell r="H32">
            <v>0</v>
          </cell>
          <cell r="I32">
            <v>0</v>
          </cell>
          <cell r="J32">
            <v>0</v>
          </cell>
          <cell r="K32">
            <v>0</v>
          </cell>
          <cell r="L32">
            <v>0</v>
          </cell>
        </row>
        <row r="33">
          <cell r="C33">
            <v>0</v>
          </cell>
          <cell r="D33">
            <v>16022</v>
          </cell>
          <cell r="E33">
            <v>0</v>
          </cell>
          <cell r="F33">
            <v>15514</v>
          </cell>
          <cell r="G33">
            <v>31536</v>
          </cell>
          <cell r="H33">
            <v>20756</v>
          </cell>
          <cell r="I33">
            <v>245.71939</v>
          </cell>
          <cell r="J33">
            <v>17085</v>
          </cell>
          <cell r="K33">
            <v>30513</v>
          </cell>
          <cell r="L33">
            <v>30513</v>
          </cell>
        </row>
      </sheetData>
      <sheetData sheetId="4">
        <row r="4">
          <cell r="E4">
            <v>8857</v>
          </cell>
          <cell r="F4">
            <v>47149</v>
          </cell>
          <cell r="G4">
            <v>56006</v>
          </cell>
          <cell r="H4">
            <v>42923</v>
          </cell>
          <cell r="I4">
            <v>557.73014250000006</v>
          </cell>
          <cell r="J4">
            <v>21075</v>
          </cell>
          <cell r="K4">
            <v>54188</v>
          </cell>
          <cell r="L4">
            <v>51875</v>
          </cell>
        </row>
        <row r="5">
          <cell r="E5">
            <v>1318</v>
          </cell>
          <cell r="F5">
            <v>6480</v>
          </cell>
          <cell r="G5">
            <v>7798</v>
          </cell>
          <cell r="H5">
            <v>4871</v>
          </cell>
          <cell r="I5">
            <v>89.668088800000007</v>
          </cell>
          <cell r="J5">
            <v>4488</v>
          </cell>
          <cell r="K5">
            <v>12085</v>
          </cell>
          <cell r="L5">
            <v>7285</v>
          </cell>
        </row>
        <row r="6">
          <cell r="E6">
            <v>1461</v>
          </cell>
          <cell r="F6">
            <v>82906</v>
          </cell>
          <cell r="G6">
            <v>84367</v>
          </cell>
          <cell r="H6">
            <v>51015</v>
          </cell>
          <cell r="I6">
            <v>1238.9877079</v>
          </cell>
          <cell r="J6">
            <v>45215</v>
          </cell>
          <cell r="K6">
            <v>88366</v>
          </cell>
          <cell r="L6">
            <v>82863</v>
          </cell>
        </row>
        <row r="7">
          <cell r="E7">
            <v>10718</v>
          </cell>
          <cell r="F7">
            <v>38726</v>
          </cell>
          <cell r="G7">
            <v>49444</v>
          </cell>
          <cell r="H7">
            <v>32643</v>
          </cell>
          <cell r="I7">
            <v>591.88793629999998</v>
          </cell>
          <cell r="J7">
            <v>20129</v>
          </cell>
          <cell r="K7">
            <v>45946</v>
          </cell>
          <cell r="L7">
            <v>44728</v>
          </cell>
        </row>
        <row r="8">
          <cell r="E8">
            <v>8946</v>
          </cell>
          <cell r="F8">
            <v>38313</v>
          </cell>
          <cell r="G8">
            <v>47259</v>
          </cell>
          <cell r="H8">
            <v>27006</v>
          </cell>
          <cell r="I8">
            <v>550.89266439999994</v>
          </cell>
          <cell r="J8">
            <v>23472</v>
          </cell>
          <cell r="K8">
            <v>34202</v>
          </cell>
          <cell r="L8">
            <v>38482</v>
          </cell>
        </row>
        <row r="9">
          <cell r="E9">
            <v>48233</v>
          </cell>
          <cell r="F9">
            <v>120009</v>
          </cell>
          <cell r="G9">
            <v>168242</v>
          </cell>
          <cell r="H9">
            <v>125729</v>
          </cell>
          <cell r="I9">
            <v>1097.1051672999999</v>
          </cell>
          <cell r="J9">
            <v>93150</v>
          </cell>
          <cell r="K9">
            <v>175068</v>
          </cell>
          <cell r="L9">
            <v>149776</v>
          </cell>
        </row>
        <row r="10">
          <cell r="E10">
            <v>13481</v>
          </cell>
          <cell r="F10">
            <v>51235</v>
          </cell>
          <cell r="G10">
            <v>64716</v>
          </cell>
          <cell r="H10">
            <v>46991</v>
          </cell>
          <cell r="I10">
            <v>648.74799570000005</v>
          </cell>
          <cell r="J10">
            <v>34604</v>
          </cell>
          <cell r="K10">
            <v>60104</v>
          </cell>
          <cell r="L10">
            <v>56460</v>
          </cell>
        </row>
        <row r="11">
          <cell r="E11">
            <v>46</v>
          </cell>
          <cell r="F11">
            <v>13195</v>
          </cell>
          <cell r="G11">
            <v>13241</v>
          </cell>
          <cell r="H11">
            <v>11340</v>
          </cell>
          <cell r="I11">
            <v>127.19333949999999</v>
          </cell>
          <cell r="J11">
            <v>4079</v>
          </cell>
          <cell r="K11">
            <v>13566</v>
          </cell>
          <cell r="L11">
            <v>12647</v>
          </cell>
        </row>
        <row r="12">
          <cell r="E12">
            <v>569</v>
          </cell>
          <cell r="F12">
            <v>1947</v>
          </cell>
          <cell r="G12">
            <v>2516</v>
          </cell>
          <cell r="H12">
            <v>1235</v>
          </cell>
          <cell r="I12">
            <v>75.172331100000008</v>
          </cell>
          <cell r="J12">
            <v>1034</v>
          </cell>
          <cell r="K12">
            <v>2355</v>
          </cell>
          <cell r="L12">
            <v>2036</v>
          </cell>
        </row>
        <row r="13">
          <cell r="E13">
            <v>1219</v>
          </cell>
          <cell r="F13">
            <v>2619</v>
          </cell>
          <cell r="G13">
            <v>3838</v>
          </cell>
          <cell r="H13">
            <v>2660</v>
          </cell>
          <cell r="I13">
            <v>151.82964289999998</v>
          </cell>
          <cell r="J13">
            <v>859</v>
          </cell>
          <cell r="K13">
            <v>2748</v>
          </cell>
          <cell r="L13">
            <v>3583</v>
          </cell>
        </row>
        <row r="14">
          <cell r="E14">
            <v>254</v>
          </cell>
          <cell r="F14">
            <v>16164</v>
          </cell>
          <cell r="G14">
            <v>16418</v>
          </cell>
          <cell r="H14">
            <v>8290</v>
          </cell>
          <cell r="I14">
            <v>176.04168829999998</v>
          </cell>
          <cell r="J14">
            <v>7443</v>
          </cell>
          <cell r="K14">
            <v>16761</v>
          </cell>
          <cell r="L14">
            <v>13657</v>
          </cell>
        </row>
        <row r="15">
          <cell r="E15">
            <v>2008</v>
          </cell>
          <cell r="F15">
            <v>4908</v>
          </cell>
          <cell r="G15">
            <v>6916</v>
          </cell>
          <cell r="H15">
            <v>4786</v>
          </cell>
          <cell r="I15">
            <v>189.07498409999999</v>
          </cell>
          <cell r="J15">
            <v>1995</v>
          </cell>
          <cell r="K15">
            <v>8053</v>
          </cell>
          <cell r="L15">
            <v>6650</v>
          </cell>
        </row>
        <row r="16">
          <cell r="E16">
            <v>5987</v>
          </cell>
          <cell r="F16">
            <v>50898</v>
          </cell>
          <cell r="G16">
            <v>56885</v>
          </cell>
          <cell r="H16">
            <v>41852</v>
          </cell>
          <cell r="I16">
            <v>596.6979437</v>
          </cell>
          <cell r="J16">
            <v>19396</v>
          </cell>
          <cell r="K16">
            <v>54496</v>
          </cell>
          <cell r="L16">
            <v>53914</v>
          </cell>
        </row>
        <row r="17">
          <cell r="E17">
            <v>930</v>
          </cell>
          <cell r="F17">
            <v>29930</v>
          </cell>
          <cell r="G17">
            <v>30860</v>
          </cell>
          <cell r="H17">
            <v>25046</v>
          </cell>
          <cell r="I17">
            <v>535.2852087</v>
          </cell>
          <cell r="J17">
            <v>9679</v>
          </cell>
          <cell r="K17">
            <v>30311</v>
          </cell>
          <cell r="L17">
            <v>27288</v>
          </cell>
        </row>
        <row r="18">
          <cell r="E18">
            <v>20</v>
          </cell>
          <cell r="F18">
            <v>19792</v>
          </cell>
          <cell r="G18">
            <v>19812</v>
          </cell>
          <cell r="H18">
            <v>13480</v>
          </cell>
          <cell r="I18">
            <v>406.72529560000004</v>
          </cell>
          <cell r="J18">
            <v>7228</v>
          </cell>
          <cell r="K18">
            <v>18646</v>
          </cell>
          <cell r="L18">
            <v>16861</v>
          </cell>
        </row>
        <row r="19">
          <cell r="E19">
            <v>38893</v>
          </cell>
          <cell r="F19">
            <v>106482</v>
          </cell>
          <cell r="G19">
            <v>145375</v>
          </cell>
          <cell r="H19">
            <v>83418</v>
          </cell>
          <cell r="I19">
            <v>1355.3585744999998</v>
          </cell>
          <cell r="J19">
            <v>74739</v>
          </cell>
          <cell r="K19">
            <v>148964</v>
          </cell>
          <cell r="L19">
            <v>132562</v>
          </cell>
        </row>
        <row r="20">
          <cell r="E20">
            <v>572</v>
          </cell>
          <cell r="F20">
            <v>9671</v>
          </cell>
          <cell r="G20">
            <v>10243</v>
          </cell>
          <cell r="H20">
            <v>8458</v>
          </cell>
          <cell r="I20">
            <v>163.84576340000001</v>
          </cell>
          <cell r="J20">
            <v>3088</v>
          </cell>
          <cell r="K20">
            <v>13529</v>
          </cell>
          <cell r="L20">
            <v>9660</v>
          </cell>
        </row>
        <row r="21">
          <cell r="E21">
            <v>70</v>
          </cell>
          <cell r="F21">
            <v>35015</v>
          </cell>
          <cell r="G21">
            <v>35085</v>
          </cell>
          <cell r="H21">
            <v>25283</v>
          </cell>
          <cell r="I21">
            <v>484.33129289999999</v>
          </cell>
          <cell r="J21">
            <v>15036</v>
          </cell>
          <cell r="K21">
            <v>42935</v>
          </cell>
          <cell r="L21">
            <v>34052</v>
          </cell>
        </row>
        <row r="22">
          <cell r="E22">
            <v>1035</v>
          </cell>
          <cell r="F22">
            <v>539</v>
          </cell>
          <cell r="G22">
            <v>1574</v>
          </cell>
          <cell r="H22">
            <v>839</v>
          </cell>
          <cell r="I22">
            <v>27.473815800000001</v>
          </cell>
          <cell r="J22">
            <v>585</v>
          </cell>
          <cell r="K22">
            <v>1429</v>
          </cell>
          <cell r="L22">
            <v>1378</v>
          </cell>
        </row>
        <row r="23">
          <cell r="E23">
            <v>84</v>
          </cell>
          <cell r="F23">
            <v>2571</v>
          </cell>
          <cell r="G23">
            <v>2655</v>
          </cell>
          <cell r="H23">
            <v>1753</v>
          </cell>
          <cell r="I23">
            <v>55.1986542</v>
          </cell>
          <cell r="J23">
            <v>998</v>
          </cell>
          <cell r="K23">
            <v>2921</v>
          </cell>
          <cell r="L23">
            <v>2511</v>
          </cell>
        </row>
        <row r="24">
          <cell r="E24">
            <v>1547</v>
          </cell>
          <cell r="F24">
            <v>10620</v>
          </cell>
          <cell r="G24">
            <v>12167</v>
          </cell>
          <cell r="H24">
            <v>9947</v>
          </cell>
          <cell r="I24">
            <v>172.5800625</v>
          </cell>
          <cell r="J24">
            <v>5598</v>
          </cell>
          <cell r="K24">
            <v>12268</v>
          </cell>
          <cell r="L24">
            <v>11185</v>
          </cell>
        </row>
        <row r="25">
          <cell r="E25">
            <v>1085</v>
          </cell>
          <cell r="F25">
            <v>5786</v>
          </cell>
          <cell r="G25">
            <v>6871</v>
          </cell>
          <cell r="H25">
            <v>4516</v>
          </cell>
          <cell r="I25">
            <v>91.824492699999993</v>
          </cell>
          <cell r="J25">
            <v>2666</v>
          </cell>
          <cell r="K25">
            <v>8498</v>
          </cell>
          <cell r="L25">
            <v>6450</v>
          </cell>
        </row>
        <row r="26">
          <cell r="E26">
            <v>2991</v>
          </cell>
          <cell r="F26">
            <v>9517</v>
          </cell>
          <cell r="G26">
            <v>12508</v>
          </cell>
          <cell r="H26">
            <v>9794</v>
          </cell>
          <cell r="I26">
            <v>173.86366100000001</v>
          </cell>
          <cell r="J26">
            <v>6028</v>
          </cell>
          <cell r="K26">
            <v>11199</v>
          </cell>
          <cell r="L26">
            <v>11183</v>
          </cell>
        </row>
        <row r="27">
          <cell r="E27">
            <v>2659</v>
          </cell>
          <cell r="F27">
            <v>35965</v>
          </cell>
          <cell r="G27">
            <v>38624</v>
          </cell>
          <cell r="H27">
            <v>27122</v>
          </cell>
          <cell r="I27">
            <v>564.53227770000001</v>
          </cell>
          <cell r="J27">
            <v>16376</v>
          </cell>
          <cell r="K27">
            <v>35215</v>
          </cell>
          <cell r="L27">
            <v>34456</v>
          </cell>
        </row>
        <row r="28">
          <cell r="E28">
            <v>4188</v>
          </cell>
          <cell r="F28">
            <v>3686</v>
          </cell>
          <cell r="G28">
            <v>7874</v>
          </cell>
          <cell r="H28">
            <v>2687</v>
          </cell>
          <cell r="I28">
            <v>97.653858800000009</v>
          </cell>
          <cell r="J28">
            <v>4198</v>
          </cell>
          <cell r="K28">
            <v>7938</v>
          </cell>
          <cell r="L28">
            <v>6966</v>
          </cell>
        </row>
        <row r="29">
          <cell r="E29">
            <v>3058</v>
          </cell>
          <cell r="F29">
            <v>10344</v>
          </cell>
          <cell r="G29">
            <v>13402</v>
          </cell>
          <cell r="H29">
            <v>9864</v>
          </cell>
          <cell r="I29">
            <v>243.29261190000003</v>
          </cell>
          <cell r="J29">
            <v>4837</v>
          </cell>
          <cell r="K29">
            <v>13008</v>
          </cell>
          <cell r="L29">
            <v>12329</v>
          </cell>
        </row>
        <row r="30">
          <cell r="E30">
            <v>10626</v>
          </cell>
          <cell r="F30">
            <v>18132</v>
          </cell>
          <cell r="G30">
            <v>28758</v>
          </cell>
          <cell r="H30">
            <v>25558</v>
          </cell>
          <cell r="I30">
            <v>413.75335139999999</v>
          </cell>
          <cell r="J30">
            <v>8746</v>
          </cell>
          <cell r="K30">
            <v>35386</v>
          </cell>
          <cell r="L30">
            <v>25706</v>
          </cell>
        </row>
        <row r="31">
          <cell r="E31">
            <v>76</v>
          </cell>
          <cell r="F31">
            <v>732</v>
          </cell>
          <cell r="G31">
            <v>808</v>
          </cell>
          <cell r="H31">
            <v>572</v>
          </cell>
          <cell r="I31">
            <v>46.274630500000001</v>
          </cell>
          <cell r="J31">
            <v>114</v>
          </cell>
          <cell r="K31">
            <v>656</v>
          </cell>
          <cell r="L31">
            <v>754</v>
          </cell>
        </row>
        <row r="32">
          <cell r="E32">
            <v>1071</v>
          </cell>
          <cell r="F32">
            <v>10892</v>
          </cell>
          <cell r="G32">
            <v>11963</v>
          </cell>
          <cell r="H32">
            <v>8490</v>
          </cell>
          <cell r="I32">
            <v>221.66372559999999</v>
          </cell>
          <cell r="J32">
            <v>3861</v>
          </cell>
          <cell r="K32">
            <v>12116</v>
          </cell>
          <cell r="L32">
            <v>10878</v>
          </cell>
        </row>
        <row r="33">
          <cell r="E33">
            <v>9808</v>
          </cell>
          <cell r="F33">
            <v>27517</v>
          </cell>
          <cell r="G33">
            <v>37325</v>
          </cell>
          <cell r="H33">
            <v>18560</v>
          </cell>
          <cell r="I33">
            <v>399.9193472</v>
          </cell>
          <cell r="J33">
            <v>14332</v>
          </cell>
          <cell r="K33">
            <v>32669</v>
          </cell>
          <cell r="L33">
            <v>31211</v>
          </cell>
        </row>
      </sheetData>
      <sheetData sheetId="5">
        <row r="4">
          <cell r="C4">
            <v>15418</v>
          </cell>
          <cell r="D4">
            <v>0</v>
          </cell>
          <cell r="E4">
            <v>11615</v>
          </cell>
          <cell r="F4">
            <v>0</v>
          </cell>
          <cell r="G4">
            <v>27033</v>
          </cell>
          <cell r="H4">
            <v>17498</v>
          </cell>
          <cell r="I4">
            <v>202.97</v>
          </cell>
          <cell r="J4">
            <v>9352</v>
          </cell>
          <cell r="K4">
            <v>23399</v>
          </cell>
          <cell r="L4">
            <v>18250</v>
          </cell>
        </row>
        <row r="5">
          <cell r="C5">
            <v>7793</v>
          </cell>
          <cell r="D5">
            <v>0</v>
          </cell>
          <cell r="E5">
            <v>17038</v>
          </cell>
          <cell r="F5">
            <v>0</v>
          </cell>
          <cell r="G5">
            <v>24831</v>
          </cell>
          <cell r="H5">
            <v>15692</v>
          </cell>
          <cell r="I5">
            <v>578.79999999999995</v>
          </cell>
          <cell r="J5">
            <v>5104</v>
          </cell>
          <cell r="K5">
            <v>23242</v>
          </cell>
          <cell r="L5">
            <v>18009</v>
          </cell>
        </row>
        <row r="6">
          <cell r="C6">
            <v>7374</v>
          </cell>
          <cell r="D6">
            <v>38067</v>
          </cell>
          <cell r="E6">
            <v>10965</v>
          </cell>
          <cell r="F6">
            <v>11016</v>
          </cell>
          <cell r="G6">
            <v>67422</v>
          </cell>
          <cell r="H6">
            <v>43457</v>
          </cell>
          <cell r="I6">
            <v>536.66</v>
          </cell>
          <cell r="J6">
            <v>2105</v>
          </cell>
          <cell r="K6">
            <v>64915</v>
          </cell>
          <cell r="L6">
            <v>50577</v>
          </cell>
        </row>
        <row r="7">
          <cell r="C7">
            <v>13755</v>
          </cell>
          <cell r="D7">
            <v>3147</v>
          </cell>
          <cell r="E7">
            <v>8276</v>
          </cell>
          <cell r="F7">
            <v>1361</v>
          </cell>
          <cell r="G7">
            <v>26539</v>
          </cell>
          <cell r="H7">
            <v>17100</v>
          </cell>
          <cell r="I7">
            <v>280.08999999999997</v>
          </cell>
          <cell r="J7">
            <v>7828</v>
          </cell>
          <cell r="K7">
            <v>23554</v>
          </cell>
          <cell r="L7">
            <v>18371</v>
          </cell>
        </row>
        <row r="8">
          <cell r="C8">
            <v>29220</v>
          </cell>
          <cell r="D8">
            <v>9885</v>
          </cell>
          <cell r="E8">
            <v>13763</v>
          </cell>
          <cell r="F8">
            <v>8118</v>
          </cell>
          <cell r="G8">
            <v>60986</v>
          </cell>
          <cell r="H8">
            <v>38471</v>
          </cell>
          <cell r="I8">
            <v>785.36</v>
          </cell>
          <cell r="J8">
            <v>24666</v>
          </cell>
          <cell r="K8">
            <v>52576</v>
          </cell>
          <cell r="L8">
            <v>40247</v>
          </cell>
        </row>
        <row r="9">
          <cell r="C9">
            <v>2675</v>
          </cell>
          <cell r="D9">
            <v>884</v>
          </cell>
          <cell r="E9">
            <v>682</v>
          </cell>
          <cell r="F9">
            <v>1031</v>
          </cell>
          <cell r="G9">
            <v>5272</v>
          </cell>
          <cell r="H9">
            <v>3356</v>
          </cell>
          <cell r="I9">
            <v>61.32</v>
          </cell>
          <cell r="J9">
            <v>1948</v>
          </cell>
          <cell r="K9">
            <v>4123</v>
          </cell>
          <cell r="L9">
            <v>3202</v>
          </cell>
        </row>
        <row r="10">
          <cell r="C10">
            <v>918</v>
          </cell>
          <cell r="D10">
            <v>1502</v>
          </cell>
          <cell r="E10">
            <v>915</v>
          </cell>
          <cell r="F10">
            <v>3587</v>
          </cell>
          <cell r="G10">
            <v>6922</v>
          </cell>
          <cell r="H10">
            <v>4451</v>
          </cell>
          <cell r="I10">
            <v>56</v>
          </cell>
          <cell r="J10">
            <v>939</v>
          </cell>
          <cell r="K10">
            <v>6522</v>
          </cell>
          <cell r="L10">
            <v>5086</v>
          </cell>
        </row>
        <row r="11">
          <cell r="C11">
            <v>68220</v>
          </cell>
          <cell r="D11">
            <v>0</v>
          </cell>
          <cell r="E11">
            <v>28975</v>
          </cell>
          <cell r="F11">
            <v>0</v>
          </cell>
          <cell r="G11">
            <v>97195</v>
          </cell>
          <cell r="H11">
            <v>92856</v>
          </cell>
          <cell r="I11">
            <v>987.17</v>
          </cell>
          <cell r="J11">
            <v>17694</v>
          </cell>
          <cell r="K11">
            <v>68536</v>
          </cell>
          <cell r="L11">
            <v>53188</v>
          </cell>
        </row>
        <row r="12">
          <cell r="C12">
            <v>17702</v>
          </cell>
          <cell r="D12">
            <v>1049</v>
          </cell>
          <cell r="E12">
            <v>10917</v>
          </cell>
          <cell r="F12">
            <v>482</v>
          </cell>
          <cell r="G12">
            <v>30150</v>
          </cell>
          <cell r="H12">
            <v>18843</v>
          </cell>
          <cell r="I12">
            <v>493.59</v>
          </cell>
          <cell r="J12">
            <v>1510</v>
          </cell>
          <cell r="K12">
            <v>23486</v>
          </cell>
          <cell r="L12">
            <v>18294</v>
          </cell>
        </row>
        <row r="13">
          <cell r="C13">
            <v>10627</v>
          </cell>
          <cell r="D13">
            <v>897</v>
          </cell>
          <cell r="E13">
            <v>4506</v>
          </cell>
          <cell r="F13">
            <v>1077</v>
          </cell>
          <cell r="G13">
            <v>17107</v>
          </cell>
          <cell r="H13">
            <v>10962</v>
          </cell>
          <cell r="I13">
            <v>246.97</v>
          </cell>
          <cell r="J13">
            <v>6276</v>
          </cell>
          <cell r="K13">
            <v>14777</v>
          </cell>
          <cell r="L13">
            <v>11468</v>
          </cell>
        </row>
        <row r="14">
          <cell r="C14">
            <v>14669</v>
          </cell>
          <cell r="D14">
            <v>1287</v>
          </cell>
          <cell r="E14">
            <v>6794</v>
          </cell>
          <cell r="F14">
            <v>1166</v>
          </cell>
          <cell r="G14">
            <v>23916</v>
          </cell>
          <cell r="H14">
            <v>14426</v>
          </cell>
          <cell r="I14">
            <v>305.33999999999997</v>
          </cell>
          <cell r="J14">
            <v>4979</v>
          </cell>
          <cell r="K14">
            <v>22102</v>
          </cell>
          <cell r="L14">
            <v>16389</v>
          </cell>
        </row>
        <row r="15">
          <cell r="C15">
            <v>3739</v>
          </cell>
          <cell r="D15">
            <v>658</v>
          </cell>
          <cell r="E15">
            <v>7048</v>
          </cell>
          <cell r="F15">
            <v>883</v>
          </cell>
          <cell r="G15">
            <v>12328</v>
          </cell>
          <cell r="H15">
            <v>7906</v>
          </cell>
          <cell r="I15">
            <v>271.95999999999998</v>
          </cell>
          <cell r="J15">
            <v>1804</v>
          </cell>
          <cell r="K15">
            <v>11004</v>
          </cell>
          <cell r="L15">
            <v>8582</v>
          </cell>
        </row>
        <row r="16">
          <cell r="C16">
            <v>60524</v>
          </cell>
          <cell r="D16">
            <v>12104</v>
          </cell>
          <cell r="E16">
            <v>11547</v>
          </cell>
          <cell r="F16">
            <v>2299</v>
          </cell>
          <cell r="G16">
            <v>86474</v>
          </cell>
          <cell r="H16">
            <v>51117</v>
          </cell>
          <cell r="I16">
            <v>615.25</v>
          </cell>
          <cell r="J16">
            <v>26089</v>
          </cell>
          <cell r="K16">
            <v>80939</v>
          </cell>
          <cell r="L16">
            <v>59591</v>
          </cell>
        </row>
        <row r="17">
          <cell r="C17">
            <v>1604</v>
          </cell>
          <cell r="D17">
            <v>3837</v>
          </cell>
          <cell r="E17">
            <v>2101</v>
          </cell>
          <cell r="F17">
            <v>5691</v>
          </cell>
          <cell r="G17">
            <v>13233</v>
          </cell>
          <cell r="H17">
            <v>8493</v>
          </cell>
          <cell r="I17">
            <v>174.93</v>
          </cell>
          <cell r="J17">
            <v>978</v>
          </cell>
          <cell r="K17">
            <v>12745</v>
          </cell>
          <cell r="L17">
            <v>9887</v>
          </cell>
        </row>
        <row r="18">
          <cell r="C18">
            <v>5725</v>
          </cell>
          <cell r="D18">
            <v>177</v>
          </cell>
          <cell r="E18">
            <v>4211</v>
          </cell>
          <cell r="F18">
            <v>725</v>
          </cell>
          <cell r="G18">
            <v>10838</v>
          </cell>
          <cell r="H18">
            <v>6971</v>
          </cell>
          <cell r="I18">
            <v>139.77000000000001</v>
          </cell>
          <cell r="J18">
            <v>2005</v>
          </cell>
          <cell r="K18">
            <v>8748</v>
          </cell>
          <cell r="L18">
            <v>6817</v>
          </cell>
        </row>
        <row r="19">
          <cell r="C19">
            <v>2056</v>
          </cell>
          <cell r="D19">
            <v>1007</v>
          </cell>
          <cell r="E19">
            <v>343</v>
          </cell>
          <cell r="F19">
            <v>900</v>
          </cell>
          <cell r="G19">
            <v>4306</v>
          </cell>
          <cell r="H19">
            <v>2732</v>
          </cell>
          <cell r="I19">
            <v>80.48</v>
          </cell>
          <cell r="J19">
            <v>1332</v>
          </cell>
          <cell r="K19">
            <v>2884</v>
          </cell>
          <cell r="L19">
            <v>2233</v>
          </cell>
        </row>
        <row r="20">
          <cell r="C20">
            <v>26500</v>
          </cell>
          <cell r="D20">
            <v>1952</v>
          </cell>
          <cell r="E20">
            <v>17003</v>
          </cell>
          <cell r="F20">
            <v>383</v>
          </cell>
          <cell r="G20">
            <v>45838</v>
          </cell>
          <cell r="H20">
            <v>29479</v>
          </cell>
          <cell r="I20">
            <v>548.76</v>
          </cell>
          <cell r="J20">
            <v>18613</v>
          </cell>
          <cell r="K20">
            <v>40595</v>
          </cell>
          <cell r="L20">
            <v>31617</v>
          </cell>
        </row>
        <row r="21">
          <cell r="C21">
            <v>11822</v>
          </cell>
          <cell r="D21">
            <v>0</v>
          </cell>
          <cell r="E21">
            <v>9085</v>
          </cell>
          <cell r="F21">
            <v>0</v>
          </cell>
          <cell r="G21">
            <v>20907</v>
          </cell>
          <cell r="H21">
            <v>13279</v>
          </cell>
          <cell r="I21">
            <v>281.42</v>
          </cell>
          <cell r="J21">
            <v>3061</v>
          </cell>
          <cell r="K21">
            <v>17914</v>
          </cell>
          <cell r="L21">
            <v>13810</v>
          </cell>
        </row>
        <row r="22">
          <cell r="C22">
            <v>1034</v>
          </cell>
          <cell r="D22">
            <v>0</v>
          </cell>
          <cell r="E22">
            <v>2825</v>
          </cell>
          <cell r="F22">
            <v>0</v>
          </cell>
          <cell r="G22">
            <v>3859</v>
          </cell>
          <cell r="H22">
            <v>2498</v>
          </cell>
          <cell r="I22">
            <v>27.87</v>
          </cell>
          <cell r="J22">
            <v>1414</v>
          </cell>
          <cell r="K22">
            <v>3804</v>
          </cell>
          <cell r="L22">
            <v>2966</v>
          </cell>
        </row>
        <row r="23">
          <cell r="C23">
            <v>12717</v>
          </cell>
          <cell r="D23">
            <v>1932</v>
          </cell>
          <cell r="E23">
            <v>9397</v>
          </cell>
          <cell r="F23">
            <v>1768</v>
          </cell>
          <cell r="G23">
            <v>25814</v>
          </cell>
          <cell r="H23">
            <v>16579</v>
          </cell>
          <cell r="I23">
            <v>564.86</v>
          </cell>
          <cell r="J23">
            <v>1486</v>
          </cell>
          <cell r="K23">
            <v>22286</v>
          </cell>
          <cell r="L23">
            <v>17314</v>
          </cell>
        </row>
        <row r="24">
          <cell r="C24">
            <v>4715</v>
          </cell>
          <cell r="D24">
            <v>6324</v>
          </cell>
          <cell r="E24">
            <v>2128</v>
          </cell>
          <cell r="F24">
            <v>2316</v>
          </cell>
          <cell r="G24">
            <v>15483</v>
          </cell>
          <cell r="H24">
            <v>9520</v>
          </cell>
          <cell r="I24">
            <v>246.01</v>
          </cell>
          <cell r="J24">
            <v>4617</v>
          </cell>
          <cell r="K24">
            <v>7223</v>
          </cell>
          <cell r="L24">
            <v>5520</v>
          </cell>
        </row>
        <row r="25">
          <cell r="C25">
            <v>17829</v>
          </cell>
          <cell r="D25">
            <v>617</v>
          </cell>
          <cell r="E25">
            <v>13920</v>
          </cell>
          <cell r="F25">
            <v>249</v>
          </cell>
          <cell r="G25">
            <v>32615</v>
          </cell>
          <cell r="H25">
            <v>20389</v>
          </cell>
          <cell r="I25">
            <v>317.08999999999997</v>
          </cell>
          <cell r="J25">
            <v>9076</v>
          </cell>
          <cell r="K25">
            <v>29771</v>
          </cell>
          <cell r="L25">
            <v>22682</v>
          </cell>
        </row>
        <row r="26">
          <cell r="C26">
            <v>46223</v>
          </cell>
          <cell r="D26">
            <v>16304</v>
          </cell>
          <cell r="E26">
            <v>15870</v>
          </cell>
          <cell r="F26">
            <v>11513</v>
          </cell>
          <cell r="G26">
            <v>89910</v>
          </cell>
          <cell r="H26">
            <v>57401</v>
          </cell>
          <cell r="I26">
            <v>1206.8800000000001</v>
          </cell>
          <cell r="J26">
            <v>19989</v>
          </cell>
          <cell r="K26">
            <v>66434</v>
          </cell>
          <cell r="L26">
            <v>51375</v>
          </cell>
        </row>
        <row r="27">
          <cell r="C27">
            <v>8424</v>
          </cell>
          <cell r="D27">
            <v>59</v>
          </cell>
          <cell r="E27">
            <v>3400</v>
          </cell>
          <cell r="F27">
            <v>666</v>
          </cell>
          <cell r="G27">
            <v>12549</v>
          </cell>
          <cell r="H27">
            <v>7667</v>
          </cell>
          <cell r="I27">
            <v>188.2</v>
          </cell>
          <cell r="J27">
            <v>5339</v>
          </cell>
          <cell r="K27">
            <v>8266</v>
          </cell>
          <cell r="L27">
            <v>6123</v>
          </cell>
        </row>
        <row r="28">
          <cell r="C28">
            <v>11750</v>
          </cell>
          <cell r="D28">
            <v>0</v>
          </cell>
          <cell r="E28">
            <v>16760</v>
          </cell>
          <cell r="F28">
            <v>0</v>
          </cell>
          <cell r="G28">
            <v>28510</v>
          </cell>
          <cell r="H28">
            <v>18461</v>
          </cell>
          <cell r="I28">
            <v>286.39999999999998</v>
          </cell>
          <cell r="J28">
            <v>158</v>
          </cell>
          <cell r="K28">
            <v>26898</v>
          </cell>
          <cell r="L28">
            <v>20980</v>
          </cell>
        </row>
        <row r="29">
          <cell r="C29">
            <v>11746</v>
          </cell>
          <cell r="D29">
            <v>6131</v>
          </cell>
          <cell r="E29">
            <v>9669</v>
          </cell>
          <cell r="F29">
            <v>3744</v>
          </cell>
          <cell r="G29">
            <v>31290</v>
          </cell>
          <cell r="H29">
            <v>19931</v>
          </cell>
          <cell r="I29">
            <v>475.23</v>
          </cell>
          <cell r="J29">
            <v>7054</v>
          </cell>
          <cell r="K29">
            <v>27236</v>
          </cell>
          <cell r="L29">
            <v>21023</v>
          </cell>
        </row>
        <row r="30">
          <cell r="C30">
            <v>68627</v>
          </cell>
          <cell r="D30">
            <v>3002</v>
          </cell>
          <cell r="E30">
            <v>26408</v>
          </cell>
          <cell r="F30">
            <v>2226</v>
          </cell>
          <cell r="G30">
            <v>100263</v>
          </cell>
          <cell r="H30">
            <v>64151</v>
          </cell>
          <cell r="I30">
            <v>1733.55</v>
          </cell>
          <cell r="J30">
            <v>12794</v>
          </cell>
          <cell r="K30">
            <v>75433</v>
          </cell>
          <cell r="L30">
            <v>58804</v>
          </cell>
        </row>
        <row r="31">
          <cell r="C31">
            <v>836</v>
          </cell>
          <cell r="D31">
            <v>152</v>
          </cell>
          <cell r="E31">
            <v>1608</v>
          </cell>
          <cell r="F31">
            <v>19</v>
          </cell>
          <cell r="G31">
            <v>2615</v>
          </cell>
          <cell r="H31">
            <v>1682</v>
          </cell>
          <cell r="I31">
            <v>74.67</v>
          </cell>
          <cell r="J31">
            <v>679</v>
          </cell>
          <cell r="K31">
            <v>2394</v>
          </cell>
          <cell r="L31">
            <v>1864</v>
          </cell>
        </row>
        <row r="32">
          <cell r="C32">
            <v>87650</v>
          </cell>
          <cell r="D32">
            <v>0</v>
          </cell>
          <cell r="E32">
            <v>15344</v>
          </cell>
          <cell r="F32">
            <v>0</v>
          </cell>
          <cell r="G32">
            <v>102994</v>
          </cell>
          <cell r="H32">
            <v>61536</v>
          </cell>
          <cell r="I32">
            <v>649.70000000000005</v>
          </cell>
          <cell r="J32">
            <v>49232</v>
          </cell>
          <cell r="K32">
            <v>61575</v>
          </cell>
          <cell r="L32">
            <v>43563</v>
          </cell>
        </row>
        <row r="33">
          <cell r="C33">
            <v>1284</v>
          </cell>
          <cell r="D33">
            <v>0</v>
          </cell>
          <cell r="E33">
            <v>674</v>
          </cell>
          <cell r="F33">
            <v>0</v>
          </cell>
          <cell r="G33">
            <v>1958</v>
          </cell>
          <cell r="H33">
            <v>1231</v>
          </cell>
          <cell r="I33">
            <v>26.75</v>
          </cell>
          <cell r="J33">
            <v>839</v>
          </cell>
          <cell r="K33">
            <v>1768</v>
          </cell>
          <cell r="L33">
            <v>1370</v>
          </cell>
        </row>
      </sheetData>
      <sheetData sheetId="6">
        <row r="4">
          <cell r="C4">
            <v>466</v>
          </cell>
          <cell r="D4">
            <v>176</v>
          </cell>
          <cell r="E4">
            <v>19503</v>
          </cell>
          <cell r="F4">
            <v>2656</v>
          </cell>
          <cell r="G4">
            <v>22801</v>
          </cell>
          <cell r="H4">
            <v>19895</v>
          </cell>
          <cell r="I4">
            <v>169.75</v>
          </cell>
          <cell r="J4">
            <v>625</v>
          </cell>
          <cell r="K4">
            <v>22687</v>
          </cell>
          <cell r="L4">
            <v>16677</v>
          </cell>
        </row>
        <row r="5">
          <cell r="C5">
            <v>203</v>
          </cell>
          <cell r="D5">
            <v>118</v>
          </cell>
          <cell r="E5">
            <v>6245</v>
          </cell>
          <cell r="F5">
            <v>5833</v>
          </cell>
          <cell r="G5">
            <v>12399</v>
          </cell>
          <cell r="H5">
            <v>12256</v>
          </cell>
          <cell r="I5">
            <v>137.88</v>
          </cell>
          <cell r="J5">
            <v>229</v>
          </cell>
          <cell r="K5">
            <v>11941</v>
          </cell>
          <cell r="L5">
            <v>9657</v>
          </cell>
        </row>
        <row r="6">
          <cell r="C6">
            <v>356</v>
          </cell>
          <cell r="D6">
            <v>812</v>
          </cell>
          <cell r="E6">
            <v>10117</v>
          </cell>
          <cell r="F6">
            <v>59508</v>
          </cell>
          <cell r="G6">
            <v>70793</v>
          </cell>
          <cell r="H6">
            <v>66532</v>
          </cell>
          <cell r="I6">
            <v>760.36</v>
          </cell>
          <cell r="J6">
            <v>2285</v>
          </cell>
          <cell r="K6">
            <v>65401</v>
          </cell>
          <cell r="L6">
            <v>63412</v>
          </cell>
        </row>
        <row r="7">
          <cell r="C7">
            <v>496</v>
          </cell>
          <cell r="D7">
            <v>86</v>
          </cell>
          <cell r="E7">
            <v>16487</v>
          </cell>
          <cell r="F7">
            <v>385</v>
          </cell>
          <cell r="G7">
            <v>17454</v>
          </cell>
          <cell r="H7">
            <v>13693</v>
          </cell>
          <cell r="I7">
            <v>161.18</v>
          </cell>
          <cell r="J7">
            <v>269</v>
          </cell>
          <cell r="K7">
            <v>16512</v>
          </cell>
          <cell r="L7">
            <v>12556</v>
          </cell>
        </row>
        <row r="8">
          <cell r="C8">
            <v>34</v>
          </cell>
          <cell r="D8">
            <v>38</v>
          </cell>
          <cell r="E8">
            <v>857</v>
          </cell>
          <cell r="F8">
            <v>5513</v>
          </cell>
          <cell r="G8">
            <v>6442</v>
          </cell>
          <cell r="H8">
            <v>3998</v>
          </cell>
          <cell r="I8">
            <v>41.24</v>
          </cell>
          <cell r="J8">
            <v>93</v>
          </cell>
          <cell r="K8">
            <v>6396</v>
          </cell>
          <cell r="L8">
            <v>3811</v>
          </cell>
        </row>
        <row r="9">
          <cell r="C9">
            <v>58</v>
          </cell>
          <cell r="D9">
            <v>53</v>
          </cell>
          <cell r="E9">
            <v>1186</v>
          </cell>
          <cell r="F9">
            <v>2667</v>
          </cell>
          <cell r="G9">
            <v>3964</v>
          </cell>
          <cell r="H9">
            <v>3156</v>
          </cell>
          <cell r="I9">
            <v>23.01</v>
          </cell>
          <cell r="J9">
            <v>456</v>
          </cell>
          <cell r="K9">
            <v>3645</v>
          </cell>
          <cell r="L9">
            <v>3358</v>
          </cell>
        </row>
        <row r="10">
          <cell r="C10">
            <v>659</v>
          </cell>
          <cell r="D10">
            <v>46</v>
          </cell>
          <cell r="E10">
            <v>19935</v>
          </cell>
          <cell r="F10">
            <v>382</v>
          </cell>
          <cell r="G10">
            <v>21022</v>
          </cell>
          <cell r="H10">
            <v>16185</v>
          </cell>
          <cell r="I10">
            <v>161.21</v>
          </cell>
          <cell r="J10">
            <v>117</v>
          </cell>
          <cell r="K10">
            <v>20565</v>
          </cell>
          <cell r="L10">
            <v>11648</v>
          </cell>
        </row>
        <row r="11">
          <cell r="C11">
            <v>493</v>
          </cell>
          <cell r="D11">
            <v>28</v>
          </cell>
          <cell r="E11">
            <v>16823</v>
          </cell>
          <cell r="F11">
            <v>0</v>
          </cell>
          <cell r="G11">
            <v>17344</v>
          </cell>
          <cell r="H11">
            <v>13901</v>
          </cell>
          <cell r="I11">
            <v>117.37</v>
          </cell>
          <cell r="J11">
            <v>162</v>
          </cell>
          <cell r="K11">
            <v>16712</v>
          </cell>
          <cell r="L11">
            <v>14472</v>
          </cell>
        </row>
        <row r="12">
          <cell r="C12">
            <v>64</v>
          </cell>
          <cell r="D12">
            <v>26</v>
          </cell>
          <cell r="E12">
            <v>7071</v>
          </cell>
          <cell r="F12">
            <v>768</v>
          </cell>
          <cell r="G12">
            <v>7929</v>
          </cell>
          <cell r="H12">
            <v>6248</v>
          </cell>
          <cell r="I12">
            <v>93.1</v>
          </cell>
          <cell r="J12">
            <v>123</v>
          </cell>
          <cell r="K12">
            <v>7612</v>
          </cell>
          <cell r="L12">
            <v>5446</v>
          </cell>
        </row>
        <row r="13">
          <cell r="C13">
            <v>649</v>
          </cell>
          <cell r="D13">
            <v>57</v>
          </cell>
          <cell r="E13">
            <v>17807</v>
          </cell>
          <cell r="F13">
            <v>488</v>
          </cell>
          <cell r="G13">
            <v>19001</v>
          </cell>
          <cell r="H13">
            <v>13796</v>
          </cell>
          <cell r="I13">
            <v>214.69</v>
          </cell>
          <cell r="J13">
            <v>486</v>
          </cell>
          <cell r="K13">
            <v>18616</v>
          </cell>
          <cell r="L13">
            <v>14676</v>
          </cell>
        </row>
        <row r="14">
          <cell r="C14">
            <v>133</v>
          </cell>
          <cell r="D14">
            <v>31</v>
          </cell>
          <cell r="E14">
            <v>16611</v>
          </cell>
          <cell r="F14">
            <v>1498</v>
          </cell>
          <cell r="G14">
            <v>18273</v>
          </cell>
          <cell r="H14">
            <v>13119</v>
          </cell>
          <cell r="I14">
            <v>137.1</v>
          </cell>
          <cell r="J14">
            <v>721</v>
          </cell>
          <cell r="K14">
            <v>17686</v>
          </cell>
          <cell r="L14">
            <v>17184</v>
          </cell>
        </row>
        <row r="15">
          <cell r="C15">
            <v>14895</v>
          </cell>
          <cell r="D15">
            <v>4221</v>
          </cell>
          <cell r="E15">
            <v>50448</v>
          </cell>
          <cell r="F15">
            <v>6433</v>
          </cell>
          <cell r="G15">
            <v>75997</v>
          </cell>
          <cell r="H15">
            <v>49789</v>
          </cell>
          <cell r="I15">
            <v>1207.56</v>
          </cell>
          <cell r="J15">
            <v>1515</v>
          </cell>
          <cell r="K15">
            <v>63151</v>
          </cell>
          <cell r="L15">
            <v>59250</v>
          </cell>
        </row>
        <row r="16">
          <cell r="C16">
            <v>158</v>
          </cell>
          <cell r="D16">
            <v>45</v>
          </cell>
          <cell r="E16">
            <v>15272</v>
          </cell>
          <cell r="F16">
            <v>1578</v>
          </cell>
          <cell r="G16">
            <v>17053</v>
          </cell>
          <cell r="H16">
            <v>13912</v>
          </cell>
          <cell r="I16">
            <v>136.65</v>
          </cell>
          <cell r="J16">
            <v>751</v>
          </cell>
          <cell r="K16">
            <v>16494</v>
          </cell>
          <cell r="L16">
            <v>16286</v>
          </cell>
        </row>
        <row r="17">
          <cell r="C17">
            <v>2356</v>
          </cell>
          <cell r="D17">
            <v>1823</v>
          </cell>
          <cell r="E17">
            <v>23835</v>
          </cell>
          <cell r="F17">
            <v>14309</v>
          </cell>
          <cell r="G17">
            <v>42323</v>
          </cell>
          <cell r="H17">
            <v>33849</v>
          </cell>
          <cell r="I17">
            <v>699.08</v>
          </cell>
          <cell r="J17">
            <v>3382</v>
          </cell>
          <cell r="K17">
            <v>23053</v>
          </cell>
          <cell r="L17">
            <v>12278</v>
          </cell>
        </row>
        <row r="18">
          <cell r="C18">
            <v>27</v>
          </cell>
          <cell r="D18">
            <v>224</v>
          </cell>
          <cell r="E18">
            <v>3898</v>
          </cell>
          <cell r="F18">
            <v>412</v>
          </cell>
          <cell r="G18">
            <v>4561</v>
          </cell>
          <cell r="H18">
            <v>2988</v>
          </cell>
          <cell r="I18">
            <v>49.72</v>
          </cell>
          <cell r="J18">
            <v>38</v>
          </cell>
          <cell r="K18">
            <v>4308</v>
          </cell>
          <cell r="L18">
            <v>3785</v>
          </cell>
        </row>
        <row r="19">
          <cell r="C19">
            <v>64</v>
          </cell>
          <cell r="D19">
            <v>32</v>
          </cell>
          <cell r="E19">
            <v>3303</v>
          </cell>
          <cell r="F19">
            <v>342</v>
          </cell>
          <cell r="G19">
            <v>3741</v>
          </cell>
          <cell r="H19">
            <v>3637</v>
          </cell>
          <cell r="I19">
            <v>29.97</v>
          </cell>
          <cell r="J19">
            <v>257</v>
          </cell>
          <cell r="K19">
            <v>3565</v>
          </cell>
          <cell r="L19">
            <v>3561</v>
          </cell>
        </row>
        <row r="20">
          <cell r="C20">
            <v>587</v>
          </cell>
          <cell r="D20">
            <v>88</v>
          </cell>
          <cell r="E20">
            <v>15042</v>
          </cell>
          <cell r="F20">
            <v>5525</v>
          </cell>
          <cell r="G20">
            <v>21242</v>
          </cell>
          <cell r="H20">
            <v>18926</v>
          </cell>
          <cell r="I20">
            <v>196.04</v>
          </cell>
          <cell r="J20">
            <v>157</v>
          </cell>
          <cell r="K20">
            <v>20742</v>
          </cell>
          <cell r="L20">
            <v>19455</v>
          </cell>
        </row>
        <row r="21">
          <cell r="C21">
            <v>439</v>
          </cell>
          <cell r="D21">
            <v>21</v>
          </cell>
          <cell r="E21">
            <v>21363</v>
          </cell>
          <cell r="F21">
            <v>0</v>
          </cell>
          <cell r="G21">
            <v>21823</v>
          </cell>
          <cell r="H21">
            <v>18615</v>
          </cell>
          <cell r="I21">
            <v>180.15</v>
          </cell>
          <cell r="J21">
            <v>421</v>
          </cell>
          <cell r="K21">
            <v>20994</v>
          </cell>
          <cell r="L21">
            <v>18886</v>
          </cell>
        </row>
        <row r="22">
          <cell r="C22">
            <v>257</v>
          </cell>
          <cell r="D22">
            <v>27</v>
          </cell>
          <cell r="E22">
            <v>16017</v>
          </cell>
          <cell r="F22">
            <v>0</v>
          </cell>
          <cell r="G22">
            <v>16301</v>
          </cell>
          <cell r="H22">
            <v>12611</v>
          </cell>
          <cell r="I22">
            <v>192.94</v>
          </cell>
          <cell r="J22">
            <v>337</v>
          </cell>
          <cell r="K22">
            <v>15695</v>
          </cell>
          <cell r="L22">
            <v>14953</v>
          </cell>
        </row>
        <row r="23">
          <cell r="C23">
            <v>64</v>
          </cell>
          <cell r="D23">
            <v>62</v>
          </cell>
          <cell r="E23">
            <v>8086</v>
          </cell>
          <cell r="F23">
            <v>4251</v>
          </cell>
          <cell r="G23">
            <v>12463</v>
          </cell>
          <cell r="H23">
            <v>11983</v>
          </cell>
          <cell r="I23">
            <v>173.68</v>
          </cell>
          <cell r="J23">
            <v>198</v>
          </cell>
          <cell r="K23">
            <v>12341</v>
          </cell>
          <cell r="L23">
            <v>8496</v>
          </cell>
        </row>
        <row r="24">
          <cell r="C24">
            <v>187</v>
          </cell>
          <cell r="D24">
            <v>68</v>
          </cell>
          <cell r="E24">
            <v>991</v>
          </cell>
          <cell r="F24">
            <v>4357</v>
          </cell>
          <cell r="G24">
            <v>5603</v>
          </cell>
          <cell r="H24">
            <v>3239</v>
          </cell>
          <cell r="I24">
            <v>52.93</v>
          </cell>
          <cell r="J24">
            <v>124</v>
          </cell>
          <cell r="K24">
            <v>5459</v>
          </cell>
          <cell r="L24">
            <v>2156</v>
          </cell>
        </row>
        <row r="25">
          <cell r="C25">
            <v>14232</v>
          </cell>
          <cell r="D25">
            <v>3845</v>
          </cell>
          <cell r="E25">
            <v>61463</v>
          </cell>
          <cell r="F25">
            <v>23494</v>
          </cell>
          <cell r="G25">
            <v>103034</v>
          </cell>
          <cell r="H25">
            <v>87859</v>
          </cell>
          <cell r="I25">
            <v>165.11</v>
          </cell>
          <cell r="J25">
            <v>5065</v>
          </cell>
          <cell r="K25">
            <v>93288</v>
          </cell>
          <cell r="L25">
            <v>79768</v>
          </cell>
        </row>
        <row r="26">
          <cell r="C26">
            <v>599</v>
          </cell>
          <cell r="D26">
            <v>483</v>
          </cell>
          <cell r="E26">
            <v>12524</v>
          </cell>
          <cell r="F26">
            <v>3724</v>
          </cell>
          <cell r="G26">
            <v>17330</v>
          </cell>
          <cell r="H26">
            <v>8596</v>
          </cell>
          <cell r="I26">
            <v>156.82</v>
          </cell>
          <cell r="J26">
            <v>292</v>
          </cell>
          <cell r="K26">
            <v>16232</v>
          </cell>
          <cell r="L26">
            <v>15225</v>
          </cell>
        </row>
        <row r="27">
          <cell r="C27">
            <v>21</v>
          </cell>
          <cell r="D27">
            <v>35</v>
          </cell>
          <cell r="E27">
            <v>2898</v>
          </cell>
          <cell r="F27">
            <v>911</v>
          </cell>
          <cell r="G27">
            <v>3865</v>
          </cell>
          <cell r="H27">
            <v>2844</v>
          </cell>
          <cell r="I27">
            <v>49.74</v>
          </cell>
          <cell r="J27">
            <v>341</v>
          </cell>
          <cell r="K27">
            <v>3053</v>
          </cell>
          <cell r="L27">
            <v>2217</v>
          </cell>
        </row>
        <row r="28">
          <cell r="C28">
            <v>147</v>
          </cell>
          <cell r="D28">
            <v>11</v>
          </cell>
          <cell r="E28">
            <v>10738</v>
          </cell>
          <cell r="F28">
            <v>0</v>
          </cell>
          <cell r="G28">
            <v>10896</v>
          </cell>
          <cell r="H28">
            <v>9028</v>
          </cell>
          <cell r="I28">
            <v>127.5</v>
          </cell>
          <cell r="J28">
            <v>248</v>
          </cell>
          <cell r="K28">
            <v>8056</v>
          </cell>
          <cell r="L28">
            <v>5525</v>
          </cell>
        </row>
        <row r="29">
          <cell r="C29">
            <v>281</v>
          </cell>
          <cell r="D29">
            <v>53</v>
          </cell>
          <cell r="E29">
            <v>11824</v>
          </cell>
          <cell r="F29">
            <v>4905</v>
          </cell>
          <cell r="G29">
            <v>17063</v>
          </cell>
          <cell r="H29">
            <v>13143</v>
          </cell>
          <cell r="I29">
            <v>281.12</v>
          </cell>
          <cell r="J29">
            <v>530</v>
          </cell>
          <cell r="K29">
            <v>12749</v>
          </cell>
          <cell r="L29">
            <v>10643</v>
          </cell>
        </row>
        <row r="30">
          <cell r="C30">
            <v>634</v>
          </cell>
          <cell r="D30">
            <v>59</v>
          </cell>
          <cell r="E30">
            <v>6144</v>
          </cell>
          <cell r="F30">
            <v>1330</v>
          </cell>
          <cell r="G30">
            <v>8167</v>
          </cell>
          <cell r="H30">
            <v>7551</v>
          </cell>
          <cell r="I30">
            <v>140.56</v>
          </cell>
          <cell r="J30">
            <v>600</v>
          </cell>
          <cell r="K30">
            <v>4864</v>
          </cell>
          <cell r="L30">
            <v>2751</v>
          </cell>
        </row>
        <row r="31">
          <cell r="C31">
            <v>823</v>
          </cell>
          <cell r="D31">
            <v>36</v>
          </cell>
          <cell r="E31">
            <v>35020</v>
          </cell>
          <cell r="F31">
            <v>171</v>
          </cell>
          <cell r="G31">
            <v>36050</v>
          </cell>
          <cell r="H31">
            <v>34631</v>
          </cell>
          <cell r="I31">
            <v>552.67999999999995</v>
          </cell>
          <cell r="J31">
            <v>325</v>
          </cell>
          <cell r="K31">
            <v>25955</v>
          </cell>
          <cell r="L31">
            <v>19716</v>
          </cell>
        </row>
        <row r="32">
          <cell r="C32">
            <v>886</v>
          </cell>
          <cell r="D32">
            <v>27</v>
          </cell>
          <cell r="E32">
            <v>24735</v>
          </cell>
          <cell r="F32">
            <v>0</v>
          </cell>
          <cell r="G32">
            <v>25648</v>
          </cell>
          <cell r="H32">
            <v>19565</v>
          </cell>
          <cell r="I32">
            <v>406.34</v>
          </cell>
          <cell r="J32">
            <v>427</v>
          </cell>
          <cell r="K32">
            <v>24589</v>
          </cell>
          <cell r="L32">
            <v>24237</v>
          </cell>
        </row>
        <row r="33">
          <cell r="C33">
            <v>987</v>
          </cell>
          <cell r="D33">
            <v>32</v>
          </cell>
          <cell r="E33">
            <v>6804</v>
          </cell>
          <cell r="F33">
            <v>0</v>
          </cell>
          <cell r="G33">
            <v>7823</v>
          </cell>
          <cell r="H33">
            <v>6762</v>
          </cell>
          <cell r="I33">
            <v>100.64</v>
          </cell>
          <cell r="J33">
            <v>615</v>
          </cell>
          <cell r="K33">
            <v>4928</v>
          </cell>
          <cell r="L33">
            <v>2100</v>
          </cell>
        </row>
      </sheetData>
      <sheetData sheetId="7">
        <row r="4">
          <cell r="F4">
            <v>1368</v>
          </cell>
          <cell r="G4">
            <v>1368</v>
          </cell>
          <cell r="H4">
            <v>308</v>
          </cell>
          <cell r="I4">
            <v>6.19</v>
          </cell>
          <cell r="J4">
            <v>991</v>
          </cell>
          <cell r="K4">
            <v>1508</v>
          </cell>
          <cell r="L4">
            <v>37</v>
          </cell>
        </row>
        <row r="5">
          <cell r="F5">
            <v>2809</v>
          </cell>
          <cell r="G5">
            <v>2809</v>
          </cell>
          <cell r="H5">
            <v>953</v>
          </cell>
          <cell r="I5">
            <v>40.32</v>
          </cell>
          <cell r="J5">
            <v>792</v>
          </cell>
          <cell r="K5">
            <v>1864</v>
          </cell>
          <cell r="L5">
            <v>627</v>
          </cell>
        </row>
        <row r="6">
          <cell r="F6">
            <v>15326</v>
          </cell>
          <cell r="G6">
            <v>15326</v>
          </cell>
          <cell r="H6">
            <v>10965</v>
          </cell>
          <cell r="I6">
            <v>153.04</v>
          </cell>
          <cell r="J6">
            <v>7679</v>
          </cell>
          <cell r="K6">
            <v>15450</v>
          </cell>
          <cell r="L6">
            <v>7411</v>
          </cell>
        </row>
        <row r="7">
          <cell r="F7">
            <v>965</v>
          </cell>
          <cell r="G7">
            <v>965</v>
          </cell>
          <cell r="H7">
            <v>902</v>
          </cell>
          <cell r="I7">
            <v>13.12</v>
          </cell>
          <cell r="J7">
            <v>416</v>
          </cell>
          <cell r="K7">
            <v>979</v>
          </cell>
          <cell r="L7">
            <v>171</v>
          </cell>
        </row>
        <row r="8">
          <cell r="F8">
            <v>1827</v>
          </cell>
          <cell r="G8">
            <v>1827</v>
          </cell>
          <cell r="H8">
            <v>1760</v>
          </cell>
          <cell r="I8">
            <v>15.77</v>
          </cell>
          <cell r="J8">
            <v>823</v>
          </cell>
          <cell r="K8">
            <v>1854</v>
          </cell>
          <cell r="L8">
            <v>708</v>
          </cell>
        </row>
        <row r="9">
          <cell r="F9">
            <v>0</v>
          </cell>
          <cell r="G9">
            <v>0</v>
          </cell>
          <cell r="H9">
            <v>0</v>
          </cell>
          <cell r="I9">
            <v>0</v>
          </cell>
          <cell r="J9">
            <v>0</v>
          </cell>
          <cell r="K9">
            <v>0</v>
          </cell>
          <cell r="L9">
            <v>0</v>
          </cell>
        </row>
        <row r="10">
          <cell r="F10">
            <v>1418</v>
          </cell>
          <cell r="G10">
            <v>1418</v>
          </cell>
          <cell r="H10">
            <v>1295</v>
          </cell>
          <cell r="I10">
            <v>19.64</v>
          </cell>
          <cell r="J10">
            <v>352</v>
          </cell>
          <cell r="K10">
            <v>1414</v>
          </cell>
          <cell r="L10">
            <v>110</v>
          </cell>
        </row>
        <row r="11">
          <cell r="F11">
            <v>0</v>
          </cell>
          <cell r="G11">
            <v>0</v>
          </cell>
          <cell r="H11">
            <v>0</v>
          </cell>
          <cell r="I11">
            <v>0</v>
          </cell>
          <cell r="J11">
            <v>0</v>
          </cell>
          <cell r="K11">
            <v>0</v>
          </cell>
          <cell r="L11">
            <v>0</v>
          </cell>
        </row>
        <row r="12">
          <cell r="F12">
            <v>482</v>
          </cell>
          <cell r="G12">
            <v>482</v>
          </cell>
          <cell r="H12">
            <v>196</v>
          </cell>
          <cell r="I12">
            <v>2.73</v>
          </cell>
          <cell r="J12">
            <v>291</v>
          </cell>
          <cell r="K12">
            <v>464</v>
          </cell>
          <cell r="L12">
            <v>202</v>
          </cell>
        </row>
        <row r="13">
          <cell r="F13">
            <v>244</v>
          </cell>
          <cell r="G13">
            <v>244</v>
          </cell>
          <cell r="H13">
            <v>241</v>
          </cell>
          <cell r="I13">
            <v>1.57</v>
          </cell>
          <cell r="J13">
            <v>115</v>
          </cell>
          <cell r="K13">
            <v>243</v>
          </cell>
          <cell r="L13">
            <v>143</v>
          </cell>
        </row>
        <row r="14">
          <cell r="F14">
            <v>466</v>
          </cell>
          <cell r="G14">
            <v>466</v>
          </cell>
          <cell r="H14">
            <v>217</v>
          </cell>
          <cell r="I14">
            <v>3.51</v>
          </cell>
          <cell r="J14">
            <v>178</v>
          </cell>
          <cell r="K14">
            <v>477</v>
          </cell>
          <cell r="L14">
            <v>343</v>
          </cell>
        </row>
        <row r="15">
          <cell r="F15">
            <v>0</v>
          </cell>
          <cell r="G15">
            <v>0</v>
          </cell>
          <cell r="H15">
            <v>0</v>
          </cell>
          <cell r="I15">
            <v>0</v>
          </cell>
          <cell r="J15">
            <v>0</v>
          </cell>
          <cell r="K15">
            <v>0</v>
          </cell>
          <cell r="L15">
            <v>0</v>
          </cell>
        </row>
        <row r="16">
          <cell r="F16">
            <v>395</v>
          </cell>
          <cell r="G16">
            <v>395</v>
          </cell>
          <cell r="H16">
            <v>262</v>
          </cell>
          <cell r="I16">
            <v>2.1800000000000002</v>
          </cell>
          <cell r="J16">
            <v>207</v>
          </cell>
          <cell r="K16">
            <v>408</v>
          </cell>
          <cell r="L16">
            <v>118</v>
          </cell>
        </row>
        <row r="17">
          <cell r="F17">
            <v>1789</v>
          </cell>
          <cell r="G17">
            <v>1789</v>
          </cell>
          <cell r="H17">
            <v>1614</v>
          </cell>
          <cell r="I17">
            <v>1.42</v>
          </cell>
          <cell r="J17">
            <v>732</v>
          </cell>
          <cell r="K17">
            <v>1864</v>
          </cell>
          <cell r="L17">
            <v>389</v>
          </cell>
        </row>
        <row r="18">
          <cell r="F18">
            <v>262</v>
          </cell>
          <cell r="G18">
            <v>262</v>
          </cell>
          <cell r="H18">
            <v>136</v>
          </cell>
          <cell r="I18">
            <v>1.27</v>
          </cell>
          <cell r="J18">
            <v>136</v>
          </cell>
          <cell r="K18">
            <v>267</v>
          </cell>
          <cell r="L18">
            <v>177</v>
          </cell>
        </row>
        <row r="19">
          <cell r="F19">
            <v>432</v>
          </cell>
          <cell r="G19">
            <v>432</v>
          </cell>
          <cell r="H19">
            <v>252</v>
          </cell>
          <cell r="I19">
            <v>3.19</v>
          </cell>
          <cell r="J19">
            <v>119</v>
          </cell>
          <cell r="K19">
            <v>433</v>
          </cell>
          <cell r="L19">
            <v>143</v>
          </cell>
        </row>
        <row r="20">
          <cell r="F20">
            <v>2308</v>
          </cell>
          <cell r="G20">
            <v>2308</v>
          </cell>
          <cell r="H20">
            <v>1828</v>
          </cell>
          <cell r="I20">
            <v>28.36</v>
          </cell>
          <cell r="J20">
            <v>1301</v>
          </cell>
          <cell r="K20">
            <v>2281</v>
          </cell>
          <cell r="L20">
            <v>338</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v>0</v>
          </cell>
          <cell r="G23">
            <v>0</v>
          </cell>
          <cell r="H23">
            <v>0</v>
          </cell>
          <cell r="I23">
            <v>0</v>
          </cell>
          <cell r="J23">
            <v>0</v>
          </cell>
          <cell r="K23">
            <v>0</v>
          </cell>
          <cell r="L23">
            <v>0</v>
          </cell>
        </row>
        <row r="24">
          <cell r="F24">
            <v>392</v>
          </cell>
          <cell r="G24">
            <v>392</v>
          </cell>
          <cell r="H24">
            <v>259</v>
          </cell>
          <cell r="I24">
            <v>2.68</v>
          </cell>
          <cell r="J24">
            <v>267</v>
          </cell>
          <cell r="K24">
            <v>517</v>
          </cell>
          <cell r="L24">
            <v>232</v>
          </cell>
        </row>
        <row r="25">
          <cell r="F25">
            <v>598</v>
          </cell>
          <cell r="G25">
            <v>598</v>
          </cell>
          <cell r="H25">
            <v>518</v>
          </cell>
          <cell r="I25">
            <v>3.53</v>
          </cell>
          <cell r="J25">
            <v>273</v>
          </cell>
          <cell r="K25">
            <v>598</v>
          </cell>
          <cell r="L25">
            <v>88</v>
          </cell>
        </row>
        <row r="26">
          <cell r="F26">
            <v>545</v>
          </cell>
          <cell r="G26">
            <v>545</v>
          </cell>
          <cell r="H26">
            <v>499</v>
          </cell>
          <cell r="I26">
            <v>3.34</v>
          </cell>
          <cell r="J26">
            <v>195</v>
          </cell>
          <cell r="K26">
            <v>551</v>
          </cell>
          <cell r="L26">
            <v>278</v>
          </cell>
        </row>
        <row r="27">
          <cell r="F27">
            <v>3391</v>
          </cell>
          <cell r="G27">
            <v>3391</v>
          </cell>
          <cell r="H27">
            <v>2771</v>
          </cell>
          <cell r="I27">
            <v>24.25</v>
          </cell>
          <cell r="J27">
            <v>1407</v>
          </cell>
          <cell r="K27">
            <v>3382</v>
          </cell>
          <cell r="L27">
            <v>963</v>
          </cell>
        </row>
        <row r="28">
          <cell r="F28">
            <v>1292</v>
          </cell>
          <cell r="G28">
            <v>1292</v>
          </cell>
          <cell r="H28">
            <v>1090</v>
          </cell>
          <cell r="I28">
            <v>14.49</v>
          </cell>
          <cell r="J28">
            <v>263</v>
          </cell>
          <cell r="K28">
            <v>1296</v>
          </cell>
          <cell r="L28">
            <v>623</v>
          </cell>
        </row>
        <row r="29">
          <cell r="F29">
            <v>436</v>
          </cell>
          <cell r="G29">
            <v>436</v>
          </cell>
          <cell r="H29">
            <v>181</v>
          </cell>
          <cell r="I29">
            <v>2.39</v>
          </cell>
          <cell r="J29">
            <v>50</v>
          </cell>
          <cell r="K29">
            <v>389</v>
          </cell>
          <cell r="L29">
            <v>39</v>
          </cell>
        </row>
        <row r="30">
          <cell r="F30">
            <v>1087</v>
          </cell>
          <cell r="G30">
            <v>1087</v>
          </cell>
          <cell r="H30">
            <v>928</v>
          </cell>
          <cell r="I30">
            <v>5.1100000000000003</v>
          </cell>
          <cell r="J30">
            <v>658</v>
          </cell>
          <cell r="K30">
            <v>1088</v>
          </cell>
          <cell r="L30">
            <v>44</v>
          </cell>
        </row>
        <row r="31">
          <cell r="F31">
            <v>731</v>
          </cell>
          <cell r="G31">
            <v>731</v>
          </cell>
          <cell r="H31">
            <v>462</v>
          </cell>
          <cell r="I31">
            <v>4.22</v>
          </cell>
          <cell r="J31">
            <v>283</v>
          </cell>
          <cell r="K31">
            <v>738</v>
          </cell>
          <cell r="L31">
            <v>426</v>
          </cell>
        </row>
        <row r="32">
          <cell r="F32">
            <v>631</v>
          </cell>
          <cell r="G32">
            <v>631</v>
          </cell>
          <cell r="H32">
            <v>490</v>
          </cell>
          <cell r="I32">
            <v>3.18</v>
          </cell>
          <cell r="J32">
            <v>354</v>
          </cell>
          <cell r="K32">
            <v>641</v>
          </cell>
          <cell r="L32">
            <v>129</v>
          </cell>
        </row>
        <row r="33">
          <cell r="F33">
            <v>0</v>
          </cell>
          <cell r="G33">
            <v>0</v>
          </cell>
          <cell r="H33">
            <v>0</v>
          </cell>
          <cell r="I33">
            <v>0</v>
          </cell>
          <cell r="J33">
            <v>0</v>
          </cell>
          <cell r="K33">
            <v>0</v>
          </cell>
          <cell r="L33">
            <v>0</v>
          </cell>
        </row>
      </sheetData>
      <sheetData sheetId="8">
        <row r="4">
          <cell r="G4">
            <v>0</v>
          </cell>
        </row>
        <row r="5">
          <cell r="C5">
            <v>120</v>
          </cell>
          <cell r="D5">
            <v>133</v>
          </cell>
          <cell r="E5">
            <v>1325</v>
          </cell>
          <cell r="F5">
            <v>176</v>
          </cell>
          <cell r="G5">
            <v>1754</v>
          </cell>
          <cell r="H5">
            <v>1227</v>
          </cell>
          <cell r="I5">
            <v>26.804760000000002</v>
          </cell>
          <cell r="J5">
            <v>4</v>
          </cell>
          <cell r="K5">
            <v>1540</v>
          </cell>
          <cell r="L5">
            <v>1087</v>
          </cell>
        </row>
        <row r="6">
          <cell r="C6">
            <v>95</v>
          </cell>
          <cell r="D6">
            <v>8197</v>
          </cell>
          <cell r="E6">
            <v>630</v>
          </cell>
          <cell r="F6">
            <v>20333</v>
          </cell>
          <cell r="G6">
            <v>29255</v>
          </cell>
          <cell r="H6">
            <v>18483</v>
          </cell>
          <cell r="I6">
            <v>485.84345999999999</v>
          </cell>
          <cell r="J6">
            <v>6534</v>
          </cell>
          <cell r="K6">
            <v>26328</v>
          </cell>
          <cell r="L6">
            <v>18435</v>
          </cell>
        </row>
        <row r="7">
          <cell r="C7">
            <v>0</v>
          </cell>
          <cell r="D7">
            <v>255</v>
          </cell>
          <cell r="E7">
            <v>0</v>
          </cell>
          <cell r="F7">
            <v>340</v>
          </cell>
          <cell r="G7">
            <v>595</v>
          </cell>
          <cell r="H7">
            <v>505</v>
          </cell>
          <cell r="I7">
            <v>8.6911500000000004</v>
          </cell>
          <cell r="J7">
            <v>226</v>
          </cell>
          <cell r="K7">
            <v>434</v>
          </cell>
          <cell r="L7">
            <v>369</v>
          </cell>
        </row>
        <row r="8">
          <cell r="C8">
            <v>510</v>
          </cell>
          <cell r="D8">
            <v>1128</v>
          </cell>
          <cell r="E8">
            <v>972</v>
          </cell>
          <cell r="F8">
            <v>2235</v>
          </cell>
          <cell r="G8">
            <v>4845</v>
          </cell>
          <cell r="H8">
            <v>4004</v>
          </cell>
          <cell r="I8">
            <v>62.259030000000003</v>
          </cell>
          <cell r="J8">
            <v>1407</v>
          </cell>
          <cell r="K8">
            <v>4031</v>
          </cell>
          <cell r="L8">
            <v>3433</v>
          </cell>
        </row>
        <row r="9">
          <cell r="C9">
            <v>0</v>
          </cell>
          <cell r="D9">
            <v>45</v>
          </cell>
          <cell r="E9">
            <v>0</v>
          </cell>
          <cell r="F9">
            <v>361</v>
          </cell>
          <cell r="G9">
            <v>406</v>
          </cell>
          <cell r="H9">
            <v>360</v>
          </cell>
          <cell r="I9">
            <v>4.5147599999999999</v>
          </cell>
          <cell r="J9">
            <v>17</v>
          </cell>
          <cell r="K9">
            <v>380</v>
          </cell>
          <cell r="L9">
            <v>342</v>
          </cell>
        </row>
        <row r="10">
          <cell r="C10">
            <v>0</v>
          </cell>
          <cell r="D10">
            <v>1403</v>
          </cell>
          <cell r="E10">
            <v>0</v>
          </cell>
          <cell r="F10">
            <v>661</v>
          </cell>
          <cell r="G10">
            <v>2064</v>
          </cell>
          <cell r="H10">
            <v>1923</v>
          </cell>
          <cell r="I10">
            <v>44.674419999999998</v>
          </cell>
          <cell r="J10">
            <v>324</v>
          </cell>
          <cell r="K10">
            <v>1540</v>
          </cell>
          <cell r="L10">
            <v>1139</v>
          </cell>
        </row>
        <row r="11">
          <cell r="G11">
            <v>0</v>
          </cell>
          <cell r="I11">
            <v>0</v>
          </cell>
        </row>
        <row r="12">
          <cell r="G12">
            <v>0</v>
          </cell>
          <cell r="I12">
            <v>0</v>
          </cell>
        </row>
        <row r="13">
          <cell r="G13">
            <v>0</v>
          </cell>
          <cell r="I13">
            <v>0</v>
          </cell>
        </row>
        <row r="14">
          <cell r="C14">
            <v>0</v>
          </cell>
          <cell r="D14">
            <v>962</v>
          </cell>
          <cell r="E14">
            <v>0</v>
          </cell>
          <cell r="F14">
            <v>417</v>
          </cell>
          <cell r="G14">
            <v>1379</v>
          </cell>
          <cell r="H14">
            <v>1169</v>
          </cell>
          <cell r="I14">
            <v>16.669419999999999</v>
          </cell>
          <cell r="J14">
            <v>310</v>
          </cell>
          <cell r="K14">
            <v>1298</v>
          </cell>
          <cell r="L14">
            <v>1169</v>
          </cell>
        </row>
        <row r="15">
          <cell r="C15">
            <v>0</v>
          </cell>
          <cell r="D15">
            <v>2</v>
          </cell>
          <cell r="E15">
            <v>0</v>
          </cell>
          <cell r="F15">
            <v>445</v>
          </cell>
          <cell r="G15">
            <v>447</v>
          </cell>
          <cell r="H15">
            <v>269</v>
          </cell>
          <cell r="I15">
            <v>7.4015599999999999</v>
          </cell>
          <cell r="J15">
            <v>139</v>
          </cell>
          <cell r="K15">
            <v>391</v>
          </cell>
          <cell r="L15">
            <v>360</v>
          </cell>
        </row>
        <row r="16">
          <cell r="G16">
            <v>0</v>
          </cell>
          <cell r="I16">
            <v>0</v>
          </cell>
        </row>
        <row r="17">
          <cell r="C17">
            <v>0</v>
          </cell>
          <cell r="D17">
            <v>330</v>
          </cell>
          <cell r="E17">
            <v>0</v>
          </cell>
          <cell r="F17">
            <v>620</v>
          </cell>
          <cell r="G17">
            <v>950</v>
          </cell>
          <cell r="H17">
            <v>816</v>
          </cell>
          <cell r="I17">
            <v>12.86317</v>
          </cell>
          <cell r="J17">
            <v>435</v>
          </cell>
          <cell r="K17">
            <v>741</v>
          </cell>
          <cell r="L17">
            <v>622</v>
          </cell>
        </row>
        <row r="18">
          <cell r="C18">
            <v>0</v>
          </cell>
          <cell r="D18">
            <v>40</v>
          </cell>
          <cell r="E18">
            <v>0</v>
          </cell>
          <cell r="F18">
            <v>9</v>
          </cell>
          <cell r="G18">
            <v>49</v>
          </cell>
          <cell r="H18">
            <v>40</v>
          </cell>
          <cell r="I18">
            <v>0.25719999999999998</v>
          </cell>
          <cell r="J18">
            <v>40</v>
          </cell>
          <cell r="K18">
            <v>46</v>
          </cell>
          <cell r="L18">
            <v>46</v>
          </cell>
        </row>
        <row r="19">
          <cell r="C19">
            <v>0</v>
          </cell>
          <cell r="D19">
            <v>367</v>
          </cell>
          <cell r="E19">
            <v>0</v>
          </cell>
          <cell r="F19">
            <v>1391</v>
          </cell>
          <cell r="G19">
            <v>1758</v>
          </cell>
          <cell r="H19">
            <v>1025</v>
          </cell>
          <cell r="I19">
            <v>18.19746</v>
          </cell>
          <cell r="J19">
            <v>913</v>
          </cell>
          <cell r="K19">
            <v>1507</v>
          </cell>
          <cell r="L19">
            <v>1214</v>
          </cell>
        </row>
        <row r="20">
          <cell r="C20">
            <v>3</v>
          </cell>
          <cell r="D20">
            <v>25</v>
          </cell>
          <cell r="E20">
            <v>326</v>
          </cell>
          <cell r="F20">
            <v>326</v>
          </cell>
          <cell r="G20">
            <v>680</v>
          </cell>
          <cell r="H20">
            <v>489</v>
          </cell>
          <cell r="I20">
            <v>7.0748300000000004</v>
          </cell>
          <cell r="J20">
            <v>21</v>
          </cell>
          <cell r="K20">
            <v>645</v>
          </cell>
          <cell r="L20">
            <v>610</v>
          </cell>
        </row>
        <row r="21">
          <cell r="G21">
            <v>0</v>
          </cell>
          <cell r="I21">
            <v>0</v>
          </cell>
        </row>
        <row r="22">
          <cell r="G22">
            <v>0</v>
          </cell>
          <cell r="I22">
            <v>0</v>
          </cell>
        </row>
        <row r="23">
          <cell r="C23">
            <v>956</v>
          </cell>
          <cell r="D23">
            <v>0</v>
          </cell>
          <cell r="E23">
            <v>874</v>
          </cell>
          <cell r="F23">
            <v>0</v>
          </cell>
          <cell r="G23">
            <v>1830</v>
          </cell>
          <cell r="H23">
            <v>1274</v>
          </cell>
          <cell r="I23">
            <v>37.867179999999998</v>
          </cell>
          <cell r="J23">
            <v>490</v>
          </cell>
          <cell r="K23">
            <v>1290</v>
          </cell>
          <cell r="L23">
            <v>1071</v>
          </cell>
        </row>
        <row r="24">
          <cell r="C24">
            <v>550</v>
          </cell>
          <cell r="D24">
            <v>0</v>
          </cell>
          <cell r="E24">
            <v>2100</v>
          </cell>
          <cell r="F24">
            <v>0</v>
          </cell>
          <cell r="G24">
            <v>2650</v>
          </cell>
          <cell r="H24">
            <v>2062</v>
          </cell>
          <cell r="I24">
            <v>16.968019999999999</v>
          </cell>
          <cell r="J24">
            <v>947</v>
          </cell>
          <cell r="K24">
            <v>2319</v>
          </cell>
          <cell r="L24">
            <v>2167</v>
          </cell>
        </row>
        <row r="25">
          <cell r="C25">
            <v>0</v>
          </cell>
          <cell r="D25">
            <v>22</v>
          </cell>
          <cell r="E25">
            <v>0</v>
          </cell>
          <cell r="F25">
            <v>140</v>
          </cell>
          <cell r="G25">
            <v>162</v>
          </cell>
          <cell r="H25">
            <v>98</v>
          </cell>
          <cell r="I25">
            <v>1.5670500000000001</v>
          </cell>
          <cell r="J25">
            <v>0</v>
          </cell>
          <cell r="K25">
            <v>153</v>
          </cell>
          <cell r="L25">
            <v>149</v>
          </cell>
        </row>
        <row r="26">
          <cell r="C26">
            <v>0</v>
          </cell>
          <cell r="D26">
            <v>564</v>
          </cell>
          <cell r="E26">
            <v>0</v>
          </cell>
          <cell r="F26">
            <v>2180</v>
          </cell>
          <cell r="G26">
            <v>2744</v>
          </cell>
          <cell r="H26">
            <v>2201</v>
          </cell>
          <cell r="I26">
            <v>25.337479999999999</v>
          </cell>
          <cell r="J26">
            <v>131</v>
          </cell>
          <cell r="K26">
            <v>2498</v>
          </cell>
          <cell r="L26">
            <v>1422</v>
          </cell>
        </row>
        <row r="27">
          <cell r="C27">
            <v>100</v>
          </cell>
          <cell r="D27">
            <v>1645</v>
          </cell>
          <cell r="E27">
            <v>1367</v>
          </cell>
          <cell r="F27">
            <v>2889</v>
          </cell>
          <cell r="G27">
            <v>6001</v>
          </cell>
          <cell r="H27">
            <v>4577</v>
          </cell>
          <cell r="I27">
            <v>56.772559999999999</v>
          </cell>
          <cell r="J27">
            <v>2093</v>
          </cell>
          <cell r="K27">
            <v>5229</v>
          </cell>
          <cell r="L27">
            <v>4554</v>
          </cell>
        </row>
        <row r="28">
          <cell r="C28">
            <v>197</v>
          </cell>
          <cell r="D28">
            <v>0</v>
          </cell>
          <cell r="E28">
            <v>757</v>
          </cell>
          <cell r="F28">
            <v>0</v>
          </cell>
          <cell r="G28">
            <v>954</v>
          </cell>
          <cell r="H28">
            <v>488</v>
          </cell>
          <cell r="I28">
            <v>30.394439999999999</v>
          </cell>
          <cell r="J28">
            <v>262</v>
          </cell>
          <cell r="K28">
            <v>853</v>
          </cell>
          <cell r="L28">
            <v>533</v>
          </cell>
        </row>
        <row r="29">
          <cell r="C29">
            <v>68</v>
          </cell>
          <cell r="D29">
            <v>59</v>
          </cell>
          <cell r="E29">
            <v>16</v>
          </cell>
          <cell r="F29">
            <v>189</v>
          </cell>
          <cell r="G29">
            <v>332</v>
          </cell>
          <cell r="H29">
            <v>284</v>
          </cell>
          <cell r="I29">
            <v>7.62155</v>
          </cell>
          <cell r="J29">
            <v>58</v>
          </cell>
          <cell r="K29">
            <v>296</v>
          </cell>
          <cell r="L29">
            <v>226</v>
          </cell>
        </row>
        <row r="30">
          <cell r="C30">
            <v>0</v>
          </cell>
          <cell r="D30">
            <v>138</v>
          </cell>
          <cell r="E30">
            <v>0</v>
          </cell>
          <cell r="F30">
            <v>337</v>
          </cell>
          <cell r="G30">
            <v>475</v>
          </cell>
          <cell r="H30">
            <v>438</v>
          </cell>
          <cell r="I30">
            <v>3.4411999999999998</v>
          </cell>
          <cell r="J30">
            <v>202</v>
          </cell>
          <cell r="K30">
            <v>426</v>
          </cell>
          <cell r="L30">
            <v>413</v>
          </cell>
        </row>
        <row r="31">
          <cell r="G31">
            <v>0</v>
          </cell>
          <cell r="I31">
            <v>0</v>
          </cell>
        </row>
        <row r="32">
          <cell r="G32">
            <v>0</v>
          </cell>
          <cell r="I32">
            <v>0</v>
          </cell>
        </row>
        <row r="33">
          <cell r="G33">
            <v>0</v>
          </cell>
          <cell r="I33">
            <v>0</v>
          </cell>
        </row>
      </sheetData>
      <sheetData sheetId="9">
        <row r="4">
          <cell r="C4">
            <v>0</v>
          </cell>
          <cell r="D4">
            <v>125</v>
          </cell>
          <cell r="E4">
            <v>0</v>
          </cell>
          <cell r="F4">
            <v>2663</v>
          </cell>
          <cell r="G4">
            <v>2788</v>
          </cell>
          <cell r="H4">
            <v>2545</v>
          </cell>
          <cell r="I4">
            <v>35.28</v>
          </cell>
          <cell r="J4">
            <v>589</v>
          </cell>
          <cell r="K4">
            <v>2505</v>
          </cell>
          <cell r="L4">
            <v>700</v>
          </cell>
        </row>
        <row r="5">
          <cell r="C5">
            <v>0</v>
          </cell>
          <cell r="D5">
            <v>31</v>
          </cell>
          <cell r="E5">
            <v>726</v>
          </cell>
          <cell r="F5">
            <v>1301</v>
          </cell>
          <cell r="G5">
            <v>2058</v>
          </cell>
          <cell r="H5">
            <v>1788</v>
          </cell>
          <cell r="I5">
            <v>55.82</v>
          </cell>
          <cell r="J5">
            <v>122</v>
          </cell>
          <cell r="K5">
            <v>1797</v>
          </cell>
          <cell r="L5">
            <v>989</v>
          </cell>
        </row>
        <row r="6">
          <cell r="C6">
            <v>4</v>
          </cell>
          <cell r="D6">
            <v>748</v>
          </cell>
          <cell r="E6">
            <v>674</v>
          </cell>
          <cell r="F6">
            <v>25333</v>
          </cell>
          <cell r="G6">
            <v>26759</v>
          </cell>
          <cell r="H6">
            <v>19430</v>
          </cell>
          <cell r="I6">
            <v>527.76</v>
          </cell>
          <cell r="J6">
            <v>1772</v>
          </cell>
          <cell r="K6">
            <v>23300</v>
          </cell>
          <cell r="L6">
            <v>11943</v>
          </cell>
        </row>
        <row r="7">
          <cell r="C7">
            <v>0</v>
          </cell>
          <cell r="D7">
            <v>0</v>
          </cell>
          <cell r="E7">
            <v>0</v>
          </cell>
          <cell r="F7">
            <v>8375</v>
          </cell>
          <cell r="G7">
            <v>8375</v>
          </cell>
          <cell r="H7">
            <v>7274</v>
          </cell>
          <cell r="I7">
            <v>195.46</v>
          </cell>
          <cell r="J7">
            <v>666</v>
          </cell>
          <cell r="K7">
            <v>6894</v>
          </cell>
          <cell r="L7">
            <v>2843</v>
          </cell>
        </row>
        <row r="8">
          <cell r="C8">
            <v>0</v>
          </cell>
          <cell r="D8">
            <v>79</v>
          </cell>
          <cell r="E8">
            <v>0</v>
          </cell>
          <cell r="F8">
            <v>2586</v>
          </cell>
          <cell r="G8">
            <v>2665</v>
          </cell>
          <cell r="H8">
            <v>2324</v>
          </cell>
          <cell r="I8">
            <v>25.87</v>
          </cell>
          <cell r="J8">
            <v>671</v>
          </cell>
          <cell r="K8">
            <v>2545</v>
          </cell>
          <cell r="L8">
            <v>667</v>
          </cell>
        </row>
        <row r="9">
          <cell r="C9">
            <v>0</v>
          </cell>
          <cell r="D9">
            <v>22</v>
          </cell>
          <cell r="E9">
            <v>0</v>
          </cell>
          <cell r="F9">
            <v>1764</v>
          </cell>
          <cell r="G9">
            <v>1786</v>
          </cell>
          <cell r="H9">
            <v>1371</v>
          </cell>
          <cell r="I9">
            <v>25.25</v>
          </cell>
          <cell r="J9">
            <v>522</v>
          </cell>
          <cell r="K9">
            <v>1540</v>
          </cell>
          <cell r="L9">
            <v>406</v>
          </cell>
        </row>
        <row r="10">
          <cell r="C10">
            <v>0</v>
          </cell>
          <cell r="D10">
            <v>5</v>
          </cell>
          <cell r="E10">
            <v>0</v>
          </cell>
          <cell r="F10">
            <v>8817</v>
          </cell>
          <cell r="G10">
            <v>8822</v>
          </cell>
          <cell r="H10">
            <v>7301</v>
          </cell>
          <cell r="I10">
            <v>53.45</v>
          </cell>
          <cell r="J10">
            <v>4408</v>
          </cell>
          <cell r="K10">
            <v>7710</v>
          </cell>
          <cell r="L10">
            <v>672</v>
          </cell>
        </row>
        <row r="11">
          <cell r="C11">
            <v>0</v>
          </cell>
          <cell r="D11">
            <v>15</v>
          </cell>
          <cell r="E11">
            <v>0</v>
          </cell>
          <cell r="F11">
            <v>729</v>
          </cell>
          <cell r="G11">
            <v>744</v>
          </cell>
          <cell r="H11">
            <v>646</v>
          </cell>
          <cell r="I11">
            <v>10.98</v>
          </cell>
          <cell r="J11">
            <v>24</v>
          </cell>
          <cell r="K11">
            <v>565</v>
          </cell>
          <cell r="L11">
            <v>320</v>
          </cell>
        </row>
        <row r="12">
          <cell r="C12">
            <v>0</v>
          </cell>
          <cell r="D12">
            <v>2</v>
          </cell>
          <cell r="E12">
            <v>2876</v>
          </cell>
          <cell r="F12">
            <v>1755</v>
          </cell>
          <cell r="G12">
            <v>4633</v>
          </cell>
          <cell r="H12">
            <v>3063</v>
          </cell>
          <cell r="I12">
            <v>85.22</v>
          </cell>
          <cell r="J12">
            <v>382</v>
          </cell>
          <cell r="K12">
            <v>4364</v>
          </cell>
          <cell r="L12">
            <v>878</v>
          </cell>
        </row>
        <row r="13">
          <cell r="C13">
            <v>0</v>
          </cell>
          <cell r="D13">
            <v>4</v>
          </cell>
          <cell r="E13">
            <v>0</v>
          </cell>
          <cell r="F13">
            <v>873</v>
          </cell>
          <cell r="G13">
            <v>877</v>
          </cell>
          <cell r="H13">
            <v>603</v>
          </cell>
          <cell r="I13">
            <v>14.95</v>
          </cell>
          <cell r="J13">
            <v>241</v>
          </cell>
          <cell r="K13">
            <v>742</v>
          </cell>
          <cell r="L13">
            <v>226</v>
          </cell>
        </row>
        <row r="14">
          <cell r="C14">
            <v>0</v>
          </cell>
          <cell r="D14">
            <v>0</v>
          </cell>
          <cell r="E14">
            <v>0</v>
          </cell>
          <cell r="F14">
            <v>1493</v>
          </cell>
          <cell r="G14">
            <v>1493</v>
          </cell>
          <cell r="H14">
            <v>1353</v>
          </cell>
          <cell r="I14">
            <v>28.37</v>
          </cell>
          <cell r="J14">
            <v>113</v>
          </cell>
          <cell r="K14">
            <v>1486</v>
          </cell>
          <cell r="L14">
            <v>1051</v>
          </cell>
        </row>
        <row r="15">
          <cell r="C15">
            <v>0</v>
          </cell>
          <cell r="D15">
            <v>143</v>
          </cell>
          <cell r="E15">
            <v>507</v>
          </cell>
          <cell r="F15">
            <v>1086</v>
          </cell>
          <cell r="G15">
            <v>1736</v>
          </cell>
          <cell r="H15">
            <v>1502</v>
          </cell>
          <cell r="I15">
            <v>35.04</v>
          </cell>
          <cell r="J15">
            <v>204</v>
          </cell>
          <cell r="K15">
            <v>1668</v>
          </cell>
          <cell r="L15">
            <v>588</v>
          </cell>
        </row>
        <row r="16">
          <cell r="C16">
            <v>0</v>
          </cell>
          <cell r="D16">
            <v>0</v>
          </cell>
          <cell r="E16">
            <v>0</v>
          </cell>
          <cell r="F16">
            <v>3245</v>
          </cell>
          <cell r="G16">
            <v>3245</v>
          </cell>
          <cell r="H16">
            <v>2528</v>
          </cell>
          <cell r="I16">
            <v>39.409999999999997</v>
          </cell>
          <cell r="J16">
            <v>119</v>
          </cell>
          <cell r="K16">
            <v>3128</v>
          </cell>
          <cell r="L16">
            <v>1949</v>
          </cell>
        </row>
        <row r="17">
          <cell r="C17">
            <v>0</v>
          </cell>
          <cell r="D17">
            <v>20</v>
          </cell>
          <cell r="E17">
            <v>0</v>
          </cell>
          <cell r="F17">
            <v>4368</v>
          </cell>
          <cell r="G17">
            <v>4388</v>
          </cell>
          <cell r="H17">
            <v>3546</v>
          </cell>
          <cell r="I17">
            <v>146.19</v>
          </cell>
          <cell r="J17">
            <v>1145</v>
          </cell>
          <cell r="K17">
            <v>3699</v>
          </cell>
          <cell r="L17">
            <v>545</v>
          </cell>
        </row>
        <row r="18">
          <cell r="C18">
            <v>0</v>
          </cell>
          <cell r="D18">
            <v>16</v>
          </cell>
          <cell r="E18">
            <v>0</v>
          </cell>
          <cell r="F18">
            <v>1406</v>
          </cell>
          <cell r="G18">
            <v>1422</v>
          </cell>
          <cell r="H18">
            <v>1328</v>
          </cell>
          <cell r="I18">
            <v>30.71</v>
          </cell>
          <cell r="J18">
            <v>215</v>
          </cell>
          <cell r="K18">
            <v>1212</v>
          </cell>
          <cell r="L18">
            <v>300</v>
          </cell>
        </row>
        <row r="19">
          <cell r="C19">
            <v>0</v>
          </cell>
          <cell r="D19">
            <v>0</v>
          </cell>
          <cell r="E19">
            <v>0</v>
          </cell>
          <cell r="F19">
            <v>3697</v>
          </cell>
          <cell r="G19">
            <v>3697</v>
          </cell>
          <cell r="H19">
            <v>2818</v>
          </cell>
          <cell r="I19">
            <v>46.45</v>
          </cell>
          <cell r="J19">
            <v>104</v>
          </cell>
          <cell r="K19">
            <v>2916</v>
          </cell>
          <cell r="L19">
            <v>734</v>
          </cell>
        </row>
        <row r="20">
          <cell r="C20">
            <v>0</v>
          </cell>
          <cell r="D20">
            <v>0</v>
          </cell>
          <cell r="E20">
            <v>0</v>
          </cell>
          <cell r="F20">
            <v>669</v>
          </cell>
          <cell r="G20">
            <v>669</v>
          </cell>
          <cell r="H20">
            <v>473</v>
          </cell>
          <cell r="I20">
            <v>9.3699999999999992</v>
          </cell>
          <cell r="J20">
            <v>39</v>
          </cell>
          <cell r="K20">
            <v>629</v>
          </cell>
          <cell r="L20">
            <v>202</v>
          </cell>
        </row>
        <row r="21">
          <cell r="C21">
            <v>0</v>
          </cell>
          <cell r="D21">
            <v>12</v>
          </cell>
          <cell r="E21">
            <v>0</v>
          </cell>
          <cell r="F21">
            <v>1525</v>
          </cell>
          <cell r="G21">
            <v>1537</v>
          </cell>
          <cell r="H21">
            <v>1281</v>
          </cell>
          <cell r="I21">
            <v>23.66</v>
          </cell>
          <cell r="J21">
            <v>374</v>
          </cell>
          <cell r="K21">
            <v>1352</v>
          </cell>
          <cell r="L21">
            <v>366</v>
          </cell>
        </row>
        <row r="22">
          <cell r="C22">
            <v>0</v>
          </cell>
          <cell r="D22">
            <v>0</v>
          </cell>
          <cell r="E22">
            <v>0</v>
          </cell>
          <cell r="F22">
            <v>270</v>
          </cell>
          <cell r="G22">
            <v>270</v>
          </cell>
          <cell r="H22">
            <v>205</v>
          </cell>
          <cell r="I22">
            <v>3.82</v>
          </cell>
          <cell r="J22">
            <v>11</v>
          </cell>
          <cell r="K22">
            <v>243</v>
          </cell>
          <cell r="L22">
            <v>149</v>
          </cell>
        </row>
        <row r="23">
          <cell r="C23">
            <v>52</v>
          </cell>
          <cell r="D23">
            <v>0</v>
          </cell>
          <cell r="E23">
            <v>7073</v>
          </cell>
          <cell r="F23">
            <v>4517</v>
          </cell>
          <cell r="G23">
            <v>11642</v>
          </cell>
          <cell r="H23">
            <v>9224</v>
          </cell>
          <cell r="I23">
            <v>316.63</v>
          </cell>
          <cell r="J23">
            <v>2077</v>
          </cell>
          <cell r="K23">
            <v>10503</v>
          </cell>
          <cell r="L23">
            <v>1862</v>
          </cell>
        </row>
        <row r="24">
          <cell r="C24">
            <v>0</v>
          </cell>
          <cell r="D24">
            <v>12</v>
          </cell>
          <cell r="E24">
            <v>0</v>
          </cell>
          <cell r="F24">
            <v>3247</v>
          </cell>
          <cell r="G24">
            <v>3259</v>
          </cell>
          <cell r="H24">
            <v>2729</v>
          </cell>
          <cell r="I24">
            <v>70.459999999999994</v>
          </cell>
          <cell r="J24">
            <v>786</v>
          </cell>
          <cell r="K24">
            <v>2278</v>
          </cell>
          <cell r="L24">
            <v>822</v>
          </cell>
        </row>
        <row r="25">
          <cell r="C25">
            <v>0</v>
          </cell>
          <cell r="D25">
            <v>0</v>
          </cell>
          <cell r="E25">
            <v>0</v>
          </cell>
          <cell r="F25">
            <v>1695</v>
          </cell>
          <cell r="G25">
            <v>1695</v>
          </cell>
          <cell r="H25">
            <v>1560</v>
          </cell>
          <cell r="I25">
            <v>33.76</v>
          </cell>
          <cell r="J25">
            <v>59</v>
          </cell>
          <cell r="K25">
            <v>1640</v>
          </cell>
          <cell r="L25">
            <v>1069</v>
          </cell>
        </row>
        <row r="26">
          <cell r="C26">
            <v>0</v>
          </cell>
          <cell r="D26">
            <v>30</v>
          </cell>
          <cell r="E26">
            <v>0</v>
          </cell>
          <cell r="F26">
            <v>2576</v>
          </cell>
          <cell r="G26">
            <v>2606</v>
          </cell>
          <cell r="H26">
            <v>2343</v>
          </cell>
          <cell r="I26">
            <v>47.03</v>
          </cell>
          <cell r="J26">
            <v>494</v>
          </cell>
          <cell r="K26">
            <v>2222</v>
          </cell>
          <cell r="L26">
            <v>922</v>
          </cell>
        </row>
        <row r="27">
          <cell r="C27">
            <v>0</v>
          </cell>
          <cell r="D27">
            <v>1</v>
          </cell>
          <cell r="E27">
            <v>0</v>
          </cell>
          <cell r="F27">
            <v>1528</v>
          </cell>
          <cell r="G27">
            <v>1529</v>
          </cell>
          <cell r="H27">
            <v>1288</v>
          </cell>
          <cell r="I27">
            <v>27.61</v>
          </cell>
          <cell r="J27">
            <v>261</v>
          </cell>
          <cell r="K27">
            <v>1505</v>
          </cell>
          <cell r="L27">
            <v>724</v>
          </cell>
        </row>
        <row r="28">
          <cell r="C28">
            <v>32</v>
          </cell>
          <cell r="D28">
            <v>0</v>
          </cell>
          <cell r="E28">
            <v>6781</v>
          </cell>
          <cell r="F28">
            <v>432</v>
          </cell>
          <cell r="G28">
            <v>7245</v>
          </cell>
          <cell r="H28">
            <v>5041</v>
          </cell>
          <cell r="I28">
            <v>145.88</v>
          </cell>
          <cell r="J28">
            <v>522</v>
          </cell>
          <cell r="K28">
            <v>6616</v>
          </cell>
          <cell r="L28">
            <v>1654</v>
          </cell>
        </row>
        <row r="29">
          <cell r="C29">
            <v>0</v>
          </cell>
          <cell r="D29">
            <v>10</v>
          </cell>
          <cell r="E29">
            <v>0</v>
          </cell>
          <cell r="F29">
            <v>4278</v>
          </cell>
          <cell r="G29">
            <v>4288</v>
          </cell>
          <cell r="H29">
            <v>3593</v>
          </cell>
          <cell r="I29">
            <v>89.18</v>
          </cell>
          <cell r="J29">
            <v>82</v>
          </cell>
          <cell r="K29">
            <v>4172</v>
          </cell>
          <cell r="L29">
            <v>2156</v>
          </cell>
        </row>
        <row r="30">
          <cell r="C30">
            <v>0</v>
          </cell>
          <cell r="D30">
            <v>26</v>
          </cell>
          <cell r="E30">
            <v>0</v>
          </cell>
          <cell r="F30">
            <v>1171</v>
          </cell>
          <cell r="G30">
            <v>1197</v>
          </cell>
          <cell r="H30">
            <v>1097</v>
          </cell>
          <cell r="I30">
            <v>24.04</v>
          </cell>
          <cell r="J30">
            <v>49</v>
          </cell>
          <cell r="K30">
            <v>1109</v>
          </cell>
          <cell r="L30">
            <v>426</v>
          </cell>
        </row>
        <row r="31">
          <cell r="C31">
            <v>0</v>
          </cell>
          <cell r="D31">
            <v>33</v>
          </cell>
          <cell r="E31">
            <v>0</v>
          </cell>
          <cell r="F31">
            <v>552</v>
          </cell>
          <cell r="G31">
            <v>585</v>
          </cell>
          <cell r="H31">
            <v>498</v>
          </cell>
          <cell r="I31">
            <v>9.59</v>
          </cell>
          <cell r="J31">
            <v>41</v>
          </cell>
          <cell r="K31">
            <v>563</v>
          </cell>
          <cell r="L31">
            <v>163</v>
          </cell>
        </row>
        <row r="32">
          <cell r="C32">
            <v>0</v>
          </cell>
          <cell r="D32">
            <v>0</v>
          </cell>
          <cell r="E32">
            <v>0</v>
          </cell>
          <cell r="F32">
            <v>1559</v>
          </cell>
          <cell r="G32">
            <v>1559</v>
          </cell>
          <cell r="H32">
            <v>1415</v>
          </cell>
          <cell r="I32">
            <v>35.01</v>
          </cell>
          <cell r="J32">
            <v>186</v>
          </cell>
          <cell r="K32">
            <v>1496</v>
          </cell>
          <cell r="L32">
            <v>669</v>
          </cell>
        </row>
        <row r="33">
          <cell r="C33">
            <v>0</v>
          </cell>
          <cell r="D33">
            <v>1</v>
          </cell>
          <cell r="E33">
            <v>0</v>
          </cell>
          <cell r="F33">
            <v>700</v>
          </cell>
          <cell r="G33">
            <v>701</v>
          </cell>
          <cell r="H33">
            <v>616</v>
          </cell>
          <cell r="I33">
            <v>8.5500000000000007</v>
          </cell>
          <cell r="J33">
            <v>111</v>
          </cell>
          <cell r="K33">
            <v>663</v>
          </cell>
          <cell r="L33">
            <v>271</v>
          </cell>
        </row>
      </sheetData>
      <sheetData sheetId="10">
        <row r="4">
          <cell r="C4">
            <v>878</v>
          </cell>
          <cell r="D4">
            <v>4499</v>
          </cell>
          <cell r="E4">
            <v>191</v>
          </cell>
          <cell r="F4">
            <v>666</v>
          </cell>
          <cell r="G4">
            <v>6234</v>
          </cell>
          <cell r="H4">
            <v>5778</v>
          </cell>
          <cell r="I4">
            <v>141.61000000000001</v>
          </cell>
          <cell r="J4">
            <v>222</v>
          </cell>
          <cell r="K4">
            <v>6444</v>
          </cell>
          <cell r="L4">
            <v>1800</v>
          </cell>
        </row>
        <row r="5">
          <cell r="C5">
            <v>2731</v>
          </cell>
          <cell r="D5">
            <v>0</v>
          </cell>
          <cell r="E5">
            <v>911</v>
          </cell>
          <cell r="F5">
            <v>0</v>
          </cell>
          <cell r="G5">
            <v>3642</v>
          </cell>
          <cell r="H5">
            <v>4315</v>
          </cell>
          <cell r="I5">
            <v>209.16</v>
          </cell>
          <cell r="J5">
            <v>706</v>
          </cell>
          <cell r="K5">
            <v>6136</v>
          </cell>
          <cell r="L5">
            <v>5120</v>
          </cell>
        </row>
        <row r="6">
          <cell r="C6">
            <v>4857</v>
          </cell>
          <cell r="D6">
            <v>25963</v>
          </cell>
          <cell r="E6">
            <v>3048</v>
          </cell>
          <cell r="F6">
            <v>11478</v>
          </cell>
          <cell r="G6">
            <v>45346</v>
          </cell>
          <cell r="H6">
            <v>30708</v>
          </cell>
          <cell r="I6">
            <v>1320.89</v>
          </cell>
          <cell r="J6">
            <v>6667</v>
          </cell>
          <cell r="K6">
            <v>36660</v>
          </cell>
          <cell r="L6">
            <v>35343</v>
          </cell>
        </row>
        <row r="7">
          <cell r="C7">
            <v>20529</v>
          </cell>
          <cell r="D7">
            <v>13543</v>
          </cell>
          <cell r="E7">
            <v>8091</v>
          </cell>
          <cell r="F7">
            <v>1345</v>
          </cell>
          <cell r="G7">
            <v>43508</v>
          </cell>
          <cell r="H7">
            <v>34616</v>
          </cell>
          <cell r="I7">
            <v>1033.78</v>
          </cell>
          <cell r="J7">
            <v>5517</v>
          </cell>
          <cell r="K7">
            <v>42755</v>
          </cell>
        </row>
        <row r="8">
          <cell r="C8">
            <v>1123</v>
          </cell>
          <cell r="D8">
            <v>6241</v>
          </cell>
          <cell r="E8">
            <v>82</v>
          </cell>
          <cell r="F8">
            <v>1378</v>
          </cell>
          <cell r="G8">
            <v>8824</v>
          </cell>
          <cell r="H8">
            <v>8291</v>
          </cell>
          <cell r="I8">
            <v>313.42</v>
          </cell>
          <cell r="J8">
            <v>248</v>
          </cell>
          <cell r="K8">
            <v>9208</v>
          </cell>
          <cell r="L8">
            <v>558</v>
          </cell>
        </row>
        <row r="9">
          <cell r="C9">
            <v>0</v>
          </cell>
          <cell r="D9">
            <v>2678</v>
          </cell>
          <cell r="E9">
            <v>0</v>
          </cell>
          <cell r="F9">
            <v>259</v>
          </cell>
          <cell r="G9">
            <v>2937</v>
          </cell>
          <cell r="H9">
            <v>2681</v>
          </cell>
          <cell r="I9">
            <v>31.24</v>
          </cell>
          <cell r="J9">
            <v>1154</v>
          </cell>
          <cell r="K9">
            <v>2880</v>
          </cell>
          <cell r="L9">
            <v>2449</v>
          </cell>
        </row>
        <row r="10">
          <cell r="C10">
            <v>602</v>
          </cell>
          <cell r="D10">
            <v>4162</v>
          </cell>
          <cell r="E10">
            <v>187</v>
          </cell>
          <cell r="F10">
            <v>1423</v>
          </cell>
          <cell r="G10">
            <v>6374</v>
          </cell>
          <cell r="H10">
            <v>5262</v>
          </cell>
          <cell r="I10">
            <v>178.74</v>
          </cell>
          <cell r="J10">
            <v>774</v>
          </cell>
          <cell r="K10">
            <v>6628</v>
          </cell>
          <cell r="L10">
            <v>4019</v>
          </cell>
        </row>
        <row r="11">
          <cell r="C11">
            <v>2638</v>
          </cell>
          <cell r="D11">
            <v>0</v>
          </cell>
          <cell r="E11">
            <v>300</v>
          </cell>
          <cell r="F11">
            <v>0</v>
          </cell>
          <cell r="G11">
            <v>2938</v>
          </cell>
          <cell r="H11">
            <v>2742</v>
          </cell>
          <cell r="I11">
            <v>52.48</v>
          </cell>
          <cell r="J11">
            <v>666</v>
          </cell>
          <cell r="K11">
            <v>2879</v>
          </cell>
          <cell r="L11">
            <v>752</v>
          </cell>
        </row>
        <row r="12">
          <cell r="C12">
            <v>2310</v>
          </cell>
          <cell r="D12">
            <v>0</v>
          </cell>
          <cell r="E12">
            <v>661</v>
          </cell>
          <cell r="F12">
            <v>0</v>
          </cell>
          <cell r="G12">
            <v>2971</v>
          </cell>
          <cell r="H12">
            <v>2568</v>
          </cell>
          <cell r="I12">
            <v>69.02</v>
          </cell>
          <cell r="J12">
            <v>725</v>
          </cell>
          <cell r="K12">
            <v>3065</v>
          </cell>
          <cell r="L12">
            <v>2967</v>
          </cell>
        </row>
        <row r="13">
          <cell r="C13">
            <v>50</v>
          </cell>
          <cell r="D13">
            <v>127</v>
          </cell>
          <cell r="E13">
            <v>116</v>
          </cell>
          <cell r="F13">
            <v>1062</v>
          </cell>
          <cell r="G13">
            <v>1355</v>
          </cell>
          <cell r="H13">
            <v>1037</v>
          </cell>
          <cell r="I13">
            <v>28.29</v>
          </cell>
          <cell r="J13">
            <v>124</v>
          </cell>
          <cell r="K13">
            <v>1146</v>
          </cell>
          <cell r="L13">
            <v>713</v>
          </cell>
        </row>
        <row r="14">
          <cell r="C14">
            <v>0</v>
          </cell>
          <cell r="D14">
            <v>1917</v>
          </cell>
          <cell r="E14">
            <v>0</v>
          </cell>
          <cell r="F14">
            <v>108</v>
          </cell>
          <cell r="G14">
            <v>2025</v>
          </cell>
          <cell r="H14">
            <v>1882</v>
          </cell>
          <cell r="I14">
            <v>25.69</v>
          </cell>
          <cell r="J14">
            <v>216</v>
          </cell>
          <cell r="K14">
            <v>1868</v>
          </cell>
          <cell r="L14">
            <v>608</v>
          </cell>
        </row>
        <row r="15">
          <cell r="C15">
            <v>338</v>
          </cell>
          <cell r="D15">
            <v>1224</v>
          </cell>
          <cell r="E15">
            <v>53</v>
          </cell>
          <cell r="F15">
            <v>543</v>
          </cell>
          <cell r="G15">
            <v>2158</v>
          </cell>
          <cell r="H15">
            <v>1591</v>
          </cell>
          <cell r="I15">
            <v>45.35</v>
          </cell>
          <cell r="J15">
            <v>724</v>
          </cell>
          <cell r="K15">
            <v>2115</v>
          </cell>
          <cell r="L15">
            <v>1923</v>
          </cell>
        </row>
        <row r="16">
          <cell r="C16">
            <v>5</v>
          </cell>
          <cell r="D16">
            <v>2358</v>
          </cell>
          <cell r="E16">
            <v>10</v>
          </cell>
          <cell r="F16">
            <v>751</v>
          </cell>
          <cell r="G16">
            <v>3124</v>
          </cell>
          <cell r="H16">
            <v>2353</v>
          </cell>
          <cell r="I16">
            <v>34.229999999999997</v>
          </cell>
          <cell r="J16">
            <v>539</v>
          </cell>
          <cell r="K16">
            <v>3028</v>
          </cell>
          <cell r="L16">
            <v>2742</v>
          </cell>
        </row>
        <row r="17">
          <cell r="C17">
            <v>0</v>
          </cell>
          <cell r="D17">
            <v>3533</v>
          </cell>
          <cell r="E17">
            <v>0</v>
          </cell>
          <cell r="F17">
            <v>1282</v>
          </cell>
          <cell r="G17">
            <v>4815</v>
          </cell>
          <cell r="H17">
            <v>3821</v>
          </cell>
          <cell r="I17">
            <v>147.52000000000001</v>
          </cell>
          <cell r="J17">
            <v>993</v>
          </cell>
          <cell r="K17">
            <v>4844</v>
          </cell>
          <cell r="L17">
            <v>815</v>
          </cell>
        </row>
        <row r="18">
          <cell r="C18">
            <v>0</v>
          </cell>
          <cell r="D18">
            <v>1760</v>
          </cell>
          <cell r="E18">
            <v>0</v>
          </cell>
          <cell r="F18">
            <v>224</v>
          </cell>
          <cell r="G18">
            <v>1984</v>
          </cell>
          <cell r="H18">
            <v>1766</v>
          </cell>
          <cell r="I18">
            <v>66.739999999999995</v>
          </cell>
          <cell r="J18">
            <v>578</v>
          </cell>
          <cell r="K18">
            <v>1927</v>
          </cell>
          <cell r="L18">
            <v>1809</v>
          </cell>
        </row>
        <row r="19">
          <cell r="C19">
            <v>0</v>
          </cell>
          <cell r="D19">
            <v>1450</v>
          </cell>
          <cell r="E19">
            <v>0</v>
          </cell>
          <cell r="F19">
            <v>2199</v>
          </cell>
          <cell r="G19">
            <v>3649</v>
          </cell>
          <cell r="H19">
            <v>1835</v>
          </cell>
          <cell r="I19">
            <v>32.119999999999997</v>
          </cell>
          <cell r="J19">
            <v>172</v>
          </cell>
          <cell r="K19">
            <v>4382</v>
          </cell>
        </row>
        <row r="20">
          <cell r="C20">
            <v>3001</v>
          </cell>
          <cell r="D20">
            <v>883</v>
          </cell>
          <cell r="E20">
            <v>650</v>
          </cell>
          <cell r="F20">
            <v>406</v>
          </cell>
          <cell r="G20">
            <v>4940</v>
          </cell>
          <cell r="H20">
            <v>3720</v>
          </cell>
          <cell r="I20">
            <v>85.92</v>
          </cell>
          <cell r="J20">
            <v>994</v>
          </cell>
          <cell r="K20">
            <v>4615</v>
          </cell>
          <cell r="L20">
            <v>1032</v>
          </cell>
        </row>
        <row r="21">
          <cell r="C21">
            <v>252</v>
          </cell>
          <cell r="D21">
            <v>2096</v>
          </cell>
          <cell r="E21">
            <v>35</v>
          </cell>
          <cell r="F21">
            <v>354</v>
          </cell>
          <cell r="G21">
            <v>2737</v>
          </cell>
          <cell r="H21">
            <v>2369</v>
          </cell>
          <cell r="I21">
            <v>65.52</v>
          </cell>
          <cell r="J21">
            <v>94</v>
          </cell>
          <cell r="K21">
            <v>2693</v>
          </cell>
          <cell r="L21">
            <v>1730</v>
          </cell>
        </row>
        <row r="22">
          <cell r="C22">
            <v>309</v>
          </cell>
          <cell r="D22">
            <v>219</v>
          </cell>
          <cell r="E22">
            <v>91</v>
          </cell>
          <cell r="F22">
            <v>35</v>
          </cell>
          <cell r="G22">
            <v>654</v>
          </cell>
          <cell r="H22">
            <v>545</v>
          </cell>
          <cell r="I22">
            <v>9.02</v>
          </cell>
          <cell r="J22">
            <v>296</v>
          </cell>
          <cell r="K22">
            <v>650</v>
          </cell>
          <cell r="L22">
            <v>610</v>
          </cell>
        </row>
        <row r="23">
          <cell r="C23">
            <v>2574</v>
          </cell>
          <cell r="D23">
            <v>0</v>
          </cell>
          <cell r="E23">
            <v>1444</v>
          </cell>
          <cell r="F23">
            <v>0</v>
          </cell>
          <cell r="G23">
            <v>4018</v>
          </cell>
          <cell r="H23">
            <v>2469</v>
          </cell>
          <cell r="I23">
            <v>50.18</v>
          </cell>
          <cell r="J23">
            <v>1088</v>
          </cell>
          <cell r="K23">
            <v>3746</v>
          </cell>
          <cell r="L23">
            <v>347</v>
          </cell>
        </row>
        <row r="24">
          <cell r="C24">
            <v>0</v>
          </cell>
          <cell r="D24">
            <v>1516</v>
          </cell>
          <cell r="E24">
            <v>0</v>
          </cell>
          <cell r="F24">
            <v>420</v>
          </cell>
          <cell r="G24">
            <v>1936</v>
          </cell>
          <cell r="H24">
            <v>1457</v>
          </cell>
          <cell r="I24">
            <v>24.62</v>
          </cell>
          <cell r="J24">
            <v>66</v>
          </cell>
          <cell r="K24">
            <v>1815</v>
          </cell>
          <cell r="L24">
            <v>891</v>
          </cell>
        </row>
        <row r="25">
          <cell r="C25">
            <v>1790</v>
          </cell>
          <cell r="D25">
            <v>3363</v>
          </cell>
          <cell r="E25">
            <v>938</v>
          </cell>
          <cell r="F25">
            <v>411</v>
          </cell>
          <cell r="G25">
            <v>6502</v>
          </cell>
          <cell r="H25">
            <v>5283</v>
          </cell>
          <cell r="I25">
            <v>113.39</v>
          </cell>
          <cell r="J25">
            <v>755</v>
          </cell>
          <cell r="K25">
            <v>6458</v>
          </cell>
          <cell r="L25">
            <v>3538</v>
          </cell>
        </row>
        <row r="26">
          <cell r="C26">
            <v>2401</v>
          </cell>
          <cell r="D26">
            <v>8525</v>
          </cell>
          <cell r="E26">
            <v>169</v>
          </cell>
          <cell r="F26">
            <v>540</v>
          </cell>
          <cell r="G26">
            <v>11635</v>
          </cell>
          <cell r="H26">
            <v>11333</v>
          </cell>
          <cell r="I26">
            <v>125.26</v>
          </cell>
          <cell r="J26">
            <v>1959</v>
          </cell>
          <cell r="K26">
            <v>11416</v>
          </cell>
          <cell r="L26">
            <v>1176</v>
          </cell>
        </row>
        <row r="27">
          <cell r="C27">
            <v>0</v>
          </cell>
          <cell r="D27">
            <v>3742</v>
          </cell>
          <cell r="E27">
            <v>0</v>
          </cell>
          <cell r="F27">
            <v>287</v>
          </cell>
          <cell r="G27">
            <v>4029</v>
          </cell>
          <cell r="H27">
            <v>3716</v>
          </cell>
          <cell r="I27">
            <v>65.69</v>
          </cell>
          <cell r="J27">
            <v>259</v>
          </cell>
          <cell r="K27">
            <v>3899</v>
          </cell>
          <cell r="L27">
            <v>3406</v>
          </cell>
        </row>
        <row r="28">
          <cell r="C28">
            <v>2241</v>
          </cell>
          <cell r="D28">
            <v>0</v>
          </cell>
          <cell r="E28">
            <v>3691</v>
          </cell>
          <cell r="F28">
            <v>0</v>
          </cell>
          <cell r="G28">
            <v>5932</v>
          </cell>
          <cell r="H28">
            <v>2472</v>
          </cell>
          <cell r="I28">
            <v>93.04</v>
          </cell>
          <cell r="J28">
            <v>229</v>
          </cell>
          <cell r="K28">
            <v>5900</v>
          </cell>
          <cell r="L28">
            <v>3397</v>
          </cell>
        </row>
        <row r="29">
          <cell r="C29">
            <v>933</v>
          </cell>
          <cell r="D29">
            <v>727</v>
          </cell>
          <cell r="E29">
            <v>826</v>
          </cell>
          <cell r="F29">
            <v>211</v>
          </cell>
          <cell r="G29">
            <v>2697</v>
          </cell>
          <cell r="H29">
            <v>1639</v>
          </cell>
          <cell r="I29">
            <v>47.42</v>
          </cell>
          <cell r="J29">
            <v>103</v>
          </cell>
          <cell r="K29">
            <v>2612</v>
          </cell>
          <cell r="L29">
            <v>820</v>
          </cell>
        </row>
        <row r="30">
          <cell r="C30">
            <v>632</v>
          </cell>
          <cell r="D30">
            <v>833</v>
          </cell>
          <cell r="E30">
            <v>26</v>
          </cell>
          <cell r="F30">
            <v>134</v>
          </cell>
          <cell r="G30">
            <v>1625</v>
          </cell>
          <cell r="H30">
            <v>1413</v>
          </cell>
          <cell r="I30">
            <v>21.93</v>
          </cell>
          <cell r="J30">
            <v>808</v>
          </cell>
          <cell r="K30">
            <v>1384</v>
          </cell>
          <cell r="L30">
            <v>756</v>
          </cell>
        </row>
        <row r="31">
          <cell r="C31">
            <v>1959</v>
          </cell>
          <cell r="D31">
            <v>0</v>
          </cell>
          <cell r="E31">
            <v>215</v>
          </cell>
          <cell r="F31">
            <v>0</v>
          </cell>
          <cell r="G31">
            <v>2174</v>
          </cell>
          <cell r="H31">
            <v>1851</v>
          </cell>
          <cell r="I31">
            <v>24.9</v>
          </cell>
          <cell r="J31">
            <v>561</v>
          </cell>
          <cell r="K31">
            <v>1894</v>
          </cell>
          <cell r="L31">
            <v>1876</v>
          </cell>
        </row>
        <row r="32">
          <cell r="C32">
            <v>0</v>
          </cell>
          <cell r="D32">
            <v>2072</v>
          </cell>
          <cell r="E32">
            <v>0</v>
          </cell>
          <cell r="F32">
            <v>283</v>
          </cell>
          <cell r="G32">
            <v>2355</v>
          </cell>
          <cell r="H32">
            <v>2037</v>
          </cell>
          <cell r="I32">
            <v>46.07</v>
          </cell>
          <cell r="J32">
            <v>603</v>
          </cell>
          <cell r="K32">
            <v>2290</v>
          </cell>
          <cell r="L32">
            <v>1523</v>
          </cell>
        </row>
        <row r="33">
          <cell r="C33">
            <v>0</v>
          </cell>
          <cell r="D33">
            <v>312</v>
          </cell>
          <cell r="E33">
            <v>0</v>
          </cell>
          <cell r="F33">
            <v>418</v>
          </cell>
          <cell r="G33">
            <v>730</v>
          </cell>
          <cell r="L33">
            <v>755</v>
          </cell>
        </row>
      </sheetData>
      <sheetData sheetId="11">
        <row r="4">
          <cell r="E4">
            <v>1422</v>
          </cell>
          <cell r="F4">
            <v>2551</v>
          </cell>
          <cell r="G4">
            <v>3973</v>
          </cell>
          <cell r="H4">
            <v>3251</v>
          </cell>
          <cell r="I4">
            <v>35.9</v>
          </cell>
          <cell r="J4">
            <v>1212</v>
          </cell>
          <cell r="K4">
            <v>1063</v>
          </cell>
          <cell r="L4">
            <v>1063</v>
          </cell>
        </row>
        <row r="5">
          <cell r="E5">
            <v>813</v>
          </cell>
          <cell r="F5">
            <v>598</v>
          </cell>
          <cell r="G5">
            <v>1411</v>
          </cell>
          <cell r="H5">
            <v>862</v>
          </cell>
          <cell r="I5">
            <v>34.950000000000003</v>
          </cell>
          <cell r="J5">
            <v>235</v>
          </cell>
          <cell r="K5">
            <v>797</v>
          </cell>
          <cell r="L5">
            <v>797</v>
          </cell>
        </row>
        <row r="6">
          <cell r="F6">
            <v>2757</v>
          </cell>
          <cell r="G6">
            <v>2757</v>
          </cell>
          <cell r="H6">
            <v>1926</v>
          </cell>
          <cell r="I6">
            <v>61.68</v>
          </cell>
          <cell r="J6">
            <v>475</v>
          </cell>
          <cell r="K6">
            <v>2128</v>
          </cell>
          <cell r="L6">
            <v>2128</v>
          </cell>
        </row>
        <row r="7">
          <cell r="E7">
            <v>1003</v>
          </cell>
          <cell r="F7">
            <v>8721</v>
          </cell>
          <cell r="G7">
            <v>9724</v>
          </cell>
          <cell r="H7">
            <v>8437</v>
          </cell>
          <cell r="I7">
            <v>177.15</v>
          </cell>
          <cell r="J7">
            <v>2126</v>
          </cell>
          <cell r="K7">
            <v>1919</v>
          </cell>
          <cell r="L7">
            <v>1919</v>
          </cell>
        </row>
        <row r="8">
          <cell r="F8">
            <v>3213</v>
          </cell>
          <cell r="G8">
            <v>3213</v>
          </cell>
          <cell r="H8">
            <v>2672</v>
          </cell>
          <cell r="I8">
            <v>66.75</v>
          </cell>
          <cell r="J8">
            <v>738</v>
          </cell>
          <cell r="K8">
            <v>795</v>
          </cell>
          <cell r="L8">
            <v>795</v>
          </cell>
        </row>
        <row r="9">
          <cell r="F9">
            <v>422</v>
          </cell>
          <cell r="G9">
            <v>422</v>
          </cell>
          <cell r="H9">
            <v>358</v>
          </cell>
          <cell r="I9">
            <v>11.61</v>
          </cell>
          <cell r="J9">
            <v>26</v>
          </cell>
          <cell r="K9">
            <v>145</v>
          </cell>
          <cell r="L9">
            <v>145</v>
          </cell>
        </row>
        <row r="10">
          <cell r="E10">
            <v>853</v>
          </cell>
          <cell r="F10">
            <v>1833</v>
          </cell>
          <cell r="G10">
            <v>2686</v>
          </cell>
          <cell r="H10">
            <v>2092</v>
          </cell>
          <cell r="I10">
            <v>42.88</v>
          </cell>
          <cell r="J10">
            <v>678</v>
          </cell>
          <cell r="K10">
            <v>1173</v>
          </cell>
          <cell r="L10">
            <v>1173</v>
          </cell>
        </row>
        <row r="11">
          <cell r="E11">
            <v>621</v>
          </cell>
          <cell r="G11">
            <v>621</v>
          </cell>
          <cell r="H11">
            <v>568</v>
          </cell>
          <cell r="I11">
            <v>11.88</v>
          </cell>
          <cell r="J11">
            <v>93</v>
          </cell>
          <cell r="K11">
            <v>71</v>
          </cell>
          <cell r="L11">
            <v>71</v>
          </cell>
        </row>
        <row r="12">
          <cell r="G12">
            <v>0</v>
          </cell>
        </row>
        <row r="13">
          <cell r="G13">
            <v>0</v>
          </cell>
        </row>
        <row r="14">
          <cell r="G14">
            <v>0</v>
          </cell>
        </row>
        <row r="15">
          <cell r="E15">
            <v>644</v>
          </cell>
          <cell r="F15">
            <v>25</v>
          </cell>
          <cell r="G15">
            <v>669</v>
          </cell>
          <cell r="H15">
            <v>574</v>
          </cell>
          <cell r="I15">
            <v>25.69</v>
          </cell>
          <cell r="J15">
            <v>32</v>
          </cell>
          <cell r="K15">
            <v>418</v>
          </cell>
          <cell r="L15">
            <v>418</v>
          </cell>
        </row>
        <row r="16">
          <cell r="F16">
            <v>5819</v>
          </cell>
          <cell r="G16">
            <v>5819</v>
          </cell>
          <cell r="H16">
            <v>3885</v>
          </cell>
          <cell r="I16">
            <v>192.55</v>
          </cell>
          <cell r="J16">
            <v>562</v>
          </cell>
          <cell r="K16">
            <v>1629</v>
          </cell>
          <cell r="L16">
            <v>1629</v>
          </cell>
        </row>
        <row r="17">
          <cell r="F17">
            <v>2983</v>
          </cell>
          <cell r="G17">
            <v>2983</v>
          </cell>
          <cell r="H17">
            <v>2802</v>
          </cell>
          <cell r="I17">
            <v>34.61</v>
          </cell>
          <cell r="J17">
            <v>992</v>
          </cell>
          <cell r="K17">
            <v>1046</v>
          </cell>
          <cell r="L17">
            <v>1046</v>
          </cell>
        </row>
        <row r="18">
          <cell r="F18">
            <v>1659</v>
          </cell>
          <cell r="G18">
            <v>1659</v>
          </cell>
          <cell r="H18">
            <v>1430</v>
          </cell>
          <cell r="I18">
            <v>20.440000000000001</v>
          </cell>
          <cell r="J18">
            <v>432</v>
          </cell>
          <cell r="K18">
            <v>416</v>
          </cell>
          <cell r="L18">
            <v>416</v>
          </cell>
        </row>
        <row r="19">
          <cell r="E19">
            <v>4716</v>
          </cell>
          <cell r="F19">
            <v>2268</v>
          </cell>
          <cell r="G19">
            <v>6984</v>
          </cell>
          <cell r="H19">
            <v>4503</v>
          </cell>
          <cell r="I19">
            <v>51.53</v>
          </cell>
          <cell r="J19">
            <v>1120</v>
          </cell>
          <cell r="K19">
            <v>368</v>
          </cell>
          <cell r="L19">
            <v>368</v>
          </cell>
        </row>
        <row r="20">
          <cell r="F20">
            <v>269</v>
          </cell>
          <cell r="G20">
            <v>269</v>
          </cell>
          <cell r="H20">
            <v>245</v>
          </cell>
          <cell r="I20">
            <v>2.68</v>
          </cell>
          <cell r="J20">
            <v>79</v>
          </cell>
          <cell r="K20">
            <v>200</v>
          </cell>
          <cell r="L20">
            <v>200</v>
          </cell>
        </row>
        <row r="21">
          <cell r="G21">
            <v>0</v>
          </cell>
        </row>
        <row r="22">
          <cell r="E22">
            <v>1673</v>
          </cell>
          <cell r="G22">
            <v>1673</v>
          </cell>
          <cell r="H22">
            <v>1138</v>
          </cell>
          <cell r="I22">
            <v>20.260000000000002</v>
          </cell>
          <cell r="J22">
            <v>284</v>
          </cell>
          <cell r="K22">
            <v>260</v>
          </cell>
          <cell r="L22">
            <v>260</v>
          </cell>
        </row>
        <row r="23">
          <cell r="G23">
            <v>0</v>
          </cell>
        </row>
        <row r="24">
          <cell r="F24">
            <v>535</v>
          </cell>
          <cell r="G24">
            <v>535</v>
          </cell>
          <cell r="H24">
            <v>404</v>
          </cell>
          <cell r="I24">
            <v>6.56</v>
          </cell>
          <cell r="J24">
            <v>22</v>
          </cell>
          <cell r="K24">
            <v>324</v>
          </cell>
          <cell r="L24">
            <v>324</v>
          </cell>
        </row>
        <row r="25">
          <cell r="G25">
            <v>0</v>
          </cell>
        </row>
        <row r="26">
          <cell r="F26">
            <v>283</v>
          </cell>
          <cell r="G26">
            <v>283</v>
          </cell>
          <cell r="H26">
            <v>258</v>
          </cell>
          <cell r="I26">
            <v>4.88</v>
          </cell>
          <cell r="J26">
            <v>23</v>
          </cell>
          <cell r="K26">
            <v>108</v>
          </cell>
          <cell r="L26">
            <v>108</v>
          </cell>
        </row>
        <row r="27">
          <cell r="F27">
            <v>3535</v>
          </cell>
          <cell r="G27">
            <v>3535</v>
          </cell>
          <cell r="H27">
            <v>2712</v>
          </cell>
          <cell r="I27">
            <v>38.770000000000003</v>
          </cell>
          <cell r="J27">
            <v>1318</v>
          </cell>
          <cell r="K27">
            <v>386</v>
          </cell>
          <cell r="L27">
            <v>386</v>
          </cell>
        </row>
        <row r="28">
          <cell r="G28">
            <v>0</v>
          </cell>
        </row>
        <row r="29">
          <cell r="G29">
            <v>0</v>
          </cell>
        </row>
        <row r="30">
          <cell r="F30">
            <v>48</v>
          </cell>
          <cell r="G30">
            <v>48</v>
          </cell>
          <cell r="H30">
            <v>48</v>
          </cell>
          <cell r="I30">
            <v>1.1399999999999999</v>
          </cell>
          <cell r="J30">
            <v>9</v>
          </cell>
          <cell r="K30">
            <v>10</v>
          </cell>
          <cell r="L30">
            <v>10</v>
          </cell>
        </row>
        <row r="31">
          <cell r="F31">
            <v>22</v>
          </cell>
          <cell r="G31">
            <v>22</v>
          </cell>
          <cell r="H31">
            <v>20</v>
          </cell>
          <cell r="I31">
            <v>3</v>
          </cell>
          <cell r="J31">
            <v>0</v>
          </cell>
          <cell r="K31">
            <v>11</v>
          </cell>
          <cell r="L31">
            <v>11</v>
          </cell>
        </row>
        <row r="32">
          <cell r="F32">
            <v>551</v>
          </cell>
          <cell r="G32">
            <v>551</v>
          </cell>
          <cell r="H32">
            <v>504</v>
          </cell>
          <cell r="I32">
            <v>7.79</v>
          </cell>
          <cell r="J32">
            <v>165</v>
          </cell>
          <cell r="K32">
            <v>364</v>
          </cell>
          <cell r="L32">
            <v>364</v>
          </cell>
        </row>
        <row r="33">
          <cell r="F33">
            <v>565</v>
          </cell>
          <cell r="G33">
            <v>565</v>
          </cell>
          <cell r="H33">
            <v>451</v>
          </cell>
          <cell r="I33">
            <v>5.04</v>
          </cell>
          <cell r="J33">
            <v>84</v>
          </cell>
          <cell r="K33">
            <v>137</v>
          </cell>
          <cell r="L33">
            <v>137</v>
          </cell>
        </row>
      </sheetData>
      <sheetData sheetId="12">
        <row r="4">
          <cell r="C4">
            <v>1095</v>
          </cell>
          <cell r="D4">
            <v>1386</v>
          </cell>
          <cell r="E4">
            <v>2207</v>
          </cell>
          <cell r="F4">
            <v>2557</v>
          </cell>
          <cell r="G4">
            <v>7245</v>
          </cell>
          <cell r="H4">
            <v>4732</v>
          </cell>
          <cell r="I4">
            <v>568</v>
          </cell>
          <cell r="J4">
            <v>42</v>
          </cell>
          <cell r="K4">
            <v>5872</v>
          </cell>
          <cell r="L4">
            <v>4298</v>
          </cell>
        </row>
        <row r="5">
          <cell r="C5">
            <v>534</v>
          </cell>
          <cell r="D5">
            <v>828</v>
          </cell>
          <cell r="E5">
            <v>1174</v>
          </cell>
          <cell r="F5">
            <v>1181</v>
          </cell>
          <cell r="G5">
            <v>3717</v>
          </cell>
          <cell r="H5">
            <v>1997</v>
          </cell>
          <cell r="I5">
            <v>298</v>
          </cell>
          <cell r="J5">
            <v>0</v>
          </cell>
          <cell r="K5">
            <v>2688</v>
          </cell>
          <cell r="L5">
            <v>1955</v>
          </cell>
        </row>
        <row r="6">
          <cell r="C6">
            <v>420</v>
          </cell>
          <cell r="D6">
            <v>751</v>
          </cell>
          <cell r="E6">
            <v>3280</v>
          </cell>
          <cell r="F6">
            <v>19484</v>
          </cell>
          <cell r="G6">
            <v>23935</v>
          </cell>
          <cell r="H6">
            <v>18702</v>
          </cell>
          <cell r="I6">
            <v>792</v>
          </cell>
          <cell r="J6">
            <v>36</v>
          </cell>
          <cell r="K6">
            <v>23156</v>
          </cell>
          <cell r="L6">
            <v>21032</v>
          </cell>
        </row>
        <row r="7">
          <cell r="C7">
            <v>1332</v>
          </cell>
          <cell r="D7">
            <v>1584</v>
          </cell>
          <cell r="E7">
            <v>1437</v>
          </cell>
          <cell r="F7">
            <v>1888</v>
          </cell>
          <cell r="G7">
            <v>6241</v>
          </cell>
          <cell r="H7">
            <v>4497</v>
          </cell>
          <cell r="I7">
            <v>542</v>
          </cell>
          <cell r="J7">
            <v>21</v>
          </cell>
          <cell r="K7">
            <v>5531</v>
          </cell>
          <cell r="L7">
            <v>4236</v>
          </cell>
        </row>
        <row r="8">
          <cell r="C8">
            <v>1186</v>
          </cell>
          <cell r="D8">
            <v>1504</v>
          </cell>
          <cell r="E8">
            <v>1590</v>
          </cell>
          <cell r="F8">
            <v>3136</v>
          </cell>
          <cell r="G8">
            <v>7416</v>
          </cell>
          <cell r="H8">
            <v>6998</v>
          </cell>
          <cell r="I8">
            <v>682</v>
          </cell>
          <cell r="J8">
            <v>16</v>
          </cell>
          <cell r="K8">
            <v>5830</v>
          </cell>
          <cell r="L8">
            <v>3765</v>
          </cell>
        </row>
        <row r="9">
          <cell r="C9">
            <v>326</v>
          </cell>
          <cell r="D9">
            <v>331</v>
          </cell>
          <cell r="E9">
            <v>868</v>
          </cell>
          <cell r="F9">
            <v>1411</v>
          </cell>
          <cell r="G9">
            <v>2936</v>
          </cell>
          <cell r="H9">
            <v>2132</v>
          </cell>
          <cell r="I9">
            <v>234</v>
          </cell>
          <cell r="J9">
            <v>0</v>
          </cell>
          <cell r="K9">
            <v>2305</v>
          </cell>
          <cell r="L9">
            <v>1120</v>
          </cell>
        </row>
        <row r="10">
          <cell r="C10">
            <v>436</v>
          </cell>
          <cell r="D10">
            <v>521</v>
          </cell>
          <cell r="E10">
            <v>2600</v>
          </cell>
          <cell r="F10">
            <v>3326</v>
          </cell>
          <cell r="G10">
            <v>6883</v>
          </cell>
          <cell r="H10">
            <v>5773</v>
          </cell>
          <cell r="I10">
            <v>535</v>
          </cell>
          <cell r="J10">
            <v>25</v>
          </cell>
          <cell r="K10">
            <v>6678</v>
          </cell>
          <cell r="L10">
            <v>4642</v>
          </cell>
        </row>
        <row r="11">
          <cell r="C11">
            <v>173</v>
          </cell>
          <cell r="D11">
            <v>194</v>
          </cell>
          <cell r="E11">
            <v>495</v>
          </cell>
          <cell r="F11">
            <v>507</v>
          </cell>
          <cell r="G11">
            <v>1369</v>
          </cell>
          <cell r="H11">
            <v>1085</v>
          </cell>
          <cell r="I11">
            <v>92</v>
          </cell>
          <cell r="J11">
            <v>0</v>
          </cell>
          <cell r="K11">
            <v>658</v>
          </cell>
          <cell r="L11">
            <v>445</v>
          </cell>
        </row>
        <row r="12">
          <cell r="C12">
            <v>729</v>
          </cell>
          <cell r="D12">
            <v>1063</v>
          </cell>
          <cell r="E12">
            <v>1744</v>
          </cell>
          <cell r="F12">
            <v>1613</v>
          </cell>
          <cell r="G12">
            <v>5149</v>
          </cell>
          <cell r="H12">
            <v>4155</v>
          </cell>
          <cell r="I12">
            <v>127.82</v>
          </cell>
          <cell r="J12">
            <v>42</v>
          </cell>
          <cell r="K12">
            <v>3765</v>
          </cell>
          <cell r="L12">
            <v>2175</v>
          </cell>
        </row>
        <row r="13">
          <cell r="C13">
            <v>124</v>
          </cell>
          <cell r="D13">
            <v>206</v>
          </cell>
          <cell r="E13">
            <v>425</v>
          </cell>
          <cell r="F13">
            <v>303</v>
          </cell>
          <cell r="G13">
            <v>1058</v>
          </cell>
          <cell r="H13">
            <v>765</v>
          </cell>
          <cell r="I13">
            <v>75</v>
          </cell>
          <cell r="J13">
            <v>10</v>
          </cell>
          <cell r="K13">
            <v>637</v>
          </cell>
          <cell r="L13">
            <v>540</v>
          </cell>
        </row>
        <row r="14">
          <cell r="C14">
            <v>192</v>
          </cell>
          <cell r="D14">
            <v>321</v>
          </cell>
          <cell r="E14">
            <v>297</v>
          </cell>
          <cell r="F14">
            <v>410</v>
          </cell>
          <cell r="G14">
            <v>1220</v>
          </cell>
          <cell r="H14">
            <v>881</v>
          </cell>
          <cell r="I14">
            <v>46</v>
          </cell>
          <cell r="J14">
            <v>24</v>
          </cell>
          <cell r="K14">
            <v>825</v>
          </cell>
          <cell r="L14">
            <v>668</v>
          </cell>
        </row>
        <row r="15">
          <cell r="C15">
            <v>330</v>
          </cell>
          <cell r="D15">
            <v>393</v>
          </cell>
          <cell r="E15">
            <v>1721</v>
          </cell>
          <cell r="F15">
            <v>1770</v>
          </cell>
          <cell r="G15">
            <v>4214</v>
          </cell>
          <cell r="H15">
            <v>3597</v>
          </cell>
          <cell r="I15">
            <v>36</v>
          </cell>
          <cell r="J15">
            <v>0</v>
          </cell>
          <cell r="K15">
            <v>2160</v>
          </cell>
          <cell r="L15">
            <v>1358</v>
          </cell>
        </row>
        <row r="16">
          <cell r="C16">
            <v>372</v>
          </cell>
          <cell r="D16">
            <v>554</v>
          </cell>
          <cell r="E16">
            <v>633</v>
          </cell>
          <cell r="F16">
            <v>1031</v>
          </cell>
          <cell r="G16">
            <v>2590</v>
          </cell>
          <cell r="H16">
            <v>1574</v>
          </cell>
          <cell r="I16">
            <v>42</v>
          </cell>
          <cell r="J16">
            <v>15</v>
          </cell>
          <cell r="K16">
            <v>1543</v>
          </cell>
          <cell r="L16">
            <v>897</v>
          </cell>
        </row>
        <row r="17">
          <cell r="C17">
            <v>931</v>
          </cell>
          <cell r="D17">
            <v>1689</v>
          </cell>
          <cell r="E17">
            <v>1467</v>
          </cell>
          <cell r="F17">
            <v>2132</v>
          </cell>
          <cell r="G17">
            <v>6219</v>
          </cell>
          <cell r="H17">
            <v>5032</v>
          </cell>
          <cell r="I17">
            <v>49</v>
          </cell>
          <cell r="J17">
            <v>10</v>
          </cell>
          <cell r="K17">
            <v>6133</v>
          </cell>
          <cell r="L17">
            <v>5617</v>
          </cell>
        </row>
        <row r="18">
          <cell r="C18">
            <v>1095</v>
          </cell>
          <cell r="D18">
            <v>1807</v>
          </cell>
          <cell r="E18">
            <v>2188</v>
          </cell>
          <cell r="F18">
            <v>1740</v>
          </cell>
          <cell r="G18">
            <v>6830</v>
          </cell>
          <cell r="H18">
            <v>5106</v>
          </cell>
          <cell r="I18">
            <v>482</v>
          </cell>
          <cell r="J18">
            <v>0</v>
          </cell>
          <cell r="K18">
            <v>5478</v>
          </cell>
          <cell r="L18">
            <v>3165</v>
          </cell>
        </row>
        <row r="19">
          <cell r="C19">
            <v>575</v>
          </cell>
          <cell r="D19">
            <v>572</v>
          </cell>
          <cell r="E19">
            <v>997</v>
          </cell>
          <cell r="F19">
            <v>954</v>
          </cell>
          <cell r="G19">
            <v>3098</v>
          </cell>
          <cell r="H19">
            <v>2144</v>
          </cell>
          <cell r="I19">
            <v>79</v>
          </cell>
          <cell r="J19">
            <v>8</v>
          </cell>
          <cell r="K19">
            <v>2135</v>
          </cell>
          <cell r="L19">
            <v>1162</v>
          </cell>
        </row>
        <row r="20">
          <cell r="C20">
            <v>1056</v>
          </cell>
          <cell r="D20">
            <v>1477</v>
          </cell>
          <cell r="E20">
            <v>2118</v>
          </cell>
          <cell r="F20">
            <v>1731</v>
          </cell>
          <cell r="G20">
            <v>6382</v>
          </cell>
          <cell r="H20">
            <v>4136</v>
          </cell>
          <cell r="I20">
            <v>644.70000000000005</v>
          </cell>
          <cell r="J20">
            <v>9</v>
          </cell>
          <cell r="K20">
            <v>5103</v>
          </cell>
          <cell r="L20">
            <v>2461</v>
          </cell>
        </row>
        <row r="21">
          <cell r="C21">
            <v>1203</v>
          </cell>
          <cell r="D21">
            <v>1365</v>
          </cell>
          <cell r="E21">
            <v>2228</v>
          </cell>
          <cell r="F21">
            <v>1818</v>
          </cell>
          <cell r="G21">
            <v>6614</v>
          </cell>
          <cell r="H21">
            <v>3792</v>
          </cell>
          <cell r="I21">
            <v>289</v>
          </cell>
          <cell r="J21">
            <v>0</v>
          </cell>
          <cell r="K21">
            <v>4688</v>
          </cell>
          <cell r="L21">
            <v>3472</v>
          </cell>
        </row>
        <row r="22">
          <cell r="C22">
            <v>216</v>
          </cell>
          <cell r="D22">
            <v>436</v>
          </cell>
          <cell r="E22">
            <v>851</v>
          </cell>
          <cell r="F22">
            <v>1442</v>
          </cell>
          <cell r="G22">
            <v>2945</v>
          </cell>
          <cell r="H22">
            <v>1574</v>
          </cell>
          <cell r="I22">
            <v>95</v>
          </cell>
          <cell r="J22">
            <v>10</v>
          </cell>
          <cell r="K22">
            <v>1813</v>
          </cell>
          <cell r="L22">
            <v>628</v>
          </cell>
        </row>
        <row r="23">
          <cell r="C23">
            <v>247</v>
          </cell>
          <cell r="D23">
            <v>347</v>
          </cell>
          <cell r="E23">
            <v>281</v>
          </cell>
          <cell r="F23">
            <v>419</v>
          </cell>
          <cell r="G23">
            <v>1294</v>
          </cell>
          <cell r="H23">
            <v>749</v>
          </cell>
          <cell r="I23">
            <v>75.739999999999995</v>
          </cell>
          <cell r="J23">
            <v>17</v>
          </cell>
          <cell r="K23">
            <v>726</v>
          </cell>
          <cell r="L23">
            <v>568</v>
          </cell>
        </row>
        <row r="24">
          <cell r="C24">
            <v>275</v>
          </cell>
          <cell r="D24">
            <v>254</v>
          </cell>
          <cell r="E24">
            <v>833</v>
          </cell>
          <cell r="F24">
            <v>1437</v>
          </cell>
          <cell r="G24">
            <v>2799</v>
          </cell>
          <cell r="H24">
            <v>4121</v>
          </cell>
          <cell r="I24">
            <v>78</v>
          </cell>
          <cell r="J24">
            <v>27</v>
          </cell>
          <cell r="K24">
            <v>1842</v>
          </cell>
          <cell r="L24">
            <v>1035</v>
          </cell>
        </row>
        <row r="25">
          <cell r="C25">
            <v>735</v>
          </cell>
          <cell r="D25">
            <v>691</v>
          </cell>
          <cell r="E25">
            <v>1180</v>
          </cell>
          <cell r="F25">
            <v>1303</v>
          </cell>
          <cell r="G25">
            <v>3909</v>
          </cell>
          <cell r="H25">
            <v>1691</v>
          </cell>
          <cell r="I25">
            <v>87</v>
          </cell>
          <cell r="J25">
            <v>0</v>
          </cell>
          <cell r="K25">
            <v>2837</v>
          </cell>
          <cell r="L25">
            <v>1187</v>
          </cell>
        </row>
        <row r="26">
          <cell r="C26">
            <v>273</v>
          </cell>
          <cell r="D26">
            <v>525</v>
          </cell>
          <cell r="E26">
            <v>1184</v>
          </cell>
          <cell r="F26">
            <v>926</v>
          </cell>
          <cell r="G26">
            <v>2908</v>
          </cell>
          <cell r="H26">
            <v>1284</v>
          </cell>
          <cell r="I26">
            <v>125</v>
          </cell>
          <cell r="J26">
            <v>0</v>
          </cell>
          <cell r="K26">
            <v>2264</v>
          </cell>
          <cell r="L26">
            <v>1048</v>
          </cell>
        </row>
        <row r="27">
          <cell r="C27">
            <v>330</v>
          </cell>
          <cell r="D27">
            <v>556</v>
          </cell>
          <cell r="E27">
            <v>838</v>
          </cell>
          <cell r="F27">
            <v>905</v>
          </cell>
          <cell r="G27">
            <v>2629</v>
          </cell>
          <cell r="H27">
            <v>1436</v>
          </cell>
          <cell r="I27">
            <v>116</v>
          </cell>
          <cell r="J27">
            <v>0</v>
          </cell>
          <cell r="K27">
            <v>1875</v>
          </cell>
          <cell r="L27">
            <v>1154</v>
          </cell>
        </row>
        <row r="28">
          <cell r="C28">
            <v>403</v>
          </cell>
          <cell r="D28">
            <v>483</v>
          </cell>
          <cell r="E28">
            <v>874</v>
          </cell>
          <cell r="F28">
            <v>1054</v>
          </cell>
          <cell r="G28">
            <v>2814</v>
          </cell>
          <cell r="H28">
            <v>1896</v>
          </cell>
          <cell r="I28">
            <v>204</v>
          </cell>
          <cell r="J28">
            <v>0</v>
          </cell>
          <cell r="K28">
            <v>1990</v>
          </cell>
          <cell r="L28">
            <v>1275</v>
          </cell>
        </row>
        <row r="29">
          <cell r="C29">
            <v>37</v>
          </cell>
          <cell r="D29">
            <v>67</v>
          </cell>
          <cell r="E29">
            <v>31</v>
          </cell>
          <cell r="F29">
            <v>86</v>
          </cell>
          <cell r="G29">
            <v>221</v>
          </cell>
          <cell r="H29">
            <v>117</v>
          </cell>
          <cell r="I29">
            <v>12</v>
          </cell>
          <cell r="J29">
            <v>0</v>
          </cell>
          <cell r="K29">
            <v>97</v>
          </cell>
          <cell r="L29">
            <v>68</v>
          </cell>
        </row>
        <row r="30">
          <cell r="C30">
            <v>45</v>
          </cell>
          <cell r="D30">
            <v>183</v>
          </cell>
          <cell r="E30">
            <v>80</v>
          </cell>
          <cell r="F30">
            <v>482</v>
          </cell>
          <cell r="G30">
            <v>790</v>
          </cell>
          <cell r="H30">
            <v>472</v>
          </cell>
          <cell r="I30">
            <v>32</v>
          </cell>
          <cell r="J30">
            <v>0</v>
          </cell>
          <cell r="K30">
            <v>524</v>
          </cell>
          <cell r="L30">
            <v>348</v>
          </cell>
        </row>
        <row r="31">
          <cell r="C31">
            <v>64</v>
          </cell>
          <cell r="D31">
            <v>212</v>
          </cell>
          <cell r="E31">
            <v>218</v>
          </cell>
          <cell r="F31">
            <v>564</v>
          </cell>
          <cell r="G31">
            <v>1058</v>
          </cell>
          <cell r="H31">
            <v>762</v>
          </cell>
          <cell r="I31">
            <v>37</v>
          </cell>
          <cell r="J31">
            <v>0</v>
          </cell>
          <cell r="K31">
            <v>774</v>
          </cell>
          <cell r="L31">
            <v>578</v>
          </cell>
        </row>
        <row r="32">
          <cell r="C32">
            <v>432</v>
          </cell>
          <cell r="D32">
            <v>721</v>
          </cell>
          <cell r="E32">
            <v>1035</v>
          </cell>
          <cell r="F32">
            <v>1928</v>
          </cell>
          <cell r="G32">
            <v>4116</v>
          </cell>
          <cell r="H32">
            <v>2584</v>
          </cell>
          <cell r="I32">
            <v>73</v>
          </cell>
          <cell r="J32">
            <v>0</v>
          </cell>
          <cell r="K32">
            <v>3298</v>
          </cell>
          <cell r="L32">
            <v>1273</v>
          </cell>
        </row>
        <row r="33">
          <cell r="C33">
            <v>106</v>
          </cell>
          <cell r="D33">
            <v>141</v>
          </cell>
          <cell r="E33">
            <v>801</v>
          </cell>
          <cell r="F33">
            <v>1537</v>
          </cell>
          <cell r="G33">
            <v>2585</v>
          </cell>
          <cell r="H33">
            <v>1823</v>
          </cell>
          <cell r="I33">
            <v>97</v>
          </cell>
          <cell r="J33">
            <v>0</v>
          </cell>
          <cell r="K33">
            <v>1975</v>
          </cell>
          <cell r="L33">
            <v>649</v>
          </cell>
        </row>
      </sheetData>
      <sheetData sheetId="13">
        <row r="4">
          <cell r="C4">
            <v>31</v>
          </cell>
          <cell r="E4">
            <v>28</v>
          </cell>
          <cell r="G4">
            <v>59</v>
          </cell>
          <cell r="H4">
            <v>31</v>
          </cell>
          <cell r="I4">
            <v>0.17732000000000001</v>
          </cell>
          <cell r="J4">
            <v>3</v>
          </cell>
          <cell r="K4">
            <v>17</v>
          </cell>
          <cell r="L4">
            <v>14</v>
          </cell>
        </row>
        <row r="5">
          <cell r="C5">
            <v>2526</v>
          </cell>
          <cell r="D5">
            <v>0</v>
          </cell>
          <cell r="E5">
            <v>5730</v>
          </cell>
          <cell r="F5">
            <v>0</v>
          </cell>
          <cell r="G5">
            <v>8256</v>
          </cell>
          <cell r="H5">
            <v>1995</v>
          </cell>
          <cell r="I5">
            <v>56.490094599999999</v>
          </cell>
          <cell r="J5">
            <v>1395</v>
          </cell>
          <cell r="K5">
            <v>3194</v>
          </cell>
          <cell r="L5">
            <v>2619</v>
          </cell>
        </row>
        <row r="6">
          <cell r="C6">
            <v>1782</v>
          </cell>
          <cell r="D6">
            <v>2704</v>
          </cell>
          <cell r="E6">
            <v>6325</v>
          </cell>
          <cell r="F6">
            <v>5721</v>
          </cell>
          <cell r="G6">
            <v>16532</v>
          </cell>
          <cell r="H6">
            <v>6535</v>
          </cell>
          <cell r="I6">
            <v>219.4897459</v>
          </cell>
          <cell r="J6">
            <v>3692</v>
          </cell>
          <cell r="K6">
            <v>11249</v>
          </cell>
          <cell r="L6">
            <v>9224</v>
          </cell>
        </row>
        <row r="7">
          <cell r="C7">
            <v>103</v>
          </cell>
          <cell r="D7">
            <v>184</v>
          </cell>
          <cell r="E7">
            <v>524</v>
          </cell>
          <cell r="F7">
            <v>265</v>
          </cell>
          <cell r="G7">
            <v>1076</v>
          </cell>
          <cell r="H7">
            <v>602</v>
          </cell>
          <cell r="I7">
            <v>29.542448399999998</v>
          </cell>
          <cell r="J7">
            <v>140</v>
          </cell>
          <cell r="K7">
            <v>689</v>
          </cell>
          <cell r="L7">
            <v>565</v>
          </cell>
        </row>
        <row r="8">
          <cell r="G8">
            <v>0</v>
          </cell>
          <cell r="I8">
            <v>0</v>
          </cell>
          <cell r="L8">
            <v>0</v>
          </cell>
        </row>
        <row r="9">
          <cell r="C9">
            <v>5</v>
          </cell>
          <cell r="D9">
            <v>12</v>
          </cell>
          <cell r="E9">
            <v>6</v>
          </cell>
          <cell r="F9">
            <v>19</v>
          </cell>
          <cell r="G9">
            <v>42</v>
          </cell>
          <cell r="H9">
            <v>255</v>
          </cell>
          <cell r="I9">
            <v>0.39041779999999998</v>
          </cell>
          <cell r="J9">
            <v>19</v>
          </cell>
          <cell r="K9">
            <v>356</v>
          </cell>
          <cell r="L9">
            <v>292</v>
          </cell>
        </row>
        <row r="10">
          <cell r="C10">
            <v>628</v>
          </cell>
          <cell r="D10">
            <v>973</v>
          </cell>
          <cell r="E10">
            <v>981</v>
          </cell>
          <cell r="F10">
            <v>813</v>
          </cell>
          <cell r="G10">
            <v>3395</v>
          </cell>
          <cell r="H10">
            <v>1078</v>
          </cell>
          <cell r="I10">
            <v>41.6806786</v>
          </cell>
          <cell r="J10">
            <v>640</v>
          </cell>
          <cell r="K10">
            <v>1700</v>
          </cell>
          <cell r="L10">
            <v>1394</v>
          </cell>
        </row>
        <row r="11">
          <cell r="C11">
            <v>429</v>
          </cell>
          <cell r="D11">
            <v>338</v>
          </cell>
          <cell r="E11">
            <v>0</v>
          </cell>
          <cell r="F11">
            <v>0</v>
          </cell>
          <cell r="G11">
            <v>767</v>
          </cell>
          <cell r="H11">
            <v>590</v>
          </cell>
          <cell r="I11">
            <v>3.8947114000000003</v>
          </cell>
          <cell r="J11">
            <v>14</v>
          </cell>
          <cell r="K11">
            <v>464</v>
          </cell>
          <cell r="L11">
            <v>380</v>
          </cell>
        </row>
        <row r="12">
          <cell r="C12">
            <v>603</v>
          </cell>
          <cell r="D12">
            <v>627</v>
          </cell>
          <cell r="E12">
            <v>5</v>
          </cell>
          <cell r="F12">
            <v>29</v>
          </cell>
          <cell r="G12">
            <v>1264</v>
          </cell>
          <cell r="I12">
            <v>43.2870822</v>
          </cell>
          <cell r="L12">
            <v>0</v>
          </cell>
        </row>
        <row r="13">
          <cell r="C13">
            <v>11</v>
          </cell>
          <cell r="D13">
            <v>20</v>
          </cell>
          <cell r="E13">
            <v>60</v>
          </cell>
          <cell r="F13">
            <v>110</v>
          </cell>
          <cell r="G13">
            <v>201</v>
          </cell>
          <cell r="H13">
            <v>156</v>
          </cell>
          <cell r="I13">
            <v>1.1000000000000001</v>
          </cell>
          <cell r="J13">
            <v>17</v>
          </cell>
          <cell r="K13">
            <v>159</v>
          </cell>
          <cell r="L13">
            <v>130</v>
          </cell>
        </row>
        <row r="14">
          <cell r="G14">
            <v>0</v>
          </cell>
          <cell r="I14">
            <v>0</v>
          </cell>
          <cell r="L14">
            <v>0</v>
          </cell>
        </row>
        <row r="15">
          <cell r="C15">
            <v>872</v>
          </cell>
          <cell r="D15">
            <v>823</v>
          </cell>
          <cell r="E15">
            <v>177</v>
          </cell>
          <cell r="F15">
            <v>173</v>
          </cell>
          <cell r="G15">
            <v>2045</v>
          </cell>
          <cell r="H15">
            <v>271</v>
          </cell>
          <cell r="I15">
            <v>29.410497899999999</v>
          </cell>
          <cell r="J15">
            <v>242</v>
          </cell>
          <cell r="K15">
            <v>553</v>
          </cell>
          <cell r="L15">
            <v>453</v>
          </cell>
        </row>
        <row r="16">
          <cell r="C16">
            <v>0</v>
          </cell>
          <cell r="D16">
            <v>0</v>
          </cell>
          <cell r="E16">
            <v>1156</v>
          </cell>
          <cell r="F16">
            <v>878</v>
          </cell>
          <cell r="G16">
            <v>2034</v>
          </cell>
          <cell r="H16">
            <v>1319</v>
          </cell>
          <cell r="I16">
            <v>52.835076600000001</v>
          </cell>
          <cell r="J16">
            <v>381</v>
          </cell>
          <cell r="K16">
            <v>2000</v>
          </cell>
          <cell r="L16">
            <v>1640</v>
          </cell>
        </row>
        <row r="17">
          <cell r="C17">
            <v>376</v>
          </cell>
          <cell r="D17">
            <v>515</v>
          </cell>
          <cell r="E17">
            <v>1145</v>
          </cell>
          <cell r="F17">
            <v>785</v>
          </cell>
          <cell r="G17">
            <v>2821</v>
          </cell>
          <cell r="H17">
            <v>416</v>
          </cell>
          <cell r="I17">
            <v>57.154124899999999</v>
          </cell>
          <cell r="J17">
            <v>265</v>
          </cell>
          <cell r="K17">
            <v>849</v>
          </cell>
          <cell r="L17">
            <v>696</v>
          </cell>
        </row>
        <row r="18">
          <cell r="C18">
            <v>0</v>
          </cell>
          <cell r="D18">
            <v>0</v>
          </cell>
          <cell r="E18">
            <v>320</v>
          </cell>
          <cell r="F18">
            <v>345</v>
          </cell>
          <cell r="G18">
            <v>665</v>
          </cell>
          <cell r="H18">
            <v>482</v>
          </cell>
          <cell r="I18">
            <v>11.890510500000001</v>
          </cell>
          <cell r="J18">
            <v>59</v>
          </cell>
          <cell r="K18">
            <v>653</v>
          </cell>
          <cell r="L18">
            <v>535</v>
          </cell>
        </row>
        <row r="19">
          <cell r="C19">
            <v>0</v>
          </cell>
          <cell r="D19">
            <v>0</v>
          </cell>
          <cell r="E19">
            <v>981</v>
          </cell>
          <cell r="F19">
            <v>763</v>
          </cell>
          <cell r="G19">
            <v>1744</v>
          </cell>
          <cell r="H19">
            <v>1378</v>
          </cell>
          <cell r="I19">
            <v>10.4780531</v>
          </cell>
          <cell r="J19">
            <v>706</v>
          </cell>
          <cell r="K19">
            <v>1726</v>
          </cell>
          <cell r="L19">
            <v>1415</v>
          </cell>
        </row>
        <row r="20">
          <cell r="C20">
            <v>23</v>
          </cell>
          <cell r="D20">
            <v>20</v>
          </cell>
          <cell r="E20">
            <v>20</v>
          </cell>
          <cell r="F20">
            <v>30</v>
          </cell>
          <cell r="G20">
            <v>93</v>
          </cell>
          <cell r="H20">
            <v>61</v>
          </cell>
          <cell r="I20">
            <v>0.46231</v>
          </cell>
          <cell r="J20">
            <v>29</v>
          </cell>
          <cell r="K20">
            <v>25</v>
          </cell>
          <cell r="L20">
            <v>21</v>
          </cell>
        </row>
        <row r="21">
          <cell r="C21">
            <v>74</v>
          </cell>
          <cell r="D21">
            <v>100</v>
          </cell>
          <cell r="E21">
            <v>0</v>
          </cell>
          <cell r="F21">
            <v>0</v>
          </cell>
          <cell r="G21">
            <v>174</v>
          </cell>
          <cell r="H21">
            <v>221</v>
          </cell>
          <cell r="I21">
            <v>0.76768429999999988</v>
          </cell>
          <cell r="J21">
            <v>35</v>
          </cell>
          <cell r="K21">
            <v>123</v>
          </cell>
          <cell r="L21">
            <v>101</v>
          </cell>
        </row>
        <row r="22">
          <cell r="G22">
            <v>0</v>
          </cell>
          <cell r="I22">
            <v>0</v>
          </cell>
          <cell r="L22">
            <v>0</v>
          </cell>
        </row>
        <row r="23">
          <cell r="G23">
            <v>0</v>
          </cell>
          <cell r="I23">
            <v>0</v>
          </cell>
          <cell r="L23">
            <v>0</v>
          </cell>
        </row>
        <row r="24">
          <cell r="G24">
            <v>0</v>
          </cell>
          <cell r="I24">
            <v>0</v>
          </cell>
          <cell r="L24">
            <v>0</v>
          </cell>
        </row>
        <row r="25">
          <cell r="C25">
            <v>174</v>
          </cell>
          <cell r="D25">
            <v>362</v>
          </cell>
          <cell r="E25">
            <v>0</v>
          </cell>
          <cell r="F25">
            <v>0</v>
          </cell>
          <cell r="G25">
            <v>536</v>
          </cell>
          <cell r="H25">
            <v>449</v>
          </cell>
          <cell r="I25">
            <v>5.4421933999999998</v>
          </cell>
          <cell r="J25">
            <v>723</v>
          </cell>
          <cell r="K25">
            <v>445</v>
          </cell>
          <cell r="L25">
            <v>365</v>
          </cell>
        </row>
        <row r="26">
          <cell r="C26">
            <v>600</v>
          </cell>
          <cell r="D26">
            <v>554</v>
          </cell>
          <cell r="E26">
            <v>273</v>
          </cell>
          <cell r="F26">
            <v>235</v>
          </cell>
          <cell r="G26">
            <v>1662</v>
          </cell>
          <cell r="H26">
            <v>1312</v>
          </cell>
          <cell r="I26">
            <v>20.8430213</v>
          </cell>
          <cell r="J26">
            <v>211</v>
          </cell>
          <cell r="K26">
            <v>656</v>
          </cell>
          <cell r="L26">
            <v>538</v>
          </cell>
        </row>
        <row r="27">
          <cell r="C27">
            <v>0</v>
          </cell>
          <cell r="D27">
            <v>0</v>
          </cell>
          <cell r="E27">
            <v>616</v>
          </cell>
          <cell r="F27">
            <v>643</v>
          </cell>
          <cell r="G27">
            <v>1259</v>
          </cell>
          <cell r="H27">
            <v>982</v>
          </cell>
          <cell r="I27">
            <v>27.5325287</v>
          </cell>
          <cell r="J27">
            <v>321</v>
          </cell>
          <cell r="K27">
            <v>1183</v>
          </cell>
          <cell r="L27">
            <v>970</v>
          </cell>
        </row>
        <row r="28">
          <cell r="G28">
            <v>0</v>
          </cell>
          <cell r="I28">
            <v>0</v>
          </cell>
          <cell r="L28">
            <v>0</v>
          </cell>
        </row>
        <row r="29">
          <cell r="C29">
            <v>0</v>
          </cell>
          <cell r="D29">
            <v>0</v>
          </cell>
          <cell r="E29">
            <v>257</v>
          </cell>
          <cell r="F29">
            <v>240</v>
          </cell>
          <cell r="G29">
            <v>497</v>
          </cell>
          <cell r="H29">
            <v>217</v>
          </cell>
          <cell r="I29">
            <v>4.2956561999999998</v>
          </cell>
          <cell r="J29">
            <v>98</v>
          </cell>
          <cell r="K29">
            <v>386</v>
          </cell>
          <cell r="L29">
            <v>317</v>
          </cell>
        </row>
        <row r="30">
          <cell r="C30">
            <v>15</v>
          </cell>
          <cell r="D30">
            <v>30</v>
          </cell>
          <cell r="E30">
            <v>636</v>
          </cell>
          <cell r="F30">
            <v>394</v>
          </cell>
          <cell r="G30">
            <v>1075</v>
          </cell>
          <cell r="H30">
            <v>926</v>
          </cell>
          <cell r="I30">
            <v>4.9201471000000003</v>
          </cell>
          <cell r="J30">
            <v>346</v>
          </cell>
          <cell r="K30">
            <v>962</v>
          </cell>
          <cell r="L30">
            <v>789</v>
          </cell>
        </row>
        <row r="31">
          <cell r="C31">
            <v>0</v>
          </cell>
          <cell r="D31">
            <v>0</v>
          </cell>
          <cell r="E31">
            <v>110</v>
          </cell>
          <cell r="F31">
            <v>341</v>
          </cell>
          <cell r="G31">
            <v>451</v>
          </cell>
          <cell r="H31">
            <v>238</v>
          </cell>
          <cell r="I31">
            <v>27.5618433</v>
          </cell>
          <cell r="J31">
            <v>226</v>
          </cell>
          <cell r="K31">
            <v>465</v>
          </cell>
          <cell r="L31">
            <v>381</v>
          </cell>
        </row>
        <row r="32">
          <cell r="G32">
            <v>0</v>
          </cell>
          <cell r="I32">
            <v>0</v>
          </cell>
          <cell r="L32">
            <v>0</v>
          </cell>
        </row>
        <row r="33">
          <cell r="G33">
            <v>0</v>
          </cell>
          <cell r="I33">
            <v>0</v>
          </cell>
          <cell r="L33">
            <v>0</v>
          </cell>
        </row>
      </sheetData>
      <sheetData sheetId="14">
        <row r="4">
          <cell r="C4">
            <v>2149</v>
          </cell>
          <cell r="D4">
            <v>0</v>
          </cell>
          <cell r="E4">
            <v>818</v>
          </cell>
          <cell r="F4">
            <v>0</v>
          </cell>
          <cell r="G4">
            <v>2967</v>
          </cell>
          <cell r="H4">
            <v>2149</v>
          </cell>
          <cell r="I4">
            <v>19.23</v>
          </cell>
          <cell r="J4">
            <v>1691</v>
          </cell>
          <cell r="K4">
            <v>2963</v>
          </cell>
          <cell r="L4">
            <v>2240</v>
          </cell>
        </row>
        <row r="5">
          <cell r="C5">
            <v>189</v>
          </cell>
          <cell r="D5">
            <v>0</v>
          </cell>
          <cell r="E5">
            <v>155</v>
          </cell>
          <cell r="F5">
            <v>0</v>
          </cell>
          <cell r="G5">
            <v>344</v>
          </cell>
          <cell r="H5">
            <v>189</v>
          </cell>
          <cell r="I5">
            <v>1.65</v>
          </cell>
          <cell r="J5">
            <v>181</v>
          </cell>
          <cell r="K5">
            <v>344</v>
          </cell>
          <cell r="L5">
            <v>342</v>
          </cell>
        </row>
        <row r="6">
          <cell r="C6">
            <v>0</v>
          </cell>
          <cell r="D6">
            <v>21908</v>
          </cell>
          <cell r="E6">
            <v>0</v>
          </cell>
          <cell r="F6">
            <v>16531</v>
          </cell>
          <cell r="G6">
            <v>38439</v>
          </cell>
          <cell r="H6">
            <v>18014</v>
          </cell>
          <cell r="I6">
            <v>377.26</v>
          </cell>
          <cell r="J6">
            <v>11459</v>
          </cell>
          <cell r="K6">
            <v>33024</v>
          </cell>
          <cell r="L6">
            <v>23281</v>
          </cell>
        </row>
        <row r="7">
          <cell r="C7">
            <v>2889</v>
          </cell>
          <cell r="D7">
            <v>0</v>
          </cell>
          <cell r="E7">
            <v>4076</v>
          </cell>
          <cell r="F7">
            <v>0</v>
          </cell>
          <cell r="G7">
            <v>6965</v>
          </cell>
          <cell r="H7">
            <v>4076</v>
          </cell>
          <cell r="I7">
            <v>57.79</v>
          </cell>
          <cell r="J7">
            <v>3754</v>
          </cell>
          <cell r="K7">
            <v>6936</v>
          </cell>
          <cell r="L7">
            <v>4092</v>
          </cell>
        </row>
        <row r="8">
          <cell r="C8">
            <v>4886</v>
          </cell>
          <cell r="D8">
            <v>0</v>
          </cell>
          <cell r="E8">
            <v>3565</v>
          </cell>
          <cell r="F8">
            <v>0</v>
          </cell>
          <cell r="G8">
            <v>8451</v>
          </cell>
          <cell r="H8">
            <v>3565</v>
          </cell>
          <cell r="I8">
            <v>72.58</v>
          </cell>
          <cell r="J8">
            <v>4057</v>
          </cell>
          <cell r="K8">
            <v>8401</v>
          </cell>
          <cell r="L8">
            <v>6040</v>
          </cell>
        </row>
        <row r="9">
          <cell r="C9">
            <v>404</v>
          </cell>
          <cell r="D9">
            <v>0</v>
          </cell>
          <cell r="E9">
            <v>579</v>
          </cell>
          <cell r="F9">
            <v>0</v>
          </cell>
          <cell r="G9">
            <v>983</v>
          </cell>
          <cell r="H9">
            <v>579</v>
          </cell>
          <cell r="I9">
            <v>14.6</v>
          </cell>
          <cell r="J9">
            <v>479</v>
          </cell>
          <cell r="K9">
            <v>980</v>
          </cell>
          <cell r="L9">
            <v>830</v>
          </cell>
        </row>
        <row r="10">
          <cell r="C10">
            <v>1394</v>
          </cell>
          <cell r="D10">
            <v>0</v>
          </cell>
          <cell r="E10">
            <v>2783</v>
          </cell>
          <cell r="F10">
            <v>0</v>
          </cell>
          <cell r="G10">
            <v>4177</v>
          </cell>
          <cell r="H10">
            <v>2783</v>
          </cell>
          <cell r="I10">
            <v>33.97</v>
          </cell>
          <cell r="J10">
            <v>1157</v>
          </cell>
          <cell r="K10">
            <v>3996</v>
          </cell>
          <cell r="L10">
            <v>2878</v>
          </cell>
        </row>
        <row r="11">
          <cell r="C11">
            <v>1983</v>
          </cell>
          <cell r="D11">
            <v>0</v>
          </cell>
          <cell r="E11">
            <v>3218</v>
          </cell>
          <cell r="F11">
            <v>0</v>
          </cell>
          <cell r="G11">
            <v>5201</v>
          </cell>
          <cell r="H11">
            <v>983</v>
          </cell>
          <cell r="I11">
            <v>14.74</v>
          </cell>
          <cell r="J11">
            <v>1380</v>
          </cell>
          <cell r="K11">
            <v>2594</v>
          </cell>
          <cell r="L11">
            <v>1478</v>
          </cell>
        </row>
        <row r="12">
          <cell r="G12">
            <v>0</v>
          </cell>
        </row>
        <row r="13">
          <cell r="C13">
            <v>236</v>
          </cell>
          <cell r="D13">
            <v>0</v>
          </cell>
          <cell r="E13">
            <v>736</v>
          </cell>
          <cell r="F13">
            <v>0</v>
          </cell>
          <cell r="G13">
            <v>972</v>
          </cell>
          <cell r="H13">
            <v>736</v>
          </cell>
          <cell r="I13">
            <v>9.77</v>
          </cell>
          <cell r="J13">
            <v>423</v>
          </cell>
          <cell r="K13">
            <v>972</v>
          </cell>
          <cell r="L13">
            <v>516</v>
          </cell>
        </row>
        <row r="14">
          <cell r="C14">
            <v>1862</v>
          </cell>
          <cell r="D14">
            <v>0</v>
          </cell>
          <cell r="E14">
            <v>981</v>
          </cell>
          <cell r="F14">
            <v>0</v>
          </cell>
          <cell r="G14">
            <v>2843</v>
          </cell>
          <cell r="H14">
            <v>981</v>
          </cell>
          <cell r="I14">
            <v>23.72</v>
          </cell>
          <cell r="J14">
            <v>1271</v>
          </cell>
          <cell r="K14">
            <v>2842</v>
          </cell>
          <cell r="L14">
            <v>1930</v>
          </cell>
        </row>
        <row r="15">
          <cell r="G15">
            <v>0</v>
          </cell>
        </row>
        <row r="16">
          <cell r="C16">
            <v>1182</v>
          </cell>
          <cell r="D16">
            <v>0</v>
          </cell>
          <cell r="E16">
            <v>1119</v>
          </cell>
          <cell r="F16">
            <v>0</v>
          </cell>
          <cell r="G16">
            <v>2301</v>
          </cell>
          <cell r="H16">
            <v>1119</v>
          </cell>
          <cell r="I16">
            <v>19.45</v>
          </cell>
          <cell r="J16">
            <v>937</v>
          </cell>
          <cell r="K16">
            <v>2250</v>
          </cell>
          <cell r="L16">
            <v>1119</v>
          </cell>
        </row>
        <row r="17">
          <cell r="C17">
            <v>835</v>
          </cell>
          <cell r="D17">
            <v>0</v>
          </cell>
          <cell r="E17">
            <v>2202</v>
          </cell>
          <cell r="F17">
            <v>0</v>
          </cell>
          <cell r="G17">
            <v>3037</v>
          </cell>
          <cell r="H17">
            <v>2202</v>
          </cell>
          <cell r="I17">
            <v>18.16</v>
          </cell>
          <cell r="J17">
            <v>1610</v>
          </cell>
          <cell r="K17">
            <v>3030</v>
          </cell>
          <cell r="L17">
            <v>2359</v>
          </cell>
        </row>
        <row r="18">
          <cell r="C18">
            <v>460</v>
          </cell>
          <cell r="D18">
            <v>0</v>
          </cell>
          <cell r="E18">
            <v>680</v>
          </cell>
          <cell r="F18">
            <v>0</v>
          </cell>
          <cell r="G18">
            <v>1140</v>
          </cell>
          <cell r="H18">
            <v>680</v>
          </cell>
          <cell r="I18">
            <v>14.28</v>
          </cell>
          <cell r="J18">
            <v>202</v>
          </cell>
          <cell r="K18">
            <v>1140</v>
          </cell>
          <cell r="L18">
            <v>475</v>
          </cell>
        </row>
        <row r="19">
          <cell r="C19">
            <v>511</v>
          </cell>
          <cell r="D19">
            <v>0</v>
          </cell>
          <cell r="E19">
            <v>930</v>
          </cell>
          <cell r="F19">
            <v>0</v>
          </cell>
          <cell r="G19">
            <v>1441</v>
          </cell>
          <cell r="H19">
            <v>930</v>
          </cell>
          <cell r="I19">
            <v>12.48</v>
          </cell>
          <cell r="J19">
            <v>588</v>
          </cell>
          <cell r="K19">
            <v>1420</v>
          </cell>
          <cell r="L19">
            <v>1373</v>
          </cell>
        </row>
        <row r="20">
          <cell r="C20">
            <v>1575</v>
          </cell>
          <cell r="D20">
            <v>0</v>
          </cell>
          <cell r="E20">
            <v>1210</v>
          </cell>
          <cell r="F20">
            <v>0</v>
          </cell>
          <cell r="G20">
            <v>2785</v>
          </cell>
          <cell r="H20">
            <v>575</v>
          </cell>
          <cell r="I20">
            <v>12.6</v>
          </cell>
          <cell r="J20">
            <v>294</v>
          </cell>
          <cell r="K20">
            <v>1258</v>
          </cell>
          <cell r="L20">
            <v>292</v>
          </cell>
        </row>
        <row r="21">
          <cell r="C21">
            <v>1427</v>
          </cell>
          <cell r="D21">
            <v>0</v>
          </cell>
          <cell r="E21">
            <v>1501</v>
          </cell>
          <cell r="F21">
            <v>0</v>
          </cell>
          <cell r="G21">
            <v>2928</v>
          </cell>
          <cell r="H21">
            <v>1501</v>
          </cell>
          <cell r="I21">
            <v>28.31</v>
          </cell>
          <cell r="J21">
            <v>1029</v>
          </cell>
          <cell r="K21">
            <v>2927</v>
          </cell>
          <cell r="L21">
            <v>1026</v>
          </cell>
        </row>
        <row r="22">
          <cell r="C22">
            <v>1827</v>
          </cell>
          <cell r="D22">
            <v>0</v>
          </cell>
          <cell r="E22">
            <v>3279</v>
          </cell>
          <cell r="F22">
            <v>0</v>
          </cell>
          <cell r="G22">
            <v>5106</v>
          </cell>
          <cell r="H22">
            <v>827</v>
          </cell>
          <cell r="I22">
            <v>16.22</v>
          </cell>
          <cell r="J22">
            <v>1123</v>
          </cell>
          <cell r="K22">
            <v>2104</v>
          </cell>
          <cell r="L22">
            <v>1924</v>
          </cell>
        </row>
        <row r="23">
          <cell r="C23">
            <v>2557</v>
          </cell>
          <cell r="D23">
            <v>0</v>
          </cell>
          <cell r="E23">
            <v>162</v>
          </cell>
          <cell r="F23">
            <v>0</v>
          </cell>
          <cell r="G23">
            <v>2719</v>
          </cell>
          <cell r="H23">
            <v>1557</v>
          </cell>
          <cell r="I23">
            <v>13.52</v>
          </cell>
          <cell r="J23">
            <v>533</v>
          </cell>
          <cell r="K23">
            <v>1719</v>
          </cell>
          <cell r="L23">
            <v>1309</v>
          </cell>
        </row>
        <row r="24">
          <cell r="G24">
            <v>0</v>
          </cell>
        </row>
        <row r="25">
          <cell r="C25">
            <v>770</v>
          </cell>
          <cell r="D25">
            <v>0</v>
          </cell>
          <cell r="E25">
            <v>1324</v>
          </cell>
          <cell r="F25">
            <v>0</v>
          </cell>
          <cell r="G25">
            <v>2094</v>
          </cell>
          <cell r="H25">
            <v>770</v>
          </cell>
          <cell r="I25">
            <v>10.32</v>
          </cell>
          <cell r="J25">
            <v>140</v>
          </cell>
          <cell r="K25">
            <v>1274</v>
          </cell>
          <cell r="L25">
            <v>1161</v>
          </cell>
        </row>
        <row r="26">
          <cell r="C26">
            <v>4259</v>
          </cell>
          <cell r="D26">
            <v>968</v>
          </cell>
          <cell r="E26">
            <v>1931</v>
          </cell>
          <cell r="F26">
            <v>827</v>
          </cell>
          <cell r="G26">
            <v>7985</v>
          </cell>
          <cell r="H26">
            <v>3227</v>
          </cell>
          <cell r="I26">
            <v>53.31</v>
          </cell>
          <cell r="J26">
            <v>1856</v>
          </cell>
          <cell r="K26">
            <v>5519</v>
          </cell>
          <cell r="L26">
            <v>2650</v>
          </cell>
        </row>
        <row r="27">
          <cell r="C27">
            <v>4956</v>
          </cell>
          <cell r="D27">
            <v>0</v>
          </cell>
          <cell r="E27">
            <v>2468</v>
          </cell>
          <cell r="F27">
            <v>0</v>
          </cell>
          <cell r="G27">
            <v>7424</v>
          </cell>
          <cell r="H27">
            <v>2468</v>
          </cell>
          <cell r="I27">
            <v>35.414999999999999</v>
          </cell>
          <cell r="J27">
            <v>3266</v>
          </cell>
          <cell r="K27">
            <v>6081</v>
          </cell>
          <cell r="L27">
            <v>2631</v>
          </cell>
        </row>
        <row r="28">
          <cell r="C28">
            <v>130</v>
          </cell>
          <cell r="D28">
            <v>0</v>
          </cell>
          <cell r="E28">
            <v>262</v>
          </cell>
          <cell r="G28">
            <v>392</v>
          </cell>
          <cell r="H28">
            <v>130</v>
          </cell>
          <cell r="I28">
            <v>1.29</v>
          </cell>
          <cell r="J28">
            <v>269</v>
          </cell>
          <cell r="K28">
            <v>389</v>
          </cell>
          <cell r="L28">
            <v>325</v>
          </cell>
        </row>
        <row r="29">
          <cell r="C29">
            <v>1001</v>
          </cell>
          <cell r="D29">
            <v>0</v>
          </cell>
          <cell r="E29">
            <v>1037</v>
          </cell>
          <cell r="F29">
            <v>0</v>
          </cell>
          <cell r="G29">
            <v>2038</v>
          </cell>
          <cell r="H29">
            <v>1037</v>
          </cell>
          <cell r="I29">
            <v>15.88</v>
          </cell>
          <cell r="J29">
            <v>630</v>
          </cell>
          <cell r="K29">
            <v>1985</v>
          </cell>
          <cell r="L29">
            <v>1221</v>
          </cell>
        </row>
        <row r="30">
          <cell r="C30">
            <v>805</v>
          </cell>
          <cell r="D30">
            <v>0</v>
          </cell>
          <cell r="E30">
            <v>165</v>
          </cell>
          <cell r="G30">
            <v>970</v>
          </cell>
          <cell r="H30">
            <v>305</v>
          </cell>
          <cell r="I30">
            <v>7.67</v>
          </cell>
          <cell r="J30">
            <v>18</v>
          </cell>
          <cell r="K30">
            <v>469</v>
          </cell>
          <cell r="L30">
            <v>158</v>
          </cell>
        </row>
        <row r="31">
          <cell r="C31">
            <v>149</v>
          </cell>
          <cell r="D31">
            <v>0</v>
          </cell>
          <cell r="E31">
            <v>71</v>
          </cell>
          <cell r="F31">
            <v>0</v>
          </cell>
          <cell r="G31">
            <v>220</v>
          </cell>
          <cell r="H31">
            <v>71</v>
          </cell>
          <cell r="I31">
            <v>1.68</v>
          </cell>
          <cell r="J31">
            <v>56</v>
          </cell>
          <cell r="K31">
            <v>220</v>
          </cell>
          <cell r="L31">
            <v>134</v>
          </cell>
        </row>
        <row r="32">
          <cell r="G32">
            <v>0</v>
          </cell>
        </row>
        <row r="33">
          <cell r="C33">
            <v>633</v>
          </cell>
          <cell r="D33">
            <v>0</v>
          </cell>
          <cell r="E33">
            <v>777</v>
          </cell>
          <cell r="F33">
            <v>0</v>
          </cell>
          <cell r="G33">
            <v>1410</v>
          </cell>
          <cell r="H33">
            <v>777</v>
          </cell>
          <cell r="I33">
            <v>11.06</v>
          </cell>
          <cell r="J33">
            <v>726</v>
          </cell>
          <cell r="K33">
            <v>1392</v>
          </cell>
          <cell r="L33">
            <v>1332</v>
          </cell>
        </row>
      </sheetData>
      <sheetData sheetId="15">
        <row r="4">
          <cell r="C4">
            <v>0</v>
          </cell>
          <cell r="D4">
            <v>0</v>
          </cell>
          <cell r="E4">
            <v>0</v>
          </cell>
          <cell r="F4">
            <v>3172</v>
          </cell>
          <cell r="G4">
            <v>3172</v>
          </cell>
          <cell r="H4">
            <v>2247</v>
          </cell>
          <cell r="I4">
            <v>31.86</v>
          </cell>
          <cell r="J4">
            <v>1262</v>
          </cell>
          <cell r="K4">
            <v>3063</v>
          </cell>
          <cell r="L4">
            <v>1837.8</v>
          </cell>
        </row>
        <row r="5">
          <cell r="C5">
            <v>0</v>
          </cell>
          <cell r="D5">
            <v>0</v>
          </cell>
          <cell r="E5">
            <v>4158</v>
          </cell>
          <cell r="F5">
            <v>2901</v>
          </cell>
          <cell r="G5">
            <v>7059</v>
          </cell>
          <cell r="H5">
            <v>4666</v>
          </cell>
          <cell r="I5">
            <v>139.08000000000001</v>
          </cell>
          <cell r="J5">
            <v>1205</v>
          </cell>
          <cell r="K5">
            <v>6874</v>
          </cell>
          <cell r="L5">
            <v>4124.3999999999996</v>
          </cell>
        </row>
        <row r="6">
          <cell r="C6">
            <v>0</v>
          </cell>
          <cell r="D6">
            <v>0</v>
          </cell>
          <cell r="E6">
            <v>5262</v>
          </cell>
          <cell r="F6">
            <v>25289</v>
          </cell>
          <cell r="G6">
            <v>30551</v>
          </cell>
          <cell r="H6">
            <v>21425</v>
          </cell>
          <cell r="I6">
            <v>411.55</v>
          </cell>
          <cell r="J6">
            <v>9540</v>
          </cell>
          <cell r="K6">
            <v>29735</v>
          </cell>
          <cell r="L6">
            <v>17841</v>
          </cell>
        </row>
        <row r="7">
          <cell r="C7">
            <v>38</v>
          </cell>
          <cell r="D7">
            <v>0</v>
          </cell>
          <cell r="E7">
            <v>4816</v>
          </cell>
          <cell r="F7">
            <v>6649</v>
          </cell>
          <cell r="G7">
            <v>11503</v>
          </cell>
          <cell r="H7">
            <v>9302</v>
          </cell>
          <cell r="I7">
            <v>149.54</v>
          </cell>
          <cell r="J7">
            <v>1641</v>
          </cell>
          <cell r="K7">
            <v>11153</v>
          </cell>
          <cell r="L7">
            <v>6691.8</v>
          </cell>
        </row>
        <row r="8">
          <cell r="C8">
            <v>0</v>
          </cell>
          <cell r="D8">
            <v>0</v>
          </cell>
          <cell r="E8">
            <v>297</v>
          </cell>
          <cell r="F8">
            <v>1273</v>
          </cell>
          <cell r="G8">
            <v>1570</v>
          </cell>
          <cell r="H8">
            <v>1437</v>
          </cell>
          <cell r="I8">
            <v>22.8</v>
          </cell>
          <cell r="J8">
            <v>247</v>
          </cell>
          <cell r="K8">
            <v>1561</v>
          </cell>
          <cell r="L8">
            <v>936.59999999999991</v>
          </cell>
        </row>
        <row r="9">
          <cell r="C9">
            <v>0</v>
          </cell>
          <cell r="D9">
            <v>0</v>
          </cell>
          <cell r="E9">
            <v>0</v>
          </cell>
          <cell r="F9">
            <v>4250</v>
          </cell>
          <cell r="G9">
            <v>4250</v>
          </cell>
          <cell r="H9">
            <v>3751</v>
          </cell>
          <cell r="I9">
            <v>40.85</v>
          </cell>
          <cell r="J9">
            <v>1028</v>
          </cell>
          <cell r="K9">
            <v>3443</v>
          </cell>
          <cell r="L9">
            <v>2065.7999999999997</v>
          </cell>
        </row>
        <row r="10">
          <cell r="C10">
            <v>0</v>
          </cell>
          <cell r="D10">
            <v>0</v>
          </cell>
          <cell r="E10">
            <v>470</v>
          </cell>
          <cell r="F10">
            <v>223</v>
          </cell>
          <cell r="G10">
            <v>693</v>
          </cell>
          <cell r="H10">
            <v>604</v>
          </cell>
          <cell r="I10">
            <v>11.86</v>
          </cell>
          <cell r="J10">
            <v>32</v>
          </cell>
          <cell r="K10">
            <v>687</v>
          </cell>
          <cell r="L10">
            <v>412.2</v>
          </cell>
        </row>
        <row r="11">
          <cell r="C11">
            <v>0</v>
          </cell>
          <cell r="D11">
            <v>138</v>
          </cell>
          <cell r="E11">
            <v>683</v>
          </cell>
          <cell r="F11">
            <v>6652</v>
          </cell>
          <cell r="G11">
            <v>7473</v>
          </cell>
          <cell r="H11">
            <v>4326</v>
          </cell>
          <cell r="I11">
            <v>60.77</v>
          </cell>
          <cell r="J11">
            <v>1086</v>
          </cell>
          <cell r="K11">
            <v>5623</v>
          </cell>
          <cell r="L11">
            <v>3373.7999999999997</v>
          </cell>
        </row>
        <row r="12">
          <cell r="C12">
            <v>0</v>
          </cell>
          <cell r="D12">
            <v>0</v>
          </cell>
          <cell r="E12">
            <v>0</v>
          </cell>
          <cell r="F12">
            <v>5801</v>
          </cell>
          <cell r="G12">
            <v>5801</v>
          </cell>
          <cell r="H12">
            <v>4402</v>
          </cell>
          <cell r="I12">
            <v>64.069999999999993</v>
          </cell>
          <cell r="J12">
            <v>1434</v>
          </cell>
          <cell r="K12">
            <v>5627</v>
          </cell>
          <cell r="L12">
            <v>3376.2</v>
          </cell>
        </row>
        <row r="13">
          <cell r="C13">
            <v>0</v>
          </cell>
          <cell r="D13">
            <v>517</v>
          </cell>
          <cell r="E13">
            <v>2110</v>
          </cell>
          <cell r="F13">
            <v>7192</v>
          </cell>
          <cell r="G13">
            <v>9819</v>
          </cell>
          <cell r="H13">
            <v>6913</v>
          </cell>
          <cell r="I13">
            <v>208.38</v>
          </cell>
          <cell r="J13">
            <v>2357</v>
          </cell>
          <cell r="K13">
            <v>9351</v>
          </cell>
          <cell r="L13">
            <v>5610.5999999999995</v>
          </cell>
        </row>
        <row r="14">
          <cell r="C14">
            <v>0</v>
          </cell>
          <cell r="D14">
            <v>648</v>
          </cell>
          <cell r="E14">
            <v>0</v>
          </cell>
          <cell r="F14">
            <v>10798</v>
          </cell>
          <cell r="G14">
            <v>11446</v>
          </cell>
          <cell r="H14">
            <v>5790</v>
          </cell>
          <cell r="I14">
            <v>117.67</v>
          </cell>
          <cell r="J14">
            <v>3472</v>
          </cell>
          <cell r="K14">
            <v>9921</v>
          </cell>
          <cell r="L14">
            <v>5952.5999999999995</v>
          </cell>
        </row>
        <row r="15">
          <cell r="C15">
            <v>248</v>
          </cell>
          <cell r="D15">
            <v>32</v>
          </cell>
          <cell r="E15">
            <v>2455</v>
          </cell>
          <cell r="F15">
            <v>2353</v>
          </cell>
          <cell r="G15">
            <v>5088</v>
          </cell>
          <cell r="H15">
            <v>4303</v>
          </cell>
          <cell r="I15">
            <v>116.56</v>
          </cell>
          <cell r="J15">
            <v>1209</v>
          </cell>
          <cell r="K15">
            <v>4941</v>
          </cell>
          <cell r="L15">
            <v>2964.6</v>
          </cell>
        </row>
        <row r="16">
          <cell r="C16">
            <v>0</v>
          </cell>
          <cell r="D16">
            <v>0</v>
          </cell>
          <cell r="E16">
            <v>0</v>
          </cell>
          <cell r="F16">
            <v>3698</v>
          </cell>
          <cell r="G16">
            <v>3698</v>
          </cell>
          <cell r="H16">
            <v>1899</v>
          </cell>
          <cell r="I16">
            <v>43.96</v>
          </cell>
          <cell r="J16">
            <v>1344</v>
          </cell>
          <cell r="K16">
            <v>3542</v>
          </cell>
          <cell r="L16">
            <v>2125.1999999999998</v>
          </cell>
        </row>
        <row r="17">
          <cell r="C17">
            <v>0</v>
          </cell>
          <cell r="D17">
            <v>0</v>
          </cell>
          <cell r="E17">
            <v>411</v>
          </cell>
          <cell r="F17">
            <v>8959</v>
          </cell>
          <cell r="G17">
            <v>9370</v>
          </cell>
          <cell r="H17">
            <v>7846</v>
          </cell>
          <cell r="I17">
            <v>143.96</v>
          </cell>
          <cell r="J17">
            <v>1632</v>
          </cell>
          <cell r="K17">
            <v>8649</v>
          </cell>
          <cell r="L17">
            <v>5189.3999999999996</v>
          </cell>
        </row>
        <row r="18">
          <cell r="C18">
            <v>0</v>
          </cell>
          <cell r="D18">
            <v>0</v>
          </cell>
          <cell r="E18">
            <v>1722</v>
          </cell>
          <cell r="F18">
            <v>3328</v>
          </cell>
          <cell r="G18">
            <v>5050</v>
          </cell>
          <cell r="H18">
            <v>4061</v>
          </cell>
          <cell r="I18">
            <v>77.52</v>
          </cell>
          <cell r="J18">
            <v>1261</v>
          </cell>
          <cell r="K18">
            <v>4644</v>
          </cell>
          <cell r="L18">
            <v>2786.4</v>
          </cell>
        </row>
        <row r="19">
          <cell r="C19">
            <v>0</v>
          </cell>
          <cell r="D19">
            <v>80</v>
          </cell>
          <cell r="E19">
            <v>0</v>
          </cell>
          <cell r="F19">
            <v>2308</v>
          </cell>
          <cell r="G19">
            <v>2388</v>
          </cell>
          <cell r="H19">
            <v>1466</v>
          </cell>
          <cell r="I19">
            <v>21.81</v>
          </cell>
          <cell r="J19">
            <v>1035</v>
          </cell>
          <cell r="K19">
            <v>2079</v>
          </cell>
          <cell r="L19">
            <v>1247.3999999999999</v>
          </cell>
        </row>
        <row r="20">
          <cell r="C20">
            <v>0</v>
          </cell>
          <cell r="D20">
            <v>95</v>
          </cell>
          <cell r="E20">
            <v>1239</v>
          </cell>
          <cell r="F20">
            <v>6400</v>
          </cell>
          <cell r="G20">
            <v>7734</v>
          </cell>
          <cell r="H20">
            <v>4052</v>
          </cell>
          <cell r="I20">
            <v>53.96</v>
          </cell>
          <cell r="J20">
            <v>3190</v>
          </cell>
          <cell r="K20">
            <v>7460</v>
          </cell>
          <cell r="L20">
            <v>4476</v>
          </cell>
        </row>
        <row r="21">
          <cell r="C21">
            <v>0</v>
          </cell>
          <cell r="D21">
            <v>0</v>
          </cell>
          <cell r="E21">
            <v>0</v>
          </cell>
          <cell r="F21">
            <v>1831</v>
          </cell>
          <cell r="G21">
            <v>1831</v>
          </cell>
          <cell r="H21">
            <v>1635</v>
          </cell>
          <cell r="I21">
            <v>28.99</v>
          </cell>
          <cell r="J21">
            <v>258</v>
          </cell>
          <cell r="K21">
            <v>1790</v>
          </cell>
          <cell r="L21">
            <v>1074</v>
          </cell>
        </row>
        <row r="22">
          <cell r="C22">
            <v>0</v>
          </cell>
          <cell r="D22">
            <v>93</v>
          </cell>
          <cell r="E22">
            <v>1082</v>
          </cell>
          <cell r="F22">
            <v>5801</v>
          </cell>
          <cell r="G22">
            <v>6976</v>
          </cell>
          <cell r="H22">
            <v>1973</v>
          </cell>
          <cell r="I22">
            <v>59.96</v>
          </cell>
          <cell r="J22">
            <v>2801</v>
          </cell>
          <cell r="K22">
            <v>6329</v>
          </cell>
          <cell r="L22">
            <v>3797.3999999999996</v>
          </cell>
        </row>
        <row r="23">
          <cell r="C23">
            <v>0</v>
          </cell>
          <cell r="D23">
            <v>89</v>
          </cell>
          <cell r="E23">
            <v>385</v>
          </cell>
          <cell r="F23">
            <v>1854</v>
          </cell>
          <cell r="G23">
            <v>2328</v>
          </cell>
          <cell r="H23">
            <v>1494</v>
          </cell>
          <cell r="I23">
            <v>32.090000000000003</v>
          </cell>
          <cell r="J23">
            <v>318</v>
          </cell>
          <cell r="K23">
            <v>2197</v>
          </cell>
          <cell r="L23">
            <v>1318.2</v>
          </cell>
        </row>
        <row r="24">
          <cell r="C24">
            <v>0</v>
          </cell>
          <cell r="D24">
            <v>0</v>
          </cell>
          <cell r="E24">
            <v>1836</v>
          </cell>
          <cell r="F24">
            <v>551</v>
          </cell>
          <cell r="G24">
            <v>2387</v>
          </cell>
          <cell r="H24">
            <v>1695</v>
          </cell>
          <cell r="I24">
            <v>31.12</v>
          </cell>
          <cell r="J24">
            <v>495</v>
          </cell>
          <cell r="K24">
            <v>1976</v>
          </cell>
          <cell r="L24">
            <v>1185.5999999999999</v>
          </cell>
        </row>
        <row r="25">
          <cell r="C25">
            <v>0</v>
          </cell>
          <cell r="D25">
            <v>1140</v>
          </cell>
          <cell r="E25">
            <v>884</v>
          </cell>
          <cell r="F25">
            <v>10235</v>
          </cell>
          <cell r="G25">
            <v>12259</v>
          </cell>
          <cell r="H25">
            <v>7688</v>
          </cell>
          <cell r="I25">
            <v>129.15</v>
          </cell>
          <cell r="J25">
            <v>2096</v>
          </cell>
          <cell r="K25">
            <v>11138</v>
          </cell>
          <cell r="L25">
            <v>6682.8</v>
          </cell>
        </row>
        <row r="26">
          <cell r="C26">
            <v>0</v>
          </cell>
          <cell r="D26">
            <v>3386</v>
          </cell>
          <cell r="E26">
            <v>13526</v>
          </cell>
          <cell r="F26">
            <v>24797</v>
          </cell>
          <cell r="G26">
            <v>41709</v>
          </cell>
          <cell r="H26">
            <v>28540</v>
          </cell>
          <cell r="I26">
            <v>384.37</v>
          </cell>
          <cell r="J26">
            <v>7399</v>
          </cell>
          <cell r="K26">
            <v>38025</v>
          </cell>
          <cell r="L26">
            <v>22815</v>
          </cell>
        </row>
        <row r="27">
          <cell r="C27">
            <v>0</v>
          </cell>
          <cell r="D27">
            <v>0</v>
          </cell>
          <cell r="E27">
            <v>0</v>
          </cell>
          <cell r="F27">
            <v>8365</v>
          </cell>
          <cell r="G27">
            <v>8365</v>
          </cell>
          <cell r="H27">
            <v>6708</v>
          </cell>
          <cell r="I27">
            <v>99</v>
          </cell>
          <cell r="J27">
            <v>2266</v>
          </cell>
          <cell r="K27">
            <v>7630</v>
          </cell>
          <cell r="L27">
            <v>4578</v>
          </cell>
        </row>
        <row r="28">
          <cell r="C28">
            <v>0</v>
          </cell>
          <cell r="D28">
            <v>0</v>
          </cell>
          <cell r="E28">
            <v>978</v>
          </cell>
          <cell r="F28">
            <v>1268</v>
          </cell>
          <cell r="G28">
            <v>2246</v>
          </cell>
          <cell r="H28">
            <v>1976</v>
          </cell>
          <cell r="I28">
            <v>27.8</v>
          </cell>
          <cell r="J28">
            <v>556</v>
          </cell>
          <cell r="K28">
            <v>2206</v>
          </cell>
          <cell r="L28">
            <v>1323.6</v>
          </cell>
        </row>
        <row r="29">
          <cell r="C29">
            <v>0</v>
          </cell>
          <cell r="D29">
            <v>64</v>
          </cell>
          <cell r="E29">
            <v>0</v>
          </cell>
          <cell r="F29">
            <v>3207</v>
          </cell>
          <cell r="G29">
            <v>3271</v>
          </cell>
          <cell r="H29">
            <v>2282</v>
          </cell>
          <cell r="I29">
            <v>57.13</v>
          </cell>
          <cell r="J29">
            <v>218</v>
          </cell>
          <cell r="K29">
            <v>3105</v>
          </cell>
          <cell r="L29">
            <v>1863</v>
          </cell>
        </row>
        <row r="30">
          <cell r="C30">
            <v>0</v>
          </cell>
          <cell r="D30">
            <v>107</v>
          </cell>
          <cell r="E30">
            <v>2738</v>
          </cell>
          <cell r="F30">
            <v>9799</v>
          </cell>
          <cell r="G30">
            <v>12644</v>
          </cell>
          <cell r="H30">
            <v>10825</v>
          </cell>
          <cell r="I30">
            <v>238.06</v>
          </cell>
          <cell r="J30">
            <v>2281</v>
          </cell>
          <cell r="K30">
            <v>12079</v>
          </cell>
          <cell r="L30">
            <v>7247.4</v>
          </cell>
        </row>
        <row r="31">
          <cell r="C31">
            <v>0</v>
          </cell>
          <cell r="D31">
            <v>1</v>
          </cell>
          <cell r="E31">
            <v>129</v>
          </cell>
          <cell r="F31">
            <v>1475</v>
          </cell>
          <cell r="G31">
            <v>1605</v>
          </cell>
          <cell r="H31">
            <v>1284</v>
          </cell>
          <cell r="I31">
            <v>23.96</v>
          </cell>
          <cell r="J31">
            <v>598</v>
          </cell>
          <cell r="K31">
            <v>1490</v>
          </cell>
          <cell r="L31">
            <v>894</v>
          </cell>
        </row>
        <row r="32">
          <cell r="C32">
            <v>0</v>
          </cell>
          <cell r="D32">
            <v>180</v>
          </cell>
          <cell r="E32">
            <v>0</v>
          </cell>
          <cell r="F32">
            <v>6359</v>
          </cell>
          <cell r="G32">
            <v>6539</v>
          </cell>
          <cell r="H32">
            <v>5458</v>
          </cell>
          <cell r="I32">
            <v>126.64</v>
          </cell>
          <cell r="J32">
            <v>1146</v>
          </cell>
          <cell r="K32">
            <v>6501</v>
          </cell>
          <cell r="L32">
            <v>3900.6</v>
          </cell>
        </row>
        <row r="33">
          <cell r="C33">
            <v>0</v>
          </cell>
          <cell r="D33">
            <v>0</v>
          </cell>
          <cell r="E33">
            <v>0</v>
          </cell>
          <cell r="F33">
            <v>0</v>
          </cell>
          <cell r="G33">
            <v>0</v>
          </cell>
          <cell r="H33">
            <v>0</v>
          </cell>
          <cell r="I33">
            <v>0</v>
          </cell>
          <cell r="J33">
            <v>0</v>
          </cell>
          <cell r="K33">
            <v>0</v>
          </cell>
          <cell r="L33">
            <v>0</v>
          </cell>
        </row>
      </sheetData>
      <sheetData sheetId="16">
        <row r="4">
          <cell r="C4">
            <v>1044</v>
          </cell>
          <cell r="D4">
            <v>0</v>
          </cell>
          <cell r="E4">
            <v>480</v>
          </cell>
          <cell r="F4">
            <v>0</v>
          </cell>
          <cell r="G4">
            <v>1524</v>
          </cell>
          <cell r="H4">
            <v>1139</v>
          </cell>
          <cell r="I4">
            <v>50.797696899999998</v>
          </cell>
          <cell r="J4">
            <v>35</v>
          </cell>
          <cell r="K4">
            <v>1428</v>
          </cell>
          <cell r="L4">
            <v>1428</v>
          </cell>
        </row>
        <row r="5">
          <cell r="C5">
            <v>4140</v>
          </cell>
          <cell r="D5">
            <v>0</v>
          </cell>
          <cell r="E5">
            <v>2233</v>
          </cell>
          <cell r="F5">
            <v>0</v>
          </cell>
          <cell r="G5">
            <v>6373</v>
          </cell>
          <cell r="H5">
            <v>2754</v>
          </cell>
          <cell r="I5">
            <v>526.22180109999999</v>
          </cell>
          <cell r="J5">
            <v>676</v>
          </cell>
          <cell r="K5">
            <v>6218</v>
          </cell>
          <cell r="L5">
            <v>6218</v>
          </cell>
        </row>
        <row r="6">
          <cell r="C6">
            <v>1240</v>
          </cell>
          <cell r="D6">
            <v>11381</v>
          </cell>
          <cell r="E6">
            <v>845</v>
          </cell>
          <cell r="F6">
            <v>20773</v>
          </cell>
          <cell r="G6">
            <v>34239</v>
          </cell>
          <cell r="H6">
            <v>18122</v>
          </cell>
          <cell r="I6">
            <v>1889.7822732000011</v>
          </cell>
          <cell r="J6">
            <v>2888</v>
          </cell>
          <cell r="K6">
            <v>33163</v>
          </cell>
          <cell r="L6">
            <v>33163</v>
          </cell>
        </row>
        <row r="7">
          <cell r="C7">
            <v>778</v>
          </cell>
          <cell r="D7">
            <v>775</v>
          </cell>
          <cell r="E7">
            <v>510</v>
          </cell>
          <cell r="F7">
            <v>295</v>
          </cell>
          <cell r="G7">
            <v>2358</v>
          </cell>
          <cell r="H7">
            <v>2162</v>
          </cell>
          <cell r="I7">
            <v>68.178901799999991</v>
          </cell>
          <cell r="J7">
            <v>313</v>
          </cell>
          <cell r="K7">
            <v>2282</v>
          </cell>
          <cell r="L7">
            <v>2282</v>
          </cell>
        </row>
        <row r="8">
          <cell r="C8">
            <v>0</v>
          </cell>
          <cell r="D8">
            <v>2334</v>
          </cell>
          <cell r="E8">
            <v>0</v>
          </cell>
          <cell r="F8">
            <v>470</v>
          </cell>
          <cell r="G8">
            <v>2804</v>
          </cell>
          <cell r="H8">
            <v>2221</v>
          </cell>
          <cell r="I8">
            <v>140.38707060000002</v>
          </cell>
          <cell r="J8">
            <v>205</v>
          </cell>
          <cell r="K8">
            <v>2342</v>
          </cell>
          <cell r="L8">
            <v>2342</v>
          </cell>
        </row>
        <row r="9">
          <cell r="C9">
            <v>0</v>
          </cell>
          <cell r="D9">
            <v>1898</v>
          </cell>
          <cell r="E9">
            <v>0</v>
          </cell>
          <cell r="F9">
            <v>2034</v>
          </cell>
          <cell r="G9">
            <v>3932</v>
          </cell>
          <cell r="H9">
            <v>2726</v>
          </cell>
          <cell r="I9">
            <v>139.76868069999998</v>
          </cell>
          <cell r="J9">
            <v>479</v>
          </cell>
          <cell r="K9">
            <v>3856</v>
          </cell>
          <cell r="L9">
            <v>3856</v>
          </cell>
        </row>
        <row r="10">
          <cell r="C10">
            <v>0</v>
          </cell>
          <cell r="D10">
            <v>2</v>
          </cell>
          <cell r="E10">
            <v>0</v>
          </cell>
          <cell r="F10">
            <v>0</v>
          </cell>
          <cell r="G10">
            <v>2</v>
          </cell>
          <cell r="H10">
            <v>1</v>
          </cell>
          <cell r="I10">
            <v>3.9309999999999998E-2</v>
          </cell>
          <cell r="J10">
            <v>1</v>
          </cell>
          <cell r="K10">
            <v>1</v>
          </cell>
          <cell r="L10">
            <v>1</v>
          </cell>
        </row>
        <row r="11">
          <cell r="C11">
            <v>0</v>
          </cell>
          <cell r="D11">
            <v>0</v>
          </cell>
          <cell r="E11">
            <v>0</v>
          </cell>
          <cell r="F11">
            <v>0</v>
          </cell>
          <cell r="G11">
            <v>0</v>
          </cell>
          <cell r="I11">
            <v>0</v>
          </cell>
        </row>
        <row r="12">
          <cell r="C12">
            <v>474</v>
          </cell>
          <cell r="D12">
            <v>0</v>
          </cell>
          <cell r="E12">
            <v>357</v>
          </cell>
          <cell r="F12">
            <v>0</v>
          </cell>
          <cell r="G12">
            <v>831</v>
          </cell>
          <cell r="H12">
            <v>574</v>
          </cell>
          <cell r="I12">
            <v>37.484756099999998</v>
          </cell>
          <cell r="J12">
            <v>12</v>
          </cell>
          <cell r="K12">
            <v>798</v>
          </cell>
          <cell r="L12">
            <v>798</v>
          </cell>
        </row>
        <row r="13">
          <cell r="C13">
            <v>0</v>
          </cell>
          <cell r="D13">
            <v>263</v>
          </cell>
          <cell r="E13">
            <v>0</v>
          </cell>
          <cell r="F13">
            <v>74</v>
          </cell>
          <cell r="G13">
            <v>337</v>
          </cell>
          <cell r="H13">
            <v>257</v>
          </cell>
          <cell r="I13">
            <v>23.957967199999999</v>
          </cell>
          <cell r="J13">
            <v>92</v>
          </cell>
          <cell r="K13">
            <v>305</v>
          </cell>
          <cell r="L13">
            <v>305</v>
          </cell>
        </row>
        <row r="14">
          <cell r="C14">
            <v>0</v>
          </cell>
          <cell r="D14">
            <v>506</v>
          </cell>
          <cell r="E14">
            <v>0</v>
          </cell>
          <cell r="F14">
            <v>488</v>
          </cell>
          <cell r="G14">
            <v>994</v>
          </cell>
          <cell r="H14">
            <v>744</v>
          </cell>
          <cell r="I14">
            <v>70.106833400000014</v>
          </cell>
          <cell r="J14">
            <v>28</v>
          </cell>
          <cell r="K14">
            <v>841</v>
          </cell>
          <cell r="L14">
            <v>841</v>
          </cell>
        </row>
        <row r="15">
          <cell r="C15">
            <v>328</v>
          </cell>
          <cell r="D15">
            <v>807</v>
          </cell>
          <cell r="E15">
            <v>266</v>
          </cell>
          <cell r="F15">
            <v>441</v>
          </cell>
          <cell r="G15">
            <v>1842</v>
          </cell>
          <cell r="H15">
            <v>1373</v>
          </cell>
          <cell r="I15">
            <v>103.11547400000002</v>
          </cell>
          <cell r="J15">
            <v>77</v>
          </cell>
          <cell r="K15">
            <v>1781</v>
          </cell>
          <cell r="L15">
            <v>1781</v>
          </cell>
        </row>
        <row r="16">
          <cell r="C16">
            <v>0</v>
          </cell>
          <cell r="D16">
            <v>1037</v>
          </cell>
          <cell r="E16">
            <v>0</v>
          </cell>
          <cell r="F16">
            <v>823</v>
          </cell>
          <cell r="G16">
            <v>1860</v>
          </cell>
          <cell r="H16">
            <v>1229</v>
          </cell>
          <cell r="I16">
            <v>69.555426400000002</v>
          </cell>
          <cell r="J16">
            <v>10</v>
          </cell>
          <cell r="K16">
            <v>1677</v>
          </cell>
          <cell r="L16">
            <v>1677</v>
          </cell>
        </row>
        <row r="17">
          <cell r="C17">
            <v>0</v>
          </cell>
          <cell r="D17">
            <v>322</v>
          </cell>
          <cell r="E17">
            <v>0</v>
          </cell>
          <cell r="F17">
            <v>2704</v>
          </cell>
          <cell r="G17">
            <v>3026</v>
          </cell>
          <cell r="H17">
            <v>1080</v>
          </cell>
          <cell r="I17">
            <v>108.01027229999998</v>
          </cell>
          <cell r="J17">
            <v>41</v>
          </cell>
          <cell r="K17">
            <v>1565</v>
          </cell>
          <cell r="L17">
            <v>1565</v>
          </cell>
        </row>
        <row r="18">
          <cell r="C18">
            <v>0</v>
          </cell>
          <cell r="D18">
            <v>0</v>
          </cell>
          <cell r="E18">
            <v>0</v>
          </cell>
          <cell r="F18">
            <v>0</v>
          </cell>
          <cell r="G18">
            <v>0</v>
          </cell>
          <cell r="I18">
            <v>0</v>
          </cell>
        </row>
        <row r="19">
          <cell r="C19">
            <v>0</v>
          </cell>
          <cell r="D19">
            <v>363</v>
          </cell>
          <cell r="E19">
            <v>0</v>
          </cell>
          <cell r="F19">
            <v>583</v>
          </cell>
          <cell r="G19">
            <v>946</v>
          </cell>
          <cell r="H19">
            <v>457</v>
          </cell>
          <cell r="I19">
            <v>26.914897600000003</v>
          </cell>
          <cell r="J19">
            <v>3</v>
          </cell>
          <cell r="K19">
            <v>929</v>
          </cell>
          <cell r="L19">
            <v>929</v>
          </cell>
        </row>
        <row r="20">
          <cell r="C20">
            <v>0</v>
          </cell>
          <cell r="D20">
            <v>0</v>
          </cell>
          <cell r="E20">
            <v>0</v>
          </cell>
          <cell r="F20">
            <v>0</v>
          </cell>
          <cell r="G20">
            <v>0</v>
          </cell>
          <cell r="I20">
            <v>0</v>
          </cell>
        </row>
        <row r="21">
          <cell r="C21">
            <v>0</v>
          </cell>
          <cell r="D21">
            <v>0</v>
          </cell>
          <cell r="E21">
            <v>0</v>
          </cell>
          <cell r="F21">
            <v>0</v>
          </cell>
          <cell r="G21">
            <v>0</v>
          </cell>
          <cell r="I21">
            <v>0</v>
          </cell>
        </row>
        <row r="22">
          <cell r="C22">
            <v>0</v>
          </cell>
          <cell r="D22">
            <v>0</v>
          </cell>
          <cell r="E22">
            <v>0</v>
          </cell>
          <cell r="F22">
            <v>0</v>
          </cell>
          <cell r="G22">
            <v>0</v>
          </cell>
          <cell r="I22">
            <v>0</v>
          </cell>
        </row>
        <row r="23">
          <cell r="C23">
            <v>0</v>
          </cell>
          <cell r="D23">
            <v>107</v>
          </cell>
          <cell r="E23">
            <v>0</v>
          </cell>
          <cell r="F23">
            <v>63</v>
          </cell>
          <cell r="G23">
            <v>170</v>
          </cell>
          <cell r="H23">
            <v>119</v>
          </cell>
          <cell r="I23">
            <v>48.4878049</v>
          </cell>
          <cell r="J23">
            <v>6</v>
          </cell>
          <cell r="K23">
            <v>167</v>
          </cell>
          <cell r="L23">
            <v>167</v>
          </cell>
        </row>
        <row r="24">
          <cell r="C24">
            <v>730</v>
          </cell>
          <cell r="D24">
            <v>0</v>
          </cell>
          <cell r="E24">
            <v>537</v>
          </cell>
          <cell r="F24">
            <v>0</v>
          </cell>
          <cell r="G24">
            <v>1267</v>
          </cell>
          <cell r="H24">
            <v>926</v>
          </cell>
          <cell r="I24">
            <v>47.303511700000001</v>
          </cell>
          <cell r="J24">
            <v>246</v>
          </cell>
          <cell r="K24">
            <v>1213</v>
          </cell>
          <cell r="L24">
            <v>1213</v>
          </cell>
        </row>
        <row r="25">
          <cell r="C25">
            <v>0</v>
          </cell>
          <cell r="D25">
            <v>0</v>
          </cell>
          <cell r="E25">
            <v>0</v>
          </cell>
          <cell r="F25">
            <v>0</v>
          </cell>
          <cell r="G25">
            <v>0</v>
          </cell>
          <cell r="I25">
            <v>0</v>
          </cell>
        </row>
        <row r="26">
          <cell r="C26">
            <v>0</v>
          </cell>
          <cell r="D26">
            <v>1880</v>
          </cell>
          <cell r="E26">
            <v>0</v>
          </cell>
          <cell r="F26">
            <v>1600</v>
          </cell>
          <cell r="G26">
            <v>3480</v>
          </cell>
          <cell r="H26">
            <v>2359</v>
          </cell>
          <cell r="I26">
            <v>154.14412160000001</v>
          </cell>
          <cell r="J26">
            <v>459</v>
          </cell>
          <cell r="K26">
            <v>3154</v>
          </cell>
          <cell r="L26">
            <v>3154</v>
          </cell>
        </row>
        <row r="27">
          <cell r="C27">
            <v>0</v>
          </cell>
          <cell r="D27">
            <v>0</v>
          </cell>
          <cell r="E27">
            <v>0</v>
          </cell>
          <cell r="F27">
            <v>0</v>
          </cell>
          <cell r="G27">
            <v>0</v>
          </cell>
          <cell r="I27">
            <v>0</v>
          </cell>
        </row>
        <row r="28">
          <cell r="C28">
            <v>926</v>
          </cell>
          <cell r="D28">
            <v>0</v>
          </cell>
          <cell r="E28">
            <v>683</v>
          </cell>
          <cell r="F28">
            <v>0</v>
          </cell>
          <cell r="G28">
            <v>1609</v>
          </cell>
          <cell r="H28">
            <v>1142</v>
          </cell>
          <cell r="I28">
            <v>78.605487199999999</v>
          </cell>
          <cell r="J28">
            <v>20</v>
          </cell>
          <cell r="K28">
            <v>1326</v>
          </cell>
          <cell r="L28">
            <v>1326</v>
          </cell>
        </row>
        <row r="29">
          <cell r="C29">
            <v>0</v>
          </cell>
          <cell r="D29">
            <v>480</v>
          </cell>
          <cell r="E29">
            <v>0</v>
          </cell>
          <cell r="F29">
            <v>333</v>
          </cell>
          <cell r="G29">
            <v>813</v>
          </cell>
          <cell r="H29">
            <v>573</v>
          </cell>
          <cell r="I29">
            <v>38.092375499999996</v>
          </cell>
          <cell r="J29">
            <v>34</v>
          </cell>
          <cell r="K29">
            <v>781</v>
          </cell>
          <cell r="L29">
            <v>781</v>
          </cell>
        </row>
        <row r="30">
          <cell r="C30">
            <v>0</v>
          </cell>
          <cell r="D30">
            <v>1890</v>
          </cell>
          <cell r="E30">
            <v>0</v>
          </cell>
          <cell r="F30">
            <v>1102</v>
          </cell>
          <cell r="G30">
            <v>2992</v>
          </cell>
          <cell r="H30">
            <v>2455</v>
          </cell>
          <cell r="I30">
            <v>94.577298199999987</v>
          </cell>
          <cell r="J30">
            <v>71</v>
          </cell>
          <cell r="K30">
            <v>2985</v>
          </cell>
          <cell r="L30">
            <v>2985</v>
          </cell>
        </row>
        <row r="31">
          <cell r="C31">
            <v>0</v>
          </cell>
          <cell r="D31">
            <v>33</v>
          </cell>
          <cell r="E31">
            <v>0</v>
          </cell>
          <cell r="F31">
            <v>203</v>
          </cell>
          <cell r="G31">
            <v>236</v>
          </cell>
          <cell r="H31">
            <v>122</v>
          </cell>
          <cell r="I31">
            <v>19.931077600000002</v>
          </cell>
          <cell r="J31">
            <v>27</v>
          </cell>
          <cell r="K31">
            <v>194</v>
          </cell>
          <cell r="L31">
            <v>194</v>
          </cell>
        </row>
        <row r="32">
          <cell r="C32">
            <v>735</v>
          </cell>
          <cell r="D32">
            <v>0</v>
          </cell>
          <cell r="E32">
            <v>469</v>
          </cell>
          <cell r="F32">
            <v>0</v>
          </cell>
          <cell r="G32">
            <v>1204</v>
          </cell>
          <cell r="H32">
            <v>951</v>
          </cell>
          <cell r="I32">
            <v>35.711838300000004</v>
          </cell>
          <cell r="J32">
            <v>10</v>
          </cell>
          <cell r="K32">
            <v>1185</v>
          </cell>
          <cell r="L32">
            <v>1185</v>
          </cell>
        </row>
        <row r="33">
          <cell r="C33">
            <v>0</v>
          </cell>
          <cell r="D33">
            <v>0</v>
          </cell>
          <cell r="E33">
            <v>0</v>
          </cell>
          <cell r="F33">
            <v>0</v>
          </cell>
          <cell r="G33">
            <v>0</v>
          </cell>
          <cell r="J33">
            <v>0</v>
          </cell>
        </row>
      </sheetData>
      <sheetData sheetId="17">
        <row r="4">
          <cell r="E4">
            <v>636</v>
          </cell>
          <cell r="G4">
            <v>636</v>
          </cell>
          <cell r="H4">
            <v>384</v>
          </cell>
          <cell r="I4">
            <v>12.14</v>
          </cell>
          <cell r="J4">
            <v>38</v>
          </cell>
          <cell r="K4">
            <v>576</v>
          </cell>
          <cell r="L4">
            <v>558</v>
          </cell>
        </row>
        <row r="5">
          <cell r="E5">
            <v>27</v>
          </cell>
          <cell r="G5">
            <v>27</v>
          </cell>
          <cell r="H5">
            <v>26</v>
          </cell>
          <cell r="I5">
            <v>0.16</v>
          </cell>
          <cell r="J5">
            <v>6</v>
          </cell>
          <cell r="K5">
            <v>2473</v>
          </cell>
          <cell r="L5">
            <v>2171</v>
          </cell>
        </row>
        <row r="6">
          <cell r="C6">
            <v>76</v>
          </cell>
          <cell r="D6">
            <v>10</v>
          </cell>
          <cell r="E6">
            <v>211</v>
          </cell>
          <cell r="F6">
            <v>7010</v>
          </cell>
          <cell r="G6">
            <v>7307</v>
          </cell>
          <cell r="H6">
            <v>5695</v>
          </cell>
          <cell r="I6">
            <v>154.94</v>
          </cell>
          <cell r="J6">
            <v>1858</v>
          </cell>
          <cell r="K6">
            <v>4885</v>
          </cell>
          <cell r="L6">
            <v>3760</v>
          </cell>
        </row>
        <row r="7">
          <cell r="F7">
            <v>749</v>
          </cell>
          <cell r="G7">
            <v>749</v>
          </cell>
          <cell r="H7">
            <v>735</v>
          </cell>
          <cell r="I7">
            <v>8.06</v>
          </cell>
          <cell r="J7">
            <v>328</v>
          </cell>
          <cell r="K7">
            <v>445</v>
          </cell>
          <cell r="L7">
            <v>192</v>
          </cell>
        </row>
        <row r="8">
          <cell r="E8">
            <v>1236</v>
          </cell>
          <cell r="F8">
            <v>550</v>
          </cell>
          <cell r="G8">
            <v>1786</v>
          </cell>
          <cell r="H8">
            <v>1503</v>
          </cell>
          <cell r="I8">
            <v>31.85</v>
          </cell>
          <cell r="J8">
            <v>563</v>
          </cell>
          <cell r="K8">
            <v>1550</v>
          </cell>
          <cell r="L8">
            <v>1099</v>
          </cell>
        </row>
        <row r="9">
          <cell r="E9">
            <v>830</v>
          </cell>
          <cell r="F9">
            <v>2761</v>
          </cell>
          <cell r="G9">
            <v>3591</v>
          </cell>
          <cell r="H9">
            <v>2710</v>
          </cell>
          <cell r="I9">
            <v>32.93</v>
          </cell>
          <cell r="J9">
            <v>56</v>
          </cell>
          <cell r="K9">
            <v>3379</v>
          </cell>
          <cell r="L9">
            <v>1488</v>
          </cell>
        </row>
        <row r="10">
          <cell r="F10">
            <v>3103</v>
          </cell>
          <cell r="G10">
            <v>3103</v>
          </cell>
          <cell r="H10">
            <v>2630</v>
          </cell>
          <cell r="I10">
            <v>62.75</v>
          </cell>
          <cell r="J10">
            <v>168</v>
          </cell>
          <cell r="K10">
            <v>3054</v>
          </cell>
          <cell r="L10">
            <v>1272</v>
          </cell>
        </row>
        <row r="11">
          <cell r="F11">
            <v>3868</v>
          </cell>
          <cell r="G11">
            <v>3868</v>
          </cell>
          <cell r="H11">
            <v>3071</v>
          </cell>
          <cell r="I11">
            <v>27.99</v>
          </cell>
          <cell r="J11">
            <v>10</v>
          </cell>
          <cell r="K11">
            <v>3623</v>
          </cell>
          <cell r="L11">
            <v>2493</v>
          </cell>
        </row>
        <row r="12">
          <cell r="E12">
            <v>552</v>
          </cell>
          <cell r="G12">
            <v>552</v>
          </cell>
          <cell r="H12">
            <v>470</v>
          </cell>
          <cell r="I12">
            <v>7.38</v>
          </cell>
          <cell r="J12">
            <v>70</v>
          </cell>
          <cell r="K12">
            <v>507</v>
          </cell>
          <cell r="L12">
            <v>189</v>
          </cell>
        </row>
        <row r="13">
          <cell r="F13">
            <v>1278</v>
          </cell>
          <cell r="G13">
            <v>1278</v>
          </cell>
          <cell r="H13">
            <v>1040</v>
          </cell>
          <cell r="I13">
            <v>10.1</v>
          </cell>
          <cell r="J13">
            <v>8</v>
          </cell>
          <cell r="K13">
            <v>625</v>
          </cell>
          <cell r="L13">
            <v>603</v>
          </cell>
        </row>
        <row r="14">
          <cell r="E14">
            <v>748</v>
          </cell>
          <cell r="G14">
            <v>748</v>
          </cell>
          <cell r="H14">
            <v>686</v>
          </cell>
          <cell r="I14">
            <v>11.75</v>
          </cell>
          <cell r="J14">
            <v>39</v>
          </cell>
          <cell r="K14">
            <v>639</v>
          </cell>
          <cell r="L14">
            <v>172</v>
          </cell>
        </row>
        <row r="15">
          <cell r="E15">
            <v>5</v>
          </cell>
          <cell r="F15">
            <v>77</v>
          </cell>
          <cell r="G15">
            <v>82</v>
          </cell>
          <cell r="H15">
            <v>50</v>
          </cell>
          <cell r="I15">
            <v>3.23</v>
          </cell>
          <cell r="J15">
            <v>59</v>
          </cell>
          <cell r="K15">
            <v>77</v>
          </cell>
          <cell r="L15">
            <v>28</v>
          </cell>
        </row>
        <row r="16">
          <cell r="F16">
            <v>2867</v>
          </cell>
          <cell r="G16">
            <v>2867</v>
          </cell>
          <cell r="H16">
            <v>2766</v>
          </cell>
          <cell r="I16">
            <v>27.38</v>
          </cell>
          <cell r="J16">
            <v>198</v>
          </cell>
          <cell r="K16">
            <v>2473</v>
          </cell>
          <cell r="L16">
            <v>2171</v>
          </cell>
        </row>
        <row r="17">
          <cell r="F17">
            <v>422</v>
          </cell>
          <cell r="G17">
            <v>422</v>
          </cell>
          <cell r="H17">
            <v>406</v>
          </cell>
          <cell r="I17">
            <v>3.79</v>
          </cell>
          <cell r="J17">
            <v>66</v>
          </cell>
          <cell r="K17">
            <v>180</v>
          </cell>
          <cell r="L17">
            <v>159</v>
          </cell>
        </row>
        <row r="18">
          <cell r="F18">
            <v>1646</v>
          </cell>
          <cell r="G18">
            <v>1646</v>
          </cell>
          <cell r="H18">
            <v>1616</v>
          </cell>
          <cell r="I18">
            <v>20.18</v>
          </cell>
          <cell r="J18">
            <v>117</v>
          </cell>
          <cell r="K18">
            <v>1430</v>
          </cell>
          <cell r="L18">
            <v>695</v>
          </cell>
        </row>
        <row r="19">
          <cell r="E19">
            <v>4549</v>
          </cell>
          <cell r="F19">
            <v>569</v>
          </cell>
          <cell r="G19">
            <v>5118</v>
          </cell>
          <cell r="H19">
            <v>3276</v>
          </cell>
          <cell r="I19">
            <v>46.33</v>
          </cell>
          <cell r="J19">
            <v>476</v>
          </cell>
          <cell r="K19">
            <v>3732</v>
          </cell>
          <cell r="L19">
            <v>2488</v>
          </cell>
        </row>
        <row r="20">
          <cell r="F20">
            <v>3281</v>
          </cell>
          <cell r="G20">
            <v>3281</v>
          </cell>
          <cell r="H20">
            <v>3113</v>
          </cell>
          <cell r="I20">
            <v>50.19</v>
          </cell>
          <cell r="J20">
            <v>172</v>
          </cell>
          <cell r="K20">
            <v>2610</v>
          </cell>
          <cell r="L20">
            <v>2338</v>
          </cell>
        </row>
        <row r="21">
          <cell r="E21">
            <v>479</v>
          </cell>
          <cell r="G21">
            <v>479</v>
          </cell>
          <cell r="H21">
            <v>443</v>
          </cell>
          <cell r="I21">
            <v>8.6300000000000008</v>
          </cell>
          <cell r="J21">
            <v>17</v>
          </cell>
          <cell r="K21">
            <v>455</v>
          </cell>
          <cell r="L21">
            <v>422</v>
          </cell>
        </row>
        <row r="22">
          <cell r="E22">
            <v>162</v>
          </cell>
          <cell r="G22">
            <v>162</v>
          </cell>
          <cell r="H22">
            <v>150</v>
          </cell>
          <cell r="I22">
            <v>5.18</v>
          </cell>
          <cell r="J22">
            <v>34</v>
          </cell>
          <cell r="K22">
            <v>153</v>
          </cell>
          <cell r="L22">
            <v>149</v>
          </cell>
        </row>
        <row r="23">
          <cell r="E23">
            <v>4660</v>
          </cell>
          <cell r="G23">
            <v>4660</v>
          </cell>
          <cell r="H23">
            <v>2613</v>
          </cell>
          <cell r="I23">
            <v>55.53</v>
          </cell>
          <cell r="J23">
            <v>81</v>
          </cell>
          <cell r="K23">
            <v>4282</v>
          </cell>
          <cell r="L23">
            <v>2847</v>
          </cell>
        </row>
        <row r="24">
          <cell r="E24">
            <v>16</v>
          </cell>
          <cell r="G24">
            <v>16</v>
          </cell>
          <cell r="H24">
            <v>13</v>
          </cell>
          <cell r="I24">
            <v>0.12</v>
          </cell>
          <cell r="J24">
            <v>6</v>
          </cell>
          <cell r="K24">
            <v>16</v>
          </cell>
          <cell r="L24">
            <v>16</v>
          </cell>
        </row>
        <row r="25">
          <cell r="F25">
            <v>914</v>
          </cell>
          <cell r="G25">
            <v>914</v>
          </cell>
          <cell r="H25">
            <v>806</v>
          </cell>
          <cell r="I25">
            <v>6.27</v>
          </cell>
          <cell r="J25">
            <v>39</v>
          </cell>
          <cell r="K25">
            <v>876</v>
          </cell>
          <cell r="L25">
            <v>871</v>
          </cell>
        </row>
        <row r="26">
          <cell r="F26">
            <v>452</v>
          </cell>
          <cell r="G26">
            <v>452</v>
          </cell>
          <cell r="H26">
            <v>421</v>
          </cell>
          <cell r="I26">
            <v>8.75</v>
          </cell>
          <cell r="J26">
            <v>37</v>
          </cell>
          <cell r="K26">
            <v>436</v>
          </cell>
          <cell r="L26">
            <v>390</v>
          </cell>
        </row>
        <row r="27">
          <cell r="F27">
            <v>559</v>
          </cell>
          <cell r="G27">
            <v>559</v>
          </cell>
          <cell r="H27">
            <v>556</v>
          </cell>
          <cell r="I27">
            <v>20.059999999999999</v>
          </cell>
          <cell r="J27">
            <v>56</v>
          </cell>
          <cell r="K27">
            <v>473</v>
          </cell>
          <cell r="L27">
            <v>473</v>
          </cell>
        </row>
        <row r="28">
          <cell r="E28">
            <v>435</v>
          </cell>
          <cell r="G28">
            <v>435</v>
          </cell>
          <cell r="H28">
            <v>270</v>
          </cell>
          <cell r="I28">
            <v>10.6</v>
          </cell>
          <cell r="J28">
            <v>13</v>
          </cell>
          <cell r="K28">
            <v>422</v>
          </cell>
          <cell r="L28">
            <v>398</v>
          </cell>
        </row>
        <row r="29">
          <cell r="F29">
            <v>741</v>
          </cell>
          <cell r="G29">
            <v>741</v>
          </cell>
          <cell r="H29">
            <v>735</v>
          </cell>
          <cell r="I29">
            <v>9.2899999999999991</v>
          </cell>
          <cell r="J29">
            <v>19</v>
          </cell>
          <cell r="K29">
            <v>686</v>
          </cell>
          <cell r="L29">
            <v>686</v>
          </cell>
        </row>
        <row r="30">
          <cell r="F30">
            <v>365</v>
          </cell>
          <cell r="G30">
            <v>365</v>
          </cell>
          <cell r="H30">
            <v>340</v>
          </cell>
          <cell r="I30">
            <v>2.2999999999999998</v>
          </cell>
          <cell r="J30">
            <v>65</v>
          </cell>
          <cell r="K30">
            <v>365</v>
          </cell>
          <cell r="L30">
            <v>6</v>
          </cell>
        </row>
        <row r="31">
          <cell r="F31">
            <v>157</v>
          </cell>
          <cell r="G31">
            <v>157</v>
          </cell>
          <cell r="H31">
            <v>152</v>
          </cell>
          <cell r="I31">
            <v>2.81</v>
          </cell>
          <cell r="J31">
            <v>2</v>
          </cell>
          <cell r="K31">
            <v>154</v>
          </cell>
          <cell r="L31">
            <v>153</v>
          </cell>
        </row>
        <row r="32">
          <cell r="E32">
            <v>1119</v>
          </cell>
          <cell r="G32">
            <v>1119</v>
          </cell>
          <cell r="H32">
            <v>1091</v>
          </cell>
          <cell r="I32">
            <v>14.99</v>
          </cell>
          <cell r="J32">
            <v>24</v>
          </cell>
          <cell r="K32">
            <v>77</v>
          </cell>
          <cell r="L32">
            <v>28</v>
          </cell>
        </row>
        <row r="33">
          <cell r="E33">
            <v>174</v>
          </cell>
          <cell r="G33">
            <v>174</v>
          </cell>
          <cell r="H33">
            <v>153</v>
          </cell>
          <cell r="I33">
            <v>1.78</v>
          </cell>
          <cell r="J33">
            <v>3</v>
          </cell>
          <cell r="K33">
            <v>170</v>
          </cell>
          <cell r="L33">
            <v>170</v>
          </cell>
        </row>
      </sheetData>
      <sheetData sheetId="18">
        <row r="4">
          <cell r="G4">
            <v>0</v>
          </cell>
        </row>
        <row r="5">
          <cell r="G5">
            <v>0</v>
          </cell>
        </row>
        <row r="6">
          <cell r="D6">
            <v>3710</v>
          </cell>
          <cell r="F6">
            <v>0</v>
          </cell>
          <cell r="G6">
            <v>3710</v>
          </cell>
          <cell r="H6">
            <v>2942</v>
          </cell>
          <cell r="I6">
            <v>117.37</v>
          </cell>
          <cell r="J6">
            <v>13</v>
          </cell>
          <cell r="K6">
            <v>2005</v>
          </cell>
          <cell r="L6">
            <v>57</v>
          </cell>
        </row>
        <row r="7">
          <cell r="G7">
            <v>0</v>
          </cell>
        </row>
        <row r="8">
          <cell r="G8">
            <v>0</v>
          </cell>
        </row>
        <row r="9">
          <cell r="D9">
            <v>2006</v>
          </cell>
          <cell r="G9">
            <v>2006</v>
          </cell>
          <cell r="H9">
            <v>1689</v>
          </cell>
          <cell r="I9">
            <v>21.66</v>
          </cell>
          <cell r="J9">
            <v>5</v>
          </cell>
          <cell r="K9">
            <v>544</v>
          </cell>
          <cell r="L9">
            <v>41</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D23">
            <v>612</v>
          </cell>
          <cell r="G23">
            <v>612</v>
          </cell>
          <cell r="H23">
            <v>543</v>
          </cell>
          <cell r="I23">
            <v>31.49</v>
          </cell>
          <cell r="J23">
            <v>2</v>
          </cell>
          <cell r="K23">
            <v>413</v>
          </cell>
          <cell r="L23">
            <v>0</v>
          </cell>
        </row>
        <row r="24">
          <cell r="G24">
            <v>0</v>
          </cell>
        </row>
        <row r="25">
          <cell r="G25">
            <v>0</v>
          </cell>
        </row>
        <row r="26">
          <cell r="D26">
            <v>724</v>
          </cell>
          <cell r="G26">
            <v>724</v>
          </cell>
          <cell r="H26">
            <v>602</v>
          </cell>
          <cell r="I26">
            <v>7.06</v>
          </cell>
          <cell r="J26">
            <v>3</v>
          </cell>
          <cell r="K26">
            <v>94</v>
          </cell>
          <cell r="L26">
            <v>19</v>
          </cell>
        </row>
        <row r="27">
          <cell r="G27">
            <v>0</v>
          </cell>
        </row>
        <row r="28">
          <cell r="G28">
            <v>0</v>
          </cell>
        </row>
        <row r="29">
          <cell r="G29">
            <v>0</v>
          </cell>
        </row>
        <row r="30">
          <cell r="G30">
            <v>0</v>
          </cell>
        </row>
        <row r="31">
          <cell r="G31">
            <v>0</v>
          </cell>
        </row>
        <row r="32">
          <cell r="G32">
            <v>0</v>
          </cell>
        </row>
        <row r="33">
          <cell r="G33">
            <v>0</v>
          </cell>
        </row>
      </sheetData>
      <sheetData sheetId="19">
        <row r="4">
          <cell r="G4">
            <v>0</v>
          </cell>
        </row>
        <row r="5">
          <cell r="G5">
            <v>0</v>
          </cell>
        </row>
        <row r="6">
          <cell r="D6">
            <v>1166</v>
          </cell>
          <cell r="F6">
            <v>794</v>
          </cell>
          <cell r="G6">
            <v>1960</v>
          </cell>
          <cell r="H6">
            <v>1500</v>
          </cell>
          <cell r="I6">
            <v>4.38</v>
          </cell>
          <cell r="K6">
            <v>1600</v>
          </cell>
          <cell r="L6">
            <v>800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sheetData>
      <sheetData sheetId="20">
        <row r="4">
          <cell r="G4">
            <v>0</v>
          </cell>
        </row>
        <row r="5">
          <cell r="G5">
            <v>0</v>
          </cell>
        </row>
        <row r="6">
          <cell r="C6">
            <v>0</v>
          </cell>
          <cell r="D6">
            <v>675</v>
          </cell>
          <cell r="E6">
            <v>0</v>
          </cell>
          <cell r="F6">
            <v>1400</v>
          </cell>
          <cell r="G6">
            <v>2075</v>
          </cell>
          <cell r="H6">
            <v>1300</v>
          </cell>
          <cell r="I6">
            <v>4.5</v>
          </cell>
          <cell r="K6">
            <v>1400</v>
          </cell>
          <cell r="L6">
            <v>700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sheetData>
      <sheetData sheetId="21">
        <row r="4">
          <cell r="G4">
            <v>0</v>
          </cell>
        </row>
        <row r="5">
          <cell r="C5">
            <v>370</v>
          </cell>
          <cell r="E5">
            <v>683</v>
          </cell>
          <cell r="G5">
            <v>1053</v>
          </cell>
          <cell r="H5">
            <v>792</v>
          </cell>
          <cell r="I5">
            <v>0.92</v>
          </cell>
          <cell r="J5">
            <v>199</v>
          </cell>
          <cell r="K5">
            <v>679</v>
          </cell>
          <cell r="L5">
            <v>542</v>
          </cell>
        </row>
        <row r="6">
          <cell r="D6">
            <v>2326</v>
          </cell>
          <cell r="F6">
            <v>4401</v>
          </cell>
          <cell r="G6">
            <v>6727</v>
          </cell>
          <cell r="H6">
            <v>4316</v>
          </cell>
          <cell r="I6">
            <v>5.95</v>
          </cell>
          <cell r="J6">
            <v>935</v>
          </cell>
          <cell r="K6">
            <v>6843</v>
          </cell>
          <cell r="L6">
            <v>4892</v>
          </cell>
        </row>
        <row r="7">
          <cell r="G7">
            <v>0</v>
          </cell>
        </row>
        <row r="8">
          <cell r="G8">
            <v>0</v>
          </cell>
        </row>
        <row r="9">
          <cell r="G9">
            <v>0</v>
          </cell>
        </row>
        <row r="10">
          <cell r="G10">
            <v>0</v>
          </cell>
        </row>
        <row r="11">
          <cell r="G11">
            <v>0</v>
          </cell>
        </row>
        <row r="12">
          <cell r="G12">
            <v>0</v>
          </cell>
        </row>
        <row r="13">
          <cell r="G13">
            <v>0</v>
          </cell>
        </row>
        <row r="14">
          <cell r="G14">
            <v>0</v>
          </cell>
        </row>
        <row r="15">
          <cell r="C15">
            <v>579</v>
          </cell>
          <cell r="E15">
            <v>1435</v>
          </cell>
          <cell r="G15">
            <v>2014</v>
          </cell>
          <cell r="H15">
            <v>1524</v>
          </cell>
          <cell r="I15">
            <v>1.7000000000000002</v>
          </cell>
          <cell r="J15">
            <v>237</v>
          </cell>
          <cell r="K15">
            <v>1524</v>
          </cell>
          <cell r="L15">
            <v>1426</v>
          </cell>
        </row>
        <row r="16">
          <cell r="G16">
            <v>0</v>
          </cell>
        </row>
        <row r="17">
          <cell r="G17">
            <v>0</v>
          </cell>
        </row>
        <row r="18">
          <cell r="G18">
            <v>0</v>
          </cell>
        </row>
        <row r="19">
          <cell r="G19">
            <v>0</v>
          </cell>
        </row>
        <row r="20">
          <cell r="G20">
            <v>0</v>
          </cell>
        </row>
        <row r="21">
          <cell r="G21">
            <v>0</v>
          </cell>
        </row>
        <row r="22">
          <cell r="D22">
            <v>57</v>
          </cell>
          <cell r="F22">
            <v>169</v>
          </cell>
          <cell r="G22">
            <v>226</v>
          </cell>
          <cell r="H22">
            <v>156</v>
          </cell>
          <cell r="I22">
            <v>0.13</v>
          </cell>
          <cell r="J22">
            <v>28</v>
          </cell>
          <cell r="K22">
            <v>102</v>
          </cell>
          <cell r="L22">
            <v>82</v>
          </cell>
        </row>
        <row r="23">
          <cell r="G23">
            <v>0</v>
          </cell>
        </row>
        <row r="24">
          <cell r="G24">
            <v>0</v>
          </cell>
        </row>
        <row r="25">
          <cell r="G25">
            <v>0</v>
          </cell>
        </row>
        <row r="26">
          <cell r="D26">
            <v>115</v>
          </cell>
          <cell r="F26">
            <v>352</v>
          </cell>
          <cell r="G26">
            <v>467</v>
          </cell>
          <cell r="H26">
            <v>393</v>
          </cell>
          <cell r="I26">
            <v>0.47</v>
          </cell>
          <cell r="J26">
            <v>90</v>
          </cell>
          <cell r="K26">
            <v>305</v>
          </cell>
          <cell r="L26">
            <v>252</v>
          </cell>
        </row>
        <row r="27">
          <cell r="G27">
            <v>0</v>
          </cell>
        </row>
        <row r="28">
          <cell r="C28">
            <v>72</v>
          </cell>
          <cell r="E28">
            <v>146</v>
          </cell>
          <cell r="G28">
            <v>218</v>
          </cell>
          <cell r="H28">
            <v>173</v>
          </cell>
          <cell r="I28">
            <v>0.14000000000000001</v>
          </cell>
          <cell r="J28">
            <v>52</v>
          </cell>
          <cell r="K28">
            <v>82</v>
          </cell>
          <cell r="L28">
            <v>55</v>
          </cell>
        </row>
        <row r="29">
          <cell r="G29">
            <v>0</v>
          </cell>
        </row>
        <row r="30">
          <cell r="D30">
            <v>119</v>
          </cell>
          <cell r="F30">
            <v>324</v>
          </cell>
          <cell r="G30">
            <v>443</v>
          </cell>
          <cell r="H30">
            <v>357</v>
          </cell>
          <cell r="I30">
            <v>0.35</v>
          </cell>
          <cell r="J30">
            <v>63</v>
          </cell>
          <cell r="K30">
            <v>253</v>
          </cell>
          <cell r="L30">
            <v>208</v>
          </cell>
        </row>
        <row r="31">
          <cell r="G31">
            <v>0</v>
          </cell>
        </row>
        <row r="32">
          <cell r="G32">
            <v>0</v>
          </cell>
        </row>
        <row r="33">
          <cell r="G33">
            <v>0</v>
          </cell>
        </row>
      </sheetData>
      <sheetData sheetId="22">
        <row r="4">
          <cell r="C4">
            <v>0</v>
          </cell>
          <cell r="D4">
            <v>0</v>
          </cell>
          <cell r="E4">
            <v>0</v>
          </cell>
          <cell r="F4">
            <v>0</v>
          </cell>
          <cell r="G4">
            <v>0</v>
          </cell>
          <cell r="H4">
            <v>0</v>
          </cell>
          <cell r="I4">
            <v>0</v>
          </cell>
          <cell r="J4">
            <v>0</v>
          </cell>
          <cell r="K4">
            <v>0</v>
          </cell>
          <cell r="L4">
            <v>0</v>
          </cell>
        </row>
        <row r="5">
          <cell r="C5">
            <v>21</v>
          </cell>
          <cell r="D5">
            <v>11</v>
          </cell>
          <cell r="E5">
            <v>714</v>
          </cell>
          <cell r="F5">
            <v>4754</v>
          </cell>
          <cell r="G5">
            <v>5500</v>
          </cell>
          <cell r="H5">
            <v>5325</v>
          </cell>
          <cell r="I5">
            <v>116.8134098</v>
          </cell>
          <cell r="J5">
            <v>563</v>
          </cell>
          <cell r="K5">
            <v>5167</v>
          </cell>
          <cell r="L5">
            <v>5167</v>
          </cell>
        </row>
        <row r="6">
          <cell r="C6">
            <v>173</v>
          </cell>
          <cell r="D6">
            <v>79</v>
          </cell>
          <cell r="E6">
            <v>5312</v>
          </cell>
          <cell r="F6">
            <v>22129</v>
          </cell>
          <cell r="G6">
            <v>27693</v>
          </cell>
          <cell r="H6">
            <v>27325</v>
          </cell>
          <cell r="I6">
            <v>976.08510489999992</v>
          </cell>
          <cell r="J6">
            <v>4608</v>
          </cell>
          <cell r="K6">
            <v>27227</v>
          </cell>
          <cell r="L6">
            <v>27227</v>
          </cell>
        </row>
        <row r="7">
          <cell r="C7">
            <v>0</v>
          </cell>
          <cell r="D7">
            <v>16</v>
          </cell>
          <cell r="E7">
            <v>0</v>
          </cell>
          <cell r="F7">
            <v>684</v>
          </cell>
          <cell r="G7">
            <v>700</v>
          </cell>
          <cell r="H7">
            <v>503</v>
          </cell>
          <cell r="I7">
            <v>25.057193999999999</v>
          </cell>
          <cell r="J7">
            <v>3</v>
          </cell>
          <cell r="K7">
            <v>450</v>
          </cell>
          <cell r="L7">
            <v>450</v>
          </cell>
        </row>
        <row r="8">
          <cell r="C8">
            <v>0</v>
          </cell>
          <cell r="D8">
            <v>20</v>
          </cell>
          <cell r="E8">
            <v>0</v>
          </cell>
          <cell r="F8">
            <v>2632</v>
          </cell>
          <cell r="G8">
            <v>2652</v>
          </cell>
          <cell r="H8">
            <v>2437</v>
          </cell>
          <cell r="I8">
            <v>65.007006399999995</v>
          </cell>
          <cell r="J8">
            <v>428</v>
          </cell>
          <cell r="K8">
            <v>2436</v>
          </cell>
          <cell r="L8">
            <v>2436</v>
          </cell>
        </row>
        <row r="9">
          <cell r="C9">
            <v>0</v>
          </cell>
          <cell r="D9">
            <v>0</v>
          </cell>
          <cell r="E9">
            <v>0</v>
          </cell>
          <cell r="F9">
            <v>0</v>
          </cell>
          <cell r="G9">
            <v>0</v>
          </cell>
          <cell r="H9">
            <v>0</v>
          </cell>
          <cell r="I9">
            <v>0</v>
          </cell>
          <cell r="J9">
            <v>0</v>
          </cell>
          <cell r="K9">
            <v>0</v>
          </cell>
          <cell r="L9">
            <v>0</v>
          </cell>
        </row>
        <row r="10">
          <cell r="C10">
            <v>0</v>
          </cell>
          <cell r="D10">
            <v>55</v>
          </cell>
          <cell r="E10">
            <v>0</v>
          </cell>
          <cell r="F10">
            <v>6072</v>
          </cell>
          <cell r="G10">
            <v>6127</v>
          </cell>
          <cell r="H10">
            <v>5741</v>
          </cell>
          <cell r="I10">
            <v>100.4724925</v>
          </cell>
          <cell r="J10">
            <v>361</v>
          </cell>
          <cell r="K10">
            <v>6001</v>
          </cell>
          <cell r="L10">
            <v>6001</v>
          </cell>
        </row>
        <row r="11">
          <cell r="C11">
            <v>0</v>
          </cell>
          <cell r="D11">
            <v>23</v>
          </cell>
          <cell r="E11">
            <v>0</v>
          </cell>
          <cell r="F11">
            <v>3408</v>
          </cell>
          <cell r="G11">
            <v>3431</v>
          </cell>
          <cell r="H11">
            <v>3015</v>
          </cell>
          <cell r="I11">
            <v>62.230354699999999</v>
          </cell>
          <cell r="J11">
            <v>161</v>
          </cell>
          <cell r="K11">
            <v>3178</v>
          </cell>
          <cell r="L11">
            <v>3178</v>
          </cell>
        </row>
        <row r="12">
          <cell r="C12">
            <v>0</v>
          </cell>
          <cell r="D12">
            <v>0</v>
          </cell>
          <cell r="E12">
            <v>0</v>
          </cell>
          <cell r="F12">
            <v>0</v>
          </cell>
          <cell r="G12">
            <v>0</v>
          </cell>
          <cell r="H12">
            <v>0</v>
          </cell>
          <cell r="I12">
            <v>0</v>
          </cell>
          <cell r="J12">
            <v>0</v>
          </cell>
          <cell r="K12">
            <v>0</v>
          </cell>
          <cell r="L12">
            <v>0</v>
          </cell>
        </row>
        <row r="13">
          <cell r="C13">
            <v>0</v>
          </cell>
          <cell r="D13">
            <v>3</v>
          </cell>
          <cell r="E13">
            <v>0</v>
          </cell>
          <cell r="F13">
            <v>534</v>
          </cell>
          <cell r="G13">
            <v>537</v>
          </cell>
          <cell r="H13">
            <v>401</v>
          </cell>
          <cell r="I13">
            <v>19.5717599</v>
          </cell>
          <cell r="J13">
            <v>11</v>
          </cell>
          <cell r="K13">
            <v>481</v>
          </cell>
          <cell r="L13">
            <v>481</v>
          </cell>
        </row>
        <row r="14">
          <cell r="C14">
            <v>0</v>
          </cell>
          <cell r="D14">
            <v>3</v>
          </cell>
          <cell r="E14">
            <v>0</v>
          </cell>
          <cell r="F14">
            <v>544</v>
          </cell>
          <cell r="G14">
            <v>547</v>
          </cell>
          <cell r="H14">
            <v>455</v>
          </cell>
          <cell r="I14">
            <v>13.460791499999999</v>
          </cell>
          <cell r="J14">
            <v>10</v>
          </cell>
          <cell r="K14">
            <v>345</v>
          </cell>
          <cell r="L14">
            <v>345</v>
          </cell>
        </row>
        <row r="15">
          <cell r="C15">
            <v>39</v>
          </cell>
          <cell r="D15">
            <v>7</v>
          </cell>
          <cell r="E15">
            <v>311</v>
          </cell>
          <cell r="F15">
            <v>1121</v>
          </cell>
          <cell r="G15">
            <v>1478</v>
          </cell>
          <cell r="H15">
            <v>1265</v>
          </cell>
          <cell r="I15">
            <v>26.984727299999999</v>
          </cell>
          <cell r="J15">
            <v>233</v>
          </cell>
          <cell r="K15">
            <v>1376</v>
          </cell>
          <cell r="L15">
            <v>1376</v>
          </cell>
        </row>
        <row r="16">
          <cell r="C16">
            <v>0</v>
          </cell>
          <cell r="D16">
            <v>32</v>
          </cell>
          <cell r="E16">
            <v>0</v>
          </cell>
          <cell r="F16">
            <v>3361</v>
          </cell>
          <cell r="G16">
            <v>3393</v>
          </cell>
          <cell r="H16">
            <v>3169</v>
          </cell>
          <cell r="I16">
            <v>39.306058700000001</v>
          </cell>
          <cell r="J16">
            <v>117</v>
          </cell>
          <cell r="K16">
            <v>3336</v>
          </cell>
          <cell r="L16">
            <v>3336</v>
          </cell>
        </row>
        <row r="17">
          <cell r="C17">
            <v>0</v>
          </cell>
          <cell r="D17">
            <v>33</v>
          </cell>
          <cell r="E17">
            <v>0</v>
          </cell>
          <cell r="F17">
            <v>3734</v>
          </cell>
          <cell r="G17">
            <v>3767</v>
          </cell>
          <cell r="H17">
            <v>3384</v>
          </cell>
          <cell r="I17">
            <v>91.121904600000008</v>
          </cell>
          <cell r="J17">
            <v>472</v>
          </cell>
          <cell r="K17">
            <v>3447</v>
          </cell>
          <cell r="L17">
            <v>3447</v>
          </cell>
        </row>
        <row r="18">
          <cell r="C18">
            <v>0</v>
          </cell>
          <cell r="D18">
            <v>0</v>
          </cell>
          <cell r="E18">
            <v>0</v>
          </cell>
          <cell r="F18">
            <v>0</v>
          </cell>
          <cell r="G18">
            <v>0</v>
          </cell>
          <cell r="H18">
            <v>0</v>
          </cell>
          <cell r="I18">
            <v>0</v>
          </cell>
          <cell r="J18">
            <v>0</v>
          </cell>
          <cell r="K18">
            <v>0</v>
          </cell>
          <cell r="L18">
            <v>0</v>
          </cell>
        </row>
        <row r="19">
          <cell r="C19">
            <v>0</v>
          </cell>
          <cell r="D19">
            <v>0</v>
          </cell>
          <cell r="E19">
            <v>0</v>
          </cell>
          <cell r="F19">
            <v>1089</v>
          </cell>
          <cell r="G19">
            <v>1089</v>
          </cell>
          <cell r="H19">
            <v>839</v>
          </cell>
          <cell r="I19">
            <v>20.313822999999999</v>
          </cell>
          <cell r="J19">
            <v>269</v>
          </cell>
          <cell r="K19">
            <v>913</v>
          </cell>
          <cell r="L19">
            <v>913</v>
          </cell>
        </row>
        <row r="20">
          <cell r="C20">
            <v>0</v>
          </cell>
          <cell r="D20">
            <v>5</v>
          </cell>
          <cell r="E20">
            <v>0</v>
          </cell>
          <cell r="F20">
            <v>942</v>
          </cell>
          <cell r="G20">
            <v>947</v>
          </cell>
          <cell r="H20">
            <v>756</v>
          </cell>
          <cell r="I20">
            <v>26.647463900000002</v>
          </cell>
          <cell r="J20">
            <v>35</v>
          </cell>
          <cell r="K20">
            <v>817</v>
          </cell>
          <cell r="L20">
            <v>817</v>
          </cell>
        </row>
        <row r="21">
          <cell r="C21">
            <v>0</v>
          </cell>
          <cell r="D21">
            <v>0</v>
          </cell>
          <cell r="E21">
            <v>0</v>
          </cell>
          <cell r="F21">
            <v>0</v>
          </cell>
          <cell r="G21">
            <v>0</v>
          </cell>
          <cell r="H21">
            <v>0</v>
          </cell>
          <cell r="I21">
            <v>0</v>
          </cell>
          <cell r="J21">
            <v>0</v>
          </cell>
          <cell r="K21">
            <v>0</v>
          </cell>
          <cell r="L21">
            <v>0</v>
          </cell>
        </row>
        <row r="22">
          <cell r="C22">
            <v>0</v>
          </cell>
          <cell r="D22">
            <v>0</v>
          </cell>
          <cell r="E22">
            <v>0</v>
          </cell>
          <cell r="F22">
            <v>0</v>
          </cell>
          <cell r="G22">
            <v>0</v>
          </cell>
          <cell r="H22">
            <v>0</v>
          </cell>
          <cell r="I22">
            <v>0</v>
          </cell>
          <cell r="J22">
            <v>0</v>
          </cell>
          <cell r="K22">
            <v>0</v>
          </cell>
          <cell r="L22">
            <v>0</v>
          </cell>
        </row>
        <row r="23">
          <cell r="C23">
            <v>0</v>
          </cell>
          <cell r="D23">
            <v>9</v>
          </cell>
          <cell r="E23">
            <v>0</v>
          </cell>
          <cell r="F23">
            <v>1984</v>
          </cell>
          <cell r="G23">
            <v>1993</v>
          </cell>
          <cell r="H23">
            <v>1285</v>
          </cell>
          <cell r="I23">
            <v>37.918134299999998</v>
          </cell>
          <cell r="J23">
            <v>46</v>
          </cell>
          <cell r="K23">
            <v>1940</v>
          </cell>
          <cell r="L23">
            <v>1940</v>
          </cell>
        </row>
        <row r="24">
          <cell r="C24">
            <v>0</v>
          </cell>
          <cell r="D24">
            <v>0</v>
          </cell>
          <cell r="E24">
            <v>0</v>
          </cell>
          <cell r="F24">
            <v>0</v>
          </cell>
          <cell r="G24">
            <v>0</v>
          </cell>
          <cell r="H24">
            <v>0</v>
          </cell>
          <cell r="I24">
            <v>0</v>
          </cell>
          <cell r="J24">
            <v>0</v>
          </cell>
          <cell r="K24">
            <v>0</v>
          </cell>
          <cell r="L24">
            <v>0</v>
          </cell>
        </row>
        <row r="25">
          <cell r="C25">
            <v>0</v>
          </cell>
          <cell r="D25">
            <v>0</v>
          </cell>
          <cell r="E25">
            <v>0</v>
          </cell>
          <cell r="F25">
            <v>441</v>
          </cell>
          <cell r="G25">
            <v>441</v>
          </cell>
          <cell r="H25">
            <v>326</v>
          </cell>
          <cell r="I25">
            <v>8.5589584999999992</v>
          </cell>
          <cell r="J25">
            <v>2</v>
          </cell>
          <cell r="K25">
            <v>213</v>
          </cell>
          <cell r="L25">
            <v>213</v>
          </cell>
        </row>
        <row r="26">
          <cell r="C26">
            <v>54</v>
          </cell>
          <cell r="D26">
            <v>7</v>
          </cell>
          <cell r="E26">
            <v>3380</v>
          </cell>
          <cell r="F26">
            <v>2397</v>
          </cell>
          <cell r="G26">
            <v>5838</v>
          </cell>
          <cell r="H26">
            <v>5586</v>
          </cell>
          <cell r="I26">
            <v>68.592494099999996</v>
          </cell>
          <cell r="J26">
            <v>979</v>
          </cell>
          <cell r="K26">
            <v>5626</v>
          </cell>
          <cell r="L26">
            <v>5626</v>
          </cell>
        </row>
        <row r="27">
          <cell r="C27">
            <v>0</v>
          </cell>
          <cell r="D27">
            <v>71</v>
          </cell>
          <cell r="E27">
            <v>0</v>
          </cell>
          <cell r="F27">
            <v>6419</v>
          </cell>
          <cell r="G27">
            <v>6490</v>
          </cell>
          <cell r="H27">
            <v>6387</v>
          </cell>
          <cell r="I27">
            <v>59.824671600000002</v>
          </cell>
          <cell r="J27">
            <v>2150</v>
          </cell>
          <cell r="K27">
            <v>6269</v>
          </cell>
          <cell r="L27">
            <v>6269</v>
          </cell>
        </row>
        <row r="28">
          <cell r="C28">
            <v>195</v>
          </cell>
          <cell r="D28">
            <v>23</v>
          </cell>
          <cell r="E28">
            <v>17370</v>
          </cell>
          <cell r="F28">
            <v>9489</v>
          </cell>
          <cell r="G28">
            <v>27077</v>
          </cell>
          <cell r="H28">
            <v>26818</v>
          </cell>
          <cell r="I28">
            <v>341.38066020000002</v>
          </cell>
          <cell r="J28">
            <v>8311</v>
          </cell>
          <cell r="K28">
            <v>26798</v>
          </cell>
          <cell r="L28">
            <v>26798</v>
          </cell>
        </row>
        <row r="29">
          <cell r="C29">
            <v>0</v>
          </cell>
          <cell r="D29">
            <v>10</v>
          </cell>
          <cell r="E29">
            <v>0</v>
          </cell>
          <cell r="F29">
            <v>630</v>
          </cell>
          <cell r="G29">
            <v>640</v>
          </cell>
          <cell r="H29">
            <v>529</v>
          </cell>
          <cell r="I29">
            <v>20.581334399999999</v>
          </cell>
          <cell r="J29">
            <v>5</v>
          </cell>
          <cell r="K29">
            <v>536</v>
          </cell>
          <cell r="L29">
            <v>536</v>
          </cell>
        </row>
        <row r="30">
          <cell r="C30">
            <v>0</v>
          </cell>
          <cell r="D30">
            <v>16</v>
          </cell>
          <cell r="E30">
            <v>0</v>
          </cell>
          <cell r="F30">
            <v>1683</v>
          </cell>
          <cell r="G30">
            <v>1699</v>
          </cell>
          <cell r="H30">
            <v>1052</v>
          </cell>
          <cell r="I30">
            <v>47.650190300000006</v>
          </cell>
          <cell r="J30">
            <v>147</v>
          </cell>
          <cell r="K30">
            <v>1435</v>
          </cell>
          <cell r="L30">
            <v>1435</v>
          </cell>
        </row>
        <row r="31">
          <cell r="C31">
            <v>38</v>
          </cell>
          <cell r="D31">
            <v>1</v>
          </cell>
          <cell r="E31">
            <v>484</v>
          </cell>
          <cell r="F31">
            <v>390</v>
          </cell>
          <cell r="G31">
            <v>913</v>
          </cell>
          <cell r="H31">
            <v>635</v>
          </cell>
          <cell r="I31">
            <v>32.858088199999997</v>
          </cell>
          <cell r="J31">
            <v>44</v>
          </cell>
          <cell r="K31">
            <v>611</v>
          </cell>
          <cell r="L31">
            <v>611</v>
          </cell>
        </row>
        <row r="32">
          <cell r="C32">
            <v>0</v>
          </cell>
          <cell r="D32">
            <v>0</v>
          </cell>
          <cell r="E32">
            <v>0</v>
          </cell>
          <cell r="F32">
            <v>0</v>
          </cell>
          <cell r="G32">
            <v>0</v>
          </cell>
          <cell r="H32">
            <v>0</v>
          </cell>
          <cell r="I32">
            <v>0</v>
          </cell>
          <cell r="J32">
            <v>0</v>
          </cell>
          <cell r="K32">
            <v>0</v>
          </cell>
          <cell r="L32">
            <v>0</v>
          </cell>
        </row>
        <row r="33">
          <cell r="C33">
            <v>0</v>
          </cell>
          <cell r="D33">
            <v>0</v>
          </cell>
          <cell r="E33">
            <v>0</v>
          </cell>
          <cell r="F33">
            <v>0</v>
          </cell>
          <cell r="G33">
            <v>0</v>
          </cell>
          <cell r="H33">
            <v>0</v>
          </cell>
          <cell r="I33">
            <v>0</v>
          </cell>
          <cell r="J33">
            <v>0</v>
          </cell>
          <cell r="K33">
            <v>0</v>
          </cell>
          <cell r="L33">
            <v>0</v>
          </cell>
        </row>
      </sheetData>
      <sheetData sheetId="23">
        <row r="4">
          <cell r="C4">
            <v>1368</v>
          </cell>
          <cell r="D4">
            <v>1905</v>
          </cell>
          <cell r="E4">
            <v>4250</v>
          </cell>
          <cell r="F4">
            <v>6971</v>
          </cell>
          <cell r="G4">
            <v>14494</v>
          </cell>
          <cell r="H4">
            <v>4763</v>
          </cell>
          <cell r="I4">
            <v>150.22999999999999</v>
          </cell>
          <cell r="J4">
            <v>3517</v>
          </cell>
          <cell r="K4">
            <v>12801</v>
          </cell>
          <cell r="L4">
            <v>7425</v>
          </cell>
        </row>
        <row r="5">
          <cell r="C5">
            <v>220</v>
          </cell>
          <cell r="D5">
            <v>0</v>
          </cell>
          <cell r="E5">
            <v>148</v>
          </cell>
          <cell r="F5">
            <v>0</v>
          </cell>
          <cell r="G5">
            <v>368</v>
          </cell>
          <cell r="H5">
            <v>211</v>
          </cell>
          <cell r="I5">
            <v>2.93</v>
          </cell>
          <cell r="J5">
            <v>8</v>
          </cell>
          <cell r="K5">
            <v>376</v>
          </cell>
          <cell r="L5">
            <v>218</v>
          </cell>
        </row>
        <row r="6">
          <cell r="C6">
            <v>0</v>
          </cell>
          <cell r="D6">
            <v>9948</v>
          </cell>
          <cell r="E6">
            <v>0</v>
          </cell>
          <cell r="F6">
            <v>13311</v>
          </cell>
          <cell r="G6">
            <v>23259</v>
          </cell>
          <cell r="H6">
            <v>8708</v>
          </cell>
          <cell r="I6">
            <v>280</v>
          </cell>
          <cell r="J6">
            <v>5152</v>
          </cell>
          <cell r="K6">
            <v>21858</v>
          </cell>
          <cell r="L6">
            <v>12678</v>
          </cell>
        </row>
        <row r="7">
          <cell r="C7">
            <v>3789</v>
          </cell>
          <cell r="D7">
            <v>3395</v>
          </cell>
          <cell r="E7">
            <v>6449</v>
          </cell>
          <cell r="F7">
            <v>31409</v>
          </cell>
          <cell r="G7">
            <v>45042</v>
          </cell>
          <cell r="H7">
            <v>16974</v>
          </cell>
          <cell r="I7">
            <v>483.11</v>
          </cell>
          <cell r="J7">
            <v>11523</v>
          </cell>
          <cell r="K7">
            <v>41900</v>
          </cell>
          <cell r="L7">
            <v>24302</v>
          </cell>
        </row>
        <row r="8">
          <cell r="C8">
            <v>0</v>
          </cell>
          <cell r="D8">
            <v>2310</v>
          </cell>
          <cell r="E8">
            <v>0</v>
          </cell>
          <cell r="F8">
            <v>2744</v>
          </cell>
          <cell r="G8">
            <v>5054</v>
          </cell>
          <cell r="H8">
            <v>2310</v>
          </cell>
          <cell r="I8">
            <v>52.65</v>
          </cell>
          <cell r="J8">
            <v>1526</v>
          </cell>
          <cell r="K8">
            <v>2951</v>
          </cell>
          <cell r="L8">
            <v>1800</v>
          </cell>
        </row>
        <row r="9">
          <cell r="C9">
            <v>0</v>
          </cell>
          <cell r="D9">
            <v>317</v>
          </cell>
          <cell r="E9">
            <v>0</v>
          </cell>
          <cell r="F9">
            <v>1748</v>
          </cell>
          <cell r="G9">
            <v>2065</v>
          </cell>
          <cell r="H9">
            <v>317</v>
          </cell>
          <cell r="I9">
            <v>23.25</v>
          </cell>
          <cell r="J9">
            <v>513</v>
          </cell>
          <cell r="K9">
            <v>1885</v>
          </cell>
          <cell r="L9">
            <v>1093</v>
          </cell>
        </row>
        <row r="10">
          <cell r="C10">
            <v>2477</v>
          </cell>
          <cell r="D10">
            <v>1061</v>
          </cell>
          <cell r="E10">
            <v>6625</v>
          </cell>
          <cell r="F10">
            <v>6240</v>
          </cell>
          <cell r="G10">
            <v>16403</v>
          </cell>
          <cell r="H10">
            <v>3538</v>
          </cell>
          <cell r="I10">
            <v>138</v>
          </cell>
          <cell r="J10">
            <v>3531</v>
          </cell>
          <cell r="K10">
            <v>14544</v>
          </cell>
          <cell r="L10">
            <v>8436</v>
          </cell>
        </row>
        <row r="11">
          <cell r="C11">
            <v>1641</v>
          </cell>
          <cell r="D11">
            <v>897</v>
          </cell>
          <cell r="E11">
            <v>1647</v>
          </cell>
          <cell r="F11">
            <v>2993</v>
          </cell>
          <cell r="G11">
            <v>7178</v>
          </cell>
          <cell r="H11">
            <v>2543</v>
          </cell>
          <cell r="I11">
            <v>76.98</v>
          </cell>
          <cell r="J11">
            <v>885</v>
          </cell>
          <cell r="K11">
            <v>6454</v>
          </cell>
          <cell r="L11">
            <v>3743</v>
          </cell>
        </row>
        <row r="12">
          <cell r="C12">
            <v>0</v>
          </cell>
          <cell r="D12">
            <v>0</v>
          </cell>
          <cell r="E12">
            <v>0</v>
          </cell>
          <cell r="F12">
            <v>0</v>
          </cell>
          <cell r="G12">
            <v>0</v>
          </cell>
          <cell r="H12">
            <v>0</v>
          </cell>
          <cell r="I12">
            <v>0</v>
          </cell>
          <cell r="J12">
            <v>0</v>
          </cell>
          <cell r="K12">
            <v>0</v>
          </cell>
          <cell r="L12">
            <v>0</v>
          </cell>
        </row>
        <row r="13">
          <cell r="C13">
            <v>0</v>
          </cell>
          <cell r="D13">
            <v>669</v>
          </cell>
          <cell r="E13">
            <v>0</v>
          </cell>
          <cell r="F13">
            <v>1351</v>
          </cell>
          <cell r="G13">
            <v>2020</v>
          </cell>
          <cell r="H13">
            <v>676</v>
          </cell>
          <cell r="I13">
            <v>9.8800000000000008</v>
          </cell>
          <cell r="J13">
            <v>1128</v>
          </cell>
          <cell r="K13">
            <v>1988</v>
          </cell>
          <cell r="L13">
            <v>1232</v>
          </cell>
        </row>
        <row r="14">
          <cell r="C14">
            <v>2343</v>
          </cell>
          <cell r="D14">
            <v>0</v>
          </cell>
          <cell r="E14">
            <v>1146</v>
          </cell>
          <cell r="F14">
            <v>0</v>
          </cell>
          <cell r="G14">
            <v>3489</v>
          </cell>
          <cell r="H14">
            <v>2351</v>
          </cell>
          <cell r="I14">
            <v>27.99</v>
          </cell>
          <cell r="J14">
            <v>1492</v>
          </cell>
          <cell r="K14">
            <v>3303</v>
          </cell>
          <cell r="L14">
            <v>1916</v>
          </cell>
        </row>
        <row r="15">
          <cell r="C15">
            <v>0</v>
          </cell>
          <cell r="D15">
            <v>2864</v>
          </cell>
          <cell r="E15">
            <v>0</v>
          </cell>
          <cell r="F15">
            <v>2399</v>
          </cell>
          <cell r="G15">
            <v>5263</v>
          </cell>
          <cell r="H15">
            <v>2895</v>
          </cell>
          <cell r="I15">
            <v>45.44</v>
          </cell>
          <cell r="J15">
            <v>999</v>
          </cell>
          <cell r="K15">
            <v>5164</v>
          </cell>
          <cell r="L15">
            <v>2840</v>
          </cell>
        </row>
        <row r="16">
          <cell r="C16">
            <v>0</v>
          </cell>
          <cell r="D16">
            <v>947</v>
          </cell>
          <cell r="E16">
            <v>0</v>
          </cell>
          <cell r="F16">
            <v>1080</v>
          </cell>
          <cell r="G16">
            <v>2027</v>
          </cell>
          <cell r="H16">
            <v>947</v>
          </cell>
          <cell r="I16">
            <v>30.37</v>
          </cell>
          <cell r="J16">
            <v>825</v>
          </cell>
          <cell r="K16">
            <v>1856</v>
          </cell>
          <cell r="L16">
            <v>1076</v>
          </cell>
        </row>
        <row r="17">
          <cell r="C17">
            <v>0</v>
          </cell>
          <cell r="D17">
            <v>2732</v>
          </cell>
          <cell r="E17">
            <v>1162</v>
          </cell>
          <cell r="F17">
            <v>4539</v>
          </cell>
          <cell r="G17">
            <v>8433</v>
          </cell>
          <cell r="H17">
            <v>3904</v>
          </cell>
          <cell r="I17">
            <v>74.59</v>
          </cell>
          <cell r="J17">
            <v>1444</v>
          </cell>
          <cell r="K17">
            <v>5541</v>
          </cell>
          <cell r="L17">
            <v>3214</v>
          </cell>
        </row>
        <row r="18">
          <cell r="C18">
            <v>1665</v>
          </cell>
          <cell r="D18">
            <v>0</v>
          </cell>
          <cell r="E18">
            <v>2498</v>
          </cell>
          <cell r="F18">
            <v>2127</v>
          </cell>
          <cell r="G18">
            <v>6290</v>
          </cell>
          <cell r="H18">
            <v>4163</v>
          </cell>
          <cell r="I18">
            <v>26.78</v>
          </cell>
          <cell r="J18">
            <v>1407</v>
          </cell>
          <cell r="K18">
            <v>5410</v>
          </cell>
          <cell r="L18">
            <v>3138</v>
          </cell>
        </row>
        <row r="19">
          <cell r="C19">
            <v>0</v>
          </cell>
          <cell r="D19">
            <v>0</v>
          </cell>
          <cell r="E19">
            <v>400</v>
          </cell>
          <cell r="F19">
            <v>2854</v>
          </cell>
          <cell r="G19">
            <v>3254</v>
          </cell>
          <cell r="H19">
            <v>1826</v>
          </cell>
          <cell r="I19">
            <v>25.88</v>
          </cell>
          <cell r="J19">
            <v>1089</v>
          </cell>
          <cell r="K19">
            <v>2865</v>
          </cell>
          <cell r="L19">
            <v>1662</v>
          </cell>
        </row>
        <row r="20">
          <cell r="C20">
            <v>0</v>
          </cell>
          <cell r="D20">
            <v>489</v>
          </cell>
          <cell r="E20">
            <v>0</v>
          </cell>
          <cell r="F20">
            <v>730</v>
          </cell>
          <cell r="G20">
            <v>1219</v>
          </cell>
          <cell r="H20">
            <v>495</v>
          </cell>
          <cell r="I20">
            <v>10.25</v>
          </cell>
          <cell r="J20">
            <v>251</v>
          </cell>
          <cell r="K20">
            <v>914</v>
          </cell>
          <cell r="L20">
            <v>530</v>
          </cell>
        </row>
        <row r="21">
          <cell r="C21">
            <v>265</v>
          </cell>
          <cell r="D21">
            <v>3535</v>
          </cell>
          <cell r="E21">
            <v>2649</v>
          </cell>
          <cell r="F21">
            <v>6224</v>
          </cell>
          <cell r="G21">
            <v>12673</v>
          </cell>
          <cell r="H21">
            <v>3814</v>
          </cell>
          <cell r="I21">
            <v>98.42</v>
          </cell>
          <cell r="J21">
            <v>3372</v>
          </cell>
          <cell r="K21">
            <v>12151</v>
          </cell>
          <cell r="L21">
            <v>7351</v>
          </cell>
        </row>
        <row r="22">
          <cell r="C22">
            <v>0</v>
          </cell>
          <cell r="D22">
            <v>277</v>
          </cell>
          <cell r="E22">
            <v>0</v>
          </cell>
          <cell r="F22">
            <v>1368</v>
          </cell>
          <cell r="G22">
            <v>1645</v>
          </cell>
          <cell r="H22">
            <v>277</v>
          </cell>
          <cell r="I22">
            <v>23.45</v>
          </cell>
          <cell r="J22">
            <v>614</v>
          </cell>
          <cell r="K22">
            <v>1370</v>
          </cell>
          <cell r="L22">
            <v>849</v>
          </cell>
        </row>
        <row r="23">
          <cell r="C23">
            <v>462</v>
          </cell>
          <cell r="D23">
            <v>0</v>
          </cell>
          <cell r="E23">
            <v>1461</v>
          </cell>
          <cell r="F23">
            <v>0</v>
          </cell>
          <cell r="G23">
            <v>1923</v>
          </cell>
          <cell r="H23">
            <v>470</v>
          </cell>
          <cell r="I23">
            <v>24.94</v>
          </cell>
          <cell r="J23">
            <v>295</v>
          </cell>
          <cell r="K23">
            <v>919</v>
          </cell>
          <cell r="L23">
            <v>533</v>
          </cell>
        </row>
        <row r="24">
          <cell r="C24">
            <v>218</v>
          </cell>
          <cell r="D24">
            <v>0</v>
          </cell>
          <cell r="E24">
            <v>1076</v>
          </cell>
          <cell r="F24">
            <v>0</v>
          </cell>
          <cell r="G24">
            <v>1294</v>
          </cell>
          <cell r="H24">
            <v>883</v>
          </cell>
          <cell r="I24">
            <v>20.25</v>
          </cell>
          <cell r="J24">
            <v>511</v>
          </cell>
          <cell r="K24">
            <v>790</v>
          </cell>
          <cell r="L24">
            <v>458</v>
          </cell>
        </row>
        <row r="25">
          <cell r="C25">
            <v>0</v>
          </cell>
          <cell r="D25">
            <v>94</v>
          </cell>
          <cell r="E25">
            <v>0</v>
          </cell>
          <cell r="F25">
            <v>511</v>
          </cell>
          <cell r="G25">
            <v>605</v>
          </cell>
          <cell r="H25">
            <v>94</v>
          </cell>
          <cell r="I25">
            <v>11.67</v>
          </cell>
          <cell r="J25">
            <v>7</v>
          </cell>
          <cell r="K25">
            <v>603</v>
          </cell>
          <cell r="L25">
            <v>371</v>
          </cell>
        </row>
        <row r="26">
          <cell r="C26">
            <v>0</v>
          </cell>
          <cell r="D26">
            <v>1424</v>
          </cell>
          <cell r="E26">
            <v>0</v>
          </cell>
          <cell r="F26">
            <v>945</v>
          </cell>
          <cell r="G26">
            <v>2369</v>
          </cell>
          <cell r="H26">
            <v>1424</v>
          </cell>
          <cell r="I26">
            <v>27.09</v>
          </cell>
          <cell r="J26">
            <v>1141</v>
          </cell>
          <cell r="K26">
            <v>2247</v>
          </cell>
          <cell r="L26">
            <v>1472</v>
          </cell>
        </row>
        <row r="27">
          <cell r="C27">
            <v>300</v>
          </cell>
          <cell r="D27">
            <v>400</v>
          </cell>
          <cell r="E27">
            <v>5339</v>
          </cell>
          <cell r="F27">
            <v>1324</v>
          </cell>
          <cell r="G27">
            <v>7363</v>
          </cell>
          <cell r="H27">
            <v>803</v>
          </cell>
          <cell r="I27">
            <v>30.65</v>
          </cell>
          <cell r="J27">
            <v>1609</v>
          </cell>
          <cell r="K27">
            <v>5561</v>
          </cell>
          <cell r="L27">
            <v>3226</v>
          </cell>
        </row>
        <row r="28">
          <cell r="C28">
            <v>1464</v>
          </cell>
          <cell r="D28">
            <v>0</v>
          </cell>
          <cell r="E28">
            <v>1012</v>
          </cell>
          <cell r="F28">
            <v>0</v>
          </cell>
          <cell r="G28">
            <v>2476</v>
          </cell>
          <cell r="H28">
            <v>1465</v>
          </cell>
          <cell r="I28">
            <v>24.29</v>
          </cell>
          <cell r="J28">
            <v>853</v>
          </cell>
          <cell r="K28">
            <v>2269</v>
          </cell>
          <cell r="L28">
            <v>1316</v>
          </cell>
        </row>
        <row r="29">
          <cell r="C29">
            <v>0</v>
          </cell>
          <cell r="D29">
            <v>210</v>
          </cell>
          <cell r="E29">
            <v>0</v>
          </cell>
          <cell r="F29">
            <v>175</v>
          </cell>
          <cell r="G29">
            <v>385</v>
          </cell>
          <cell r="H29">
            <v>210</v>
          </cell>
          <cell r="I29">
            <v>3.33</v>
          </cell>
          <cell r="J29">
            <v>77</v>
          </cell>
          <cell r="K29">
            <v>375</v>
          </cell>
          <cell r="L29">
            <v>218</v>
          </cell>
        </row>
        <row r="30">
          <cell r="C30">
            <v>0</v>
          </cell>
          <cell r="D30">
            <v>809</v>
          </cell>
          <cell r="E30">
            <v>0</v>
          </cell>
          <cell r="F30">
            <v>31</v>
          </cell>
          <cell r="G30">
            <v>840</v>
          </cell>
          <cell r="H30">
            <v>813</v>
          </cell>
          <cell r="I30">
            <v>3.46</v>
          </cell>
          <cell r="J30">
            <v>63</v>
          </cell>
          <cell r="K30">
            <v>832</v>
          </cell>
          <cell r="L30">
            <v>483</v>
          </cell>
        </row>
        <row r="31">
          <cell r="C31">
            <v>0</v>
          </cell>
          <cell r="D31">
            <v>335</v>
          </cell>
          <cell r="E31">
            <v>0</v>
          </cell>
          <cell r="F31">
            <v>156</v>
          </cell>
          <cell r="G31">
            <v>491</v>
          </cell>
          <cell r="H31">
            <v>335</v>
          </cell>
          <cell r="I31">
            <v>11.75</v>
          </cell>
          <cell r="J31">
            <v>71</v>
          </cell>
          <cell r="K31">
            <v>474</v>
          </cell>
          <cell r="L31">
            <v>289</v>
          </cell>
        </row>
        <row r="32">
          <cell r="C32">
            <v>0</v>
          </cell>
          <cell r="D32">
            <v>2250</v>
          </cell>
          <cell r="E32">
            <v>0</v>
          </cell>
          <cell r="F32">
            <v>781</v>
          </cell>
          <cell r="G32">
            <v>3031</v>
          </cell>
          <cell r="H32">
            <v>2250</v>
          </cell>
          <cell r="I32">
            <v>37.200000000000003</v>
          </cell>
          <cell r="J32">
            <v>13</v>
          </cell>
          <cell r="K32">
            <v>2931</v>
          </cell>
          <cell r="L32">
            <v>1817</v>
          </cell>
        </row>
        <row r="33">
          <cell r="C33">
            <v>253</v>
          </cell>
          <cell r="D33">
            <v>0</v>
          </cell>
          <cell r="E33">
            <v>1255</v>
          </cell>
          <cell r="F33">
            <v>0</v>
          </cell>
          <cell r="G33">
            <v>1508</v>
          </cell>
          <cell r="H33">
            <v>844</v>
          </cell>
          <cell r="I33">
            <v>15.29</v>
          </cell>
          <cell r="J33">
            <v>174</v>
          </cell>
          <cell r="K33">
            <v>1293</v>
          </cell>
          <cell r="L33">
            <v>750</v>
          </cell>
        </row>
      </sheetData>
      <sheetData sheetId="24">
        <row r="4">
          <cell r="G4">
            <v>0</v>
          </cell>
        </row>
        <row r="5">
          <cell r="G5">
            <v>0</v>
          </cell>
        </row>
        <row r="6">
          <cell r="C6">
            <v>0</v>
          </cell>
          <cell r="D6">
            <v>2258</v>
          </cell>
          <cell r="F6">
            <v>12351</v>
          </cell>
          <cell r="G6">
            <v>14609</v>
          </cell>
          <cell r="H6">
            <v>12525</v>
          </cell>
          <cell r="J6">
            <v>4763</v>
          </cell>
          <cell r="K6">
            <v>12558</v>
          </cell>
          <cell r="L6">
            <v>7644</v>
          </cell>
        </row>
        <row r="7">
          <cell r="C7">
            <v>0</v>
          </cell>
          <cell r="D7">
            <v>93</v>
          </cell>
          <cell r="F7">
            <v>1711</v>
          </cell>
          <cell r="G7">
            <v>1804</v>
          </cell>
          <cell r="H7">
            <v>1151</v>
          </cell>
          <cell r="J7">
            <v>279</v>
          </cell>
          <cell r="K7">
            <v>1187</v>
          </cell>
          <cell r="L7">
            <v>649</v>
          </cell>
        </row>
        <row r="8">
          <cell r="C8">
            <v>0</v>
          </cell>
          <cell r="D8">
            <v>88</v>
          </cell>
          <cell r="F8">
            <v>1657</v>
          </cell>
          <cell r="G8">
            <v>1745</v>
          </cell>
          <cell r="H8">
            <v>1592</v>
          </cell>
          <cell r="J8">
            <v>166</v>
          </cell>
          <cell r="K8">
            <v>1555</v>
          </cell>
          <cell r="L8">
            <v>905</v>
          </cell>
        </row>
        <row r="9">
          <cell r="C9">
            <v>0</v>
          </cell>
          <cell r="D9">
            <v>52</v>
          </cell>
          <cell r="F9">
            <v>1904</v>
          </cell>
          <cell r="G9">
            <v>1956</v>
          </cell>
          <cell r="H9">
            <v>1608</v>
          </cell>
          <cell r="J9">
            <v>239</v>
          </cell>
          <cell r="K9">
            <v>1120</v>
          </cell>
          <cell r="L9">
            <v>604</v>
          </cell>
        </row>
        <row r="10">
          <cell r="C10">
            <v>0</v>
          </cell>
          <cell r="D10">
            <v>85</v>
          </cell>
          <cell r="F10">
            <v>547</v>
          </cell>
          <cell r="G10">
            <v>632</v>
          </cell>
          <cell r="H10">
            <v>376</v>
          </cell>
          <cell r="J10">
            <v>288</v>
          </cell>
          <cell r="K10">
            <v>484</v>
          </cell>
          <cell r="L10">
            <v>284</v>
          </cell>
        </row>
        <row r="11">
          <cell r="G11">
            <v>0</v>
          </cell>
        </row>
        <row r="12">
          <cell r="G12">
            <v>0</v>
          </cell>
        </row>
        <row r="13">
          <cell r="G13">
            <v>0</v>
          </cell>
        </row>
        <row r="14">
          <cell r="C14">
            <v>0</v>
          </cell>
          <cell r="D14">
            <v>102</v>
          </cell>
          <cell r="F14">
            <v>1099</v>
          </cell>
          <cell r="G14">
            <v>1201</v>
          </cell>
          <cell r="H14">
            <v>886</v>
          </cell>
          <cell r="J14">
            <v>422</v>
          </cell>
          <cell r="K14">
            <v>721</v>
          </cell>
          <cell r="L14">
            <v>492</v>
          </cell>
        </row>
        <row r="15">
          <cell r="C15">
            <v>0</v>
          </cell>
          <cell r="D15">
            <v>36</v>
          </cell>
          <cell r="F15">
            <v>1471</v>
          </cell>
          <cell r="G15">
            <v>1507</v>
          </cell>
          <cell r="H15">
            <v>731</v>
          </cell>
          <cell r="J15">
            <v>162</v>
          </cell>
          <cell r="K15">
            <v>897</v>
          </cell>
          <cell r="L15">
            <v>502</v>
          </cell>
        </row>
        <row r="16">
          <cell r="C16">
            <v>0</v>
          </cell>
          <cell r="D16">
            <v>372</v>
          </cell>
          <cell r="F16">
            <v>2413</v>
          </cell>
          <cell r="G16">
            <v>2785</v>
          </cell>
          <cell r="H16">
            <v>1405</v>
          </cell>
          <cell r="J16">
            <v>360</v>
          </cell>
          <cell r="K16">
            <v>1612</v>
          </cell>
          <cell r="L16">
            <v>1014</v>
          </cell>
        </row>
        <row r="17">
          <cell r="C17">
            <v>0</v>
          </cell>
          <cell r="D17">
            <v>302</v>
          </cell>
          <cell r="F17">
            <v>2192</v>
          </cell>
          <cell r="G17">
            <v>2494</v>
          </cell>
          <cell r="H17">
            <v>2134</v>
          </cell>
          <cell r="J17">
            <v>321</v>
          </cell>
          <cell r="K17">
            <v>1485</v>
          </cell>
          <cell r="L17">
            <v>1029</v>
          </cell>
        </row>
        <row r="18">
          <cell r="G18">
            <v>0</v>
          </cell>
        </row>
        <row r="19">
          <cell r="C19">
            <v>0</v>
          </cell>
          <cell r="D19">
            <v>222</v>
          </cell>
          <cell r="F19">
            <v>1599</v>
          </cell>
          <cell r="G19">
            <v>1821</v>
          </cell>
          <cell r="H19">
            <v>924</v>
          </cell>
          <cell r="J19">
            <v>352</v>
          </cell>
          <cell r="K19">
            <v>1013</v>
          </cell>
          <cell r="L19">
            <v>676</v>
          </cell>
        </row>
        <row r="20">
          <cell r="G20">
            <v>0</v>
          </cell>
        </row>
        <row r="21">
          <cell r="G21">
            <v>0</v>
          </cell>
        </row>
        <row r="22">
          <cell r="G22">
            <v>0</v>
          </cell>
        </row>
        <row r="23">
          <cell r="C23">
            <v>0</v>
          </cell>
          <cell r="D23">
            <v>314</v>
          </cell>
          <cell r="F23">
            <v>1278</v>
          </cell>
          <cell r="G23">
            <v>1592</v>
          </cell>
          <cell r="H23">
            <v>984</v>
          </cell>
          <cell r="J23">
            <v>259</v>
          </cell>
          <cell r="K23">
            <v>1300</v>
          </cell>
          <cell r="L23">
            <v>804</v>
          </cell>
        </row>
        <row r="24">
          <cell r="D24">
            <v>0</v>
          </cell>
          <cell r="G24">
            <v>0</v>
          </cell>
        </row>
        <row r="25">
          <cell r="D25">
            <v>0</v>
          </cell>
          <cell r="G25">
            <v>0</v>
          </cell>
        </row>
        <row r="26">
          <cell r="C26">
            <v>0</v>
          </cell>
          <cell r="D26">
            <v>121</v>
          </cell>
          <cell r="F26">
            <v>1991</v>
          </cell>
          <cell r="G26">
            <v>2112</v>
          </cell>
          <cell r="H26">
            <v>1214</v>
          </cell>
          <cell r="J26">
            <v>159</v>
          </cell>
          <cell r="K26">
            <v>1089</v>
          </cell>
          <cell r="L26">
            <v>712</v>
          </cell>
        </row>
        <row r="27">
          <cell r="C27">
            <v>0</v>
          </cell>
          <cell r="D27">
            <v>436</v>
          </cell>
          <cell r="F27">
            <v>1283</v>
          </cell>
          <cell r="G27">
            <v>1719</v>
          </cell>
          <cell r="H27">
            <v>1582</v>
          </cell>
          <cell r="J27">
            <v>321</v>
          </cell>
          <cell r="K27">
            <v>947</v>
          </cell>
          <cell r="L27">
            <v>661</v>
          </cell>
        </row>
        <row r="28">
          <cell r="C28">
            <v>0</v>
          </cell>
          <cell r="D28">
            <v>152</v>
          </cell>
          <cell r="F28">
            <v>662</v>
          </cell>
          <cell r="G28">
            <v>814</v>
          </cell>
          <cell r="H28">
            <v>872</v>
          </cell>
          <cell r="J28">
            <v>211</v>
          </cell>
          <cell r="K28">
            <v>792</v>
          </cell>
          <cell r="L28">
            <v>444</v>
          </cell>
        </row>
        <row r="29">
          <cell r="C29">
            <v>0</v>
          </cell>
          <cell r="D29">
            <v>206</v>
          </cell>
          <cell r="F29">
            <v>1005</v>
          </cell>
          <cell r="G29">
            <v>1211</v>
          </cell>
          <cell r="H29">
            <v>521</v>
          </cell>
          <cell r="J29">
            <v>135</v>
          </cell>
          <cell r="K29">
            <v>665</v>
          </cell>
          <cell r="L29">
            <v>292</v>
          </cell>
        </row>
        <row r="30">
          <cell r="C30">
            <v>0</v>
          </cell>
          <cell r="D30">
            <v>38</v>
          </cell>
          <cell r="F30">
            <v>915</v>
          </cell>
          <cell r="G30">
            <v>953</v>
          </cell>
          <cell r="H30">
            <v>498</v>
          </cell>
          <cell r="J30">
            <v>69</v>
          </cell>
          <cell r="K30">
            <v>665</v>
          </cell>
          <cell r="L30">
            <v>314</v>
          </cell>
        </row>
        <row r="31">
          <cell r="C31">
            <v>0</v>
          </cell>
          <cell r="D31">
            <v>124</v>
          </cell>
          <cell r="F31">
            <v>641</v>
          </cell>
          <cell r="G31">
            <v>765</v>
          </cell>
          <cell r="H31">
            <v>318</v>
          </cell>
          <cell r="J31">
            <v>102</v>
          </cell>
          <cell r="K31">
            <v>502</v>
          </cell>
          <cell r="L31">
            <v>337</v>
          </cell>
        </row>
        <row r="32">
          <cell r="C32">
            <v>0</v>
          </cell>
          <cell r="D32">
            <v>156</v>
          </cell>
          <cell r="F32">
            <v>538</v>
          </cell>
          <cell r="G32">
            <v>694</v>
          </cell>
          <cell r="H32">
            <v>615</v>
          </cell>
          <cell r="J32">
            <v>41</v>
          </cell>
          <cell r="K32">
            <v>482</v>
          </cell>
          <cell r="L32">
            <v>260</v>
          </cell>
        </row>
        <row r="33">
          <cell r="G33">
            <v>0</v>
          </cell>
        </row>
      </sheetData>
      <sheetData sheetId="25">
        <row r="4">
          <cell r="C4">
            <v>1478</v>
          </cell>
          <cell r="D4">
            <v>0</v>
          </cell>
          <cell r="E4">
            <v>726</v>
          </cell>
          <cell r="F4">
            <v>0</v>
          </cell>
          <cell r="G4">
            <v>2204</v>
          </cell>
          <cell r="H4">
            <v>705</v>
          </cell>
          <cell r="I4">
            <v>13.99</v>
          </cell>
          <cell r="J4">
            <v>483</v>
          </cell>
          <cell r="K4">
            <v>1452</v>
          </cell>
          <cell r="L4">
            <v>1250</v>
          </cell>
        </row>
        <row r="5">
          <cell r="C5">
            <v>4580</v>
          </cell>
          <cell r="D5">
            <v>0</v>
          </cell>
          <cell r="E5">
            <v>1642</v>
          </cell>
          <cell r="F5">
            <v>0</v>
          </cell>
          <cell r="G5">
            <v>6222</v>
          </cell>
          <cell r="H5">
            <v>1435</v>
          </cell>
          <cell r="I5">
            <v>31.689999999999998</v>
          </cell>
          <cell r="J5">
            <v>2270</v>
          </cell>
          <cell r="K5">
            <v>4562</v>
          </cell>
          <cell r="L5">
            <v>3750</v>
          </cell>
        </row>
        <row r="6">
          <cell r="C6">
            <v>1856</v>
          </cell>
          <cell r="D6">
            <v>11032</v>
          </cell>
          <cell r="E6">
            <v>751</v>
          </cell>
          <cell r="F6">
            <v>5036</v>
          </cell>
          <cell r="G6">
            <v>18675</v>
          </cell>
          <cell r="H6">
            <v>5038</v>
          </cell>
          <cell r="I6">
            <v>101.87</v>
          </cell>
          <cell r="J6">
            <v>6549</v>
          </cell>
          <cell r="K6">
            <v>12699</v>
          </cell>
          <cell r="L6">
            <v>10560</v>
          </cell>
        </row>
        <row r="7">
          <cell r="C7">
            <v>1568</v>
          </cell>
          <cell r="D7">
            <v>1272</v>
          </cell>
          <cell r="E7">
            <v>985</v>
          </cell>
          <cell r="F7">
            <v>1055</v>
          </cell>
          <cell r="G7">
            <v>4880</v>
          </cell>
          <cell r="H7">
            <v>1980</v>
          </cell>
          <cell r="I7">
            <v>15.84</v>
          </cell>
          <cell r="J7">
            <v>1353</v>
          </cell>
          <cell r="K7">
            <v>2829</v>
          </cell>
          <cell r="L7">
            <v>1720</v>
          </cell>
        </row>
        <row r="8">
          <cell r="C8">
            <v>759</v>
          </cell>
          <cell r="D8">
            <v>1072</v>
          </cell>
          <cell r="E8">
            <v>381</v>
          </cell>
          <cell r="F8">
            <v>791</v>
          </cell>
          <cell r="G8">
            <v>3003</v>
          </cell>
          <cell r="H8">
            <v>1060</v>
          </cell>
          <cell r="I8">
            <v>10.68</v>
          </cell>
          <cell r="J8">
            <v>939</v>
          </cell>
          <cell r="K8">
            <v>1812</v>
          </cell>
          <cell r="L8">
            <v>1250</v>
          </cell>
        </row>
        <row r="9">
          <cell r="C9">
            <v>0</v>
          </cell>
          <cell r="D9">
            <v>570</v>
          </cell>
          <cell r="E9">
            <v>0</v>
          </cell>
          <cell r="F9">
            <v>462</v>
          </cell>
          <cell r="G9">
            <v>1032</v>
          </cell>
          <cell r="H9">
            <v>297</v>
          </cell>
          <cell r="I9">
            <v>2.14</v>
          </cell>
          <cell r="J9">
            <v>272</v>
          </cell>
          <cell r="K9">
            <v>537</v>
          </cell>
          <cell r="L9">
            <v>257</v>
          </cell>
        </row>
        <row r="10">
          <cell r="C10">
            <v>0</v>
          </cell>
          <cell r="D10">
            <v>723</v>
          </cell>
          <cell r="F10">
            <v>408</v>
          </cell>
          <cell r="G10">
            <v>1131</v>
          </cell>
          <cell r="H10">
            <v>342</v>
          </cell>
          <cell r="I10">
            <v>3.33</v>
          </cell>
          <cell r="J10">
            <v>534</v>
          </cell>
          <cell r="K10">
            <v>657</v>
          </cell>
          <cell r="L10">
            <v>343</v>
          </cell>
        </row>
        <row r="11">
          <cell r="C11">
            <v>1057</v>
          </cell>
          <cell r="D11">
            <v>0</v>
          </cell>
          <cell r="E11">
            <v>528</v>
          </cell>
          <cell r="F11">
            <v>0</v>
          </cell>
          <cell r="G11">
            <v>1585</v>
          </cell>
          <cell r="H11">
            <v>526</v>
          </cell>
          <cell r="I11">
            <v>4.0599999999999996</v>
          </cell>
          <cell r="J11">
            <v>514</v>
          </cell>
          <cell r="K11">
            <v>1036</v>
          </cell>
          <cell r="L11">
            <v>520</v>
          </cell>
        </row>
        <row r="12">
          <cell r="C12">
            <v>0</v>
          </cell>
          <cell r="D12">
            <v>0</v>
          </cell>
          <cell r="E12">
            <v>0</v>
          </cell>
          <cell r="F12">
            <v>7</v>
          </cell>
          <cell r="G12">
            <v>7</v>
          </cell>
          <cell r="H12">
            <v>0</v>
          </cell>
          <cell r="I12">
            <v>0</v>
          </cell>
          <cell r="J12">
            <v>0</v>
          </cell>
          <cell r="K12">
            <v>0</v>
          </cell>
          <cell r="L12">
            <v>0</v>
          </cell>
        </row>
        <row r="13">
          <cell r="C13">
            <v>0</v>
          </cell>
          <cell r="D13">
            <v>1159</v>
          </cell>
          <cell r="E13">
            <v>0</v>
          </cell>
          <cell r="F13">
            <v>807</v>
          </cell>
          <cell r="G13">
            <v>1966</v>
          </cell>
          <cell r="H13">
            <v>697</v>
          </cell>
          <cell r="I13">
            <v>7.08</v>
          </cell>
          <cell r="J13">
            <v>480</v>
          </cell>
          <cell r="K13">
            <v>1154</v>
          </cell>
          <cell r="L13">
            <v>672</v>
          </cell>
        </row>
        <row r="14">
          <cell r="C14">
            <v>0</v>
          </cell>
          <cell r="D14">
            <v>402</v>
          </cell>
          <cell r="E14">
            <v>0</v>
          </cell>
          <cell r="F14">
            <v>221</v>
          </cell>
          <cell r="G14">
            <v>623</v>
          </cell>
          <cell r="H14">
            <v>219</v>
          </cell>
          <cell r="I14">
            <v>0.92</v>
          </cell>
          <cell r="J14">
            <v>241</v>
          </cell>
          <cell r="K14">
            <v>358</v>
          </cell>
          <cell r="L14">
            <v>175</v>
          </cell>
        </row>
        <row r="15">
          <cell r="C15">
            <v>0</v>
          </cell>
          <cell r="D15">
            <v>1906</v>
          </cell>
          <cell r="E15">
            <v>0</v>
          </cell>
          <cell r="F15">
            <v>536</v>
          </cell>
          <cell r="G15">
            <v>2442</v>
          </cell>
          <cell r="H15">
            <v>534</v>
          </cell>
          <cell r="I15">
            <v>2.78</v>
          </cell>
          <cell r="J15">
            <v>1567</v>
          </cell>
          <cell r="K15">
            <v>1895</v>
          </cell>
          <cell r="L15">
            <v>1620</v>
          </cell>
        </row>
        <row r="16">
          <cell r="C16">
            <v>0</v>
          </cell>
          <cell r="D16">
            <v>2123</v>
          </cell>
          <cell r="E16">
            <v>0</v>
          </cell>
          <cell r="F16">
            <v>840</v>
          </cell>
          <cell r="G16">
            <v>2963</v>
          </cell>
          <cell r="H16">
            <v>821</v>
          </cell>
          <cell r="I16">
            <v>13.29</v>
          </cell>
          <cell r="J16">
            <v>1150</v>
          </cell>
          <cell r="K16">
            <v>2112</v>
          </cell>
          <cell r="L16">
            <v>1011</v>
          </cell>
        </row>
        <row r="17">
          <cell r="C17">
            <v>1411</v>
          </cell>
          <cell r="D17">
            <v>2456</v>
          </cell>
          <cell r="E17">
            <v>1001</v>
          </cell>
          <cell r="F17">
            <v>1481</v>
          </cell>
          <cell r="G17">
            <v>6349</v>
          </cell>
          <cell r="H17">
            <v>2285</v>
          </cell>
          <cell r="I17">
            <v>21.18</v>
          </cell>
          <cell r="J17">
            <v>1892</v>
          </cell>
          <cell r="K17">
            <v>3453</v>
          </cell>
          <cell r="L17">
            <v>2520</v>
          </cell>
        </row>
        <row r="18">
          <cell r="C18">
            <v>0</v>
          </cell>
          <cell r="D18">
            <v>831</v>
          </cell>
          <cell r="E18">
            <v>0</v>
          </cell>
          <cell r="F18">
            <v>438</v>
          </cell>
          <cell r="G18">
            <v>1269</v>
          </cell>
          <cell r="H18">
            <v>395</v>
          </cell>
          <cell r="I18">
            <v>3.14</v>
          </cell>
          <cell r="J18">
            <v>583</v>
          </cell>
          <cell r="K18">
            <v>778</v>
          </cell>
          <cell r="L18">
            <v>457</v>
          </cell>
        </row>
        <row r="19">
          <cell r="C19">
            <v>0</v>
          </cell>
          <cell r="D19">
            <v>732</v>
          </cell>
          <cell r="E19">
            <v>0</v>
          </cell>
          <cell r="F19">
            <v>375</v>
          </cell>
          <cell r="G19">
            <v>1107</v>
          </cell>
          <cell r="H19">
            <v>352</v>
          </cell>
          <cell r="I19">
            <v>1.89</v>
          </cell>
          <cell r="J19">
            <v>460</v>
          </cell>
          <cell r="K19">
            <v>731</v>
          </cell>
          <cell r="L19">
            <v>528</v>
          </cell>
        </row>
        <row r="20">
          <cell r="C20">
            <v>0</v>
          </cell>
          <cell r="D20">
            <v>565</v>
          </cell>
          <cell r="E20">
            <v>0</v>
          </cell>
          <cell r="F20">
            <v>195</v>
          </cell>
          <cell r="G20">
            <v>760</v>
          </cell>
          <cell r="H20">
            <v>195</v>
          </cell>
          <cell r="I20">
            <v>1.06</v>
          </cell>
          <cell r="J20">
            <v>462</v>
          </cell>
          <cell r="K20">
            <v>563</v>
          </cell>
          <cell r="L20">
            <v>267</v>
          </cell>
        </row>
        <row r="21">
          <cell r="C21">
            <v>388</v>
          </cell>
          <cell r="D21">
            <v>0</v>
          </cell>
          <cell r="E21">
            <v>139</v>
          </cell>
          <cell r="F21">
            <v>0</v>
          </cell>
          <cell r="G21">
            <v>527</v>
          </cell>
          <cell r="H21">
            <v>132</v>
          </cell>
          <cell r="I21">
            <v>2.86</v>
          </cell>
          <cell r="J21">
            <v>315</v>
          </cell>
          <cell r="K21">
            <v>387</v>
          </cell>
          <cell r="L21">
            <v>179</v>
          </cell>
        </row>
        <row r="22">
          <cell r="C22">
            <v>872</v>
          </cell>
          <cell r="D22">
            <v>0</v>
          </cell>
          <cell r="E22">
            <v>87</v>
          </cell>
          <cell r="F22">
            <v>0</v>
          </cell>
          <cell r="G22">
            <v>959</v>
          </cell>
          <cell r="H22">
            <v>86</v>
          </cell>
          <cell r="I22">
            <v>2.77</v>
          </cell>
          <cell r="J22">
            <v>534</v>
          </cell>
          <cell r="K22">
            <v>872</v>
          </cell>
          <cell r="L22">
            <v>523</v>
          </cell>
        </row>
        <row r="23">
          <cell r="C23">
            <v>734</v>
          </cell>
          <cell r="D23">
            <v>0</v>
          </cell>
          <cell r="E23">
            <v>598</v>
          </cell>
          <cell r="F23">
            <v>0</v>
          </cell>
          <cell r="G23">
            <v>1332</v>
          </cell>
          <cell r="H23">
            <v>570</v>
          </cell>
          <cell r="I23">
            <v>3.31</v>
          </cell>
          <cell r="J23">
            <v>428</v>
          </cell>
          <cell r="K23">
            <v>704</v>
          </cell>
          <cell r="L23">
            <v>520</v>
          </cell>
        </row>
        <row r="24">
          <cell r="C24">
            <v>997</v>
          </cell>
          <cell r="D24">
            <v>683</v>
          </cell>
          <cell r="E24">
            <v>569</v>
          </cell>
          <cell r="F24">
            <v>591</v>
          </cell>
          <cell r="G24">
            <v>2840</v>
          </cell>
          <cell r="H24">
            <v>1116</v>
          </cell>
          <cell r="I24">
            <v>5.16</v>
          </cell>
          <cell r="J24">
            <v>908</v>
          </cell>
          <cell r="K24">
            <v>1676</v>
          </cell>
          <cell r="L24">
            <v>975</v>
          </cell>
        </row>
        <row r="25">
          <cell r="C25">
            <v>0</v>
          </cell>
          <cell r="D25">
            <v>366</v>
          </cell>
          <cell r="E25">
            <v>0</v>
          </cell>
          <cell r="F25">
            <v>226</v>
          </cell>
          <cell r="G25">
            <v>592</v>
          </cell>
          <cell r="H25">
            <v>226</v>
          </cell>
          <cell r="I25">
            <v>2.11</v>
          </cell>
          <cell r="J25">
            <v>247</v>
          </cell>
          <cell r="K25">
            <v>363</v>
          </cell>
          <cell r="L25">
            <v>175</v>
          </cell>
        </row>
        <row r="26">
          <cell r="C26">
            <v>0</v>
          </cell>
          <cell r="D26">
            <v>2084</v>
          </cell>
          <cell r="E26">
            <v>0</v>
          </cell>
          <cell r="F26">
            <v>1424</v>
          </cell>
          <cell r="G26">
            <v>3508</v>
          </cell>
          <cell r="H26">
            <v>1411</v>
          </cell>
          <cell r="I26">
            <v>2.62</v>
          </cell>
          <cell r="J26">
            <v>1754</v>
          </cell>
          <cell r="K26">
            <v>2063</v>
          </cell>
          <cell r="L26">
            <v>1750</v>
          </cell>
        </row>
        <row r="27">
          <cell r="C27">
            <v>0</v>
          </cell>
          <cell r="D27">
            <v>835</v>
          </cell>
          <cell r="E27">
            <v>0</v>
          </cell>
          <cell r="F27">
            <v>608</v>
          </cell>
          <cell r="G27">
            <v>1443</v>
          </cell>
          <cell r="H27">
            <v>579</v>
          </cell>
          <cell r="I27">
            <v>3.43</v>
          </cell>
          <cell r="J27">
            <v>364</v>
          </cell>
          <cell r="K27">
            <v>833</v>
          </cell>
          <cell r="L27">
            <v>523</v>
          </cell>
        </row>
        <row r="28">
          <cell r="C28">
            <v>574</v>
          </cell>
          <cell r="D28">
            <v>0</v>
          </cell>
          <cell r="E28">
            <v>210</v>
          </cell>
          <cell r="F28">
            <v>0</v>
          </cell>
          <cell r="G28">
            <v>784</v>
          </cell>
          <cell r="H28">
            <v>176</v>
          </cell>
          <cell r="I28">
            <v>6.33</v>
          </cell>
          <cell r="J28">
            <v>220</v>
          </cell>
          <cell r="K28">
            <v>570</v>
          </cell>
          <cell r="L28">
            <v>275</v>
          </cell>
        </row>
        <row r="29">
          <cell r="C29">
            <v>0</v>
          </cell>
          <cell r="D29">
            <v>630</v>
          </cell>
          <cell r="E29">
            <v>0</v>
          </cell>
          <cell r="F29">
            <v>95</v>
          </cell>
          <cell r="G29">
            <v>725</v>
          </cell>
          <cell r="H29">
            <v>95</v>
          </cell>
          <cell r="I29">
            <v>3.03</v>
          </cell>
          <cell r="J29">
            <v>470</v>
          </cell>
          <cell r="K29">
            <v>628</v>
          </cell>
          <cell r="L29">
            <v>356</v>
          </cell>
        </row>
        <row r="30">
          <cell r="C30">
            <v>810</v>
          </cell>
          <cell r="D30">
            <v>794</v>
          </cell>
          <cell r="E30">
            <v>644</v>
          </cell>
          <cell r="F30">
            <v>650</v>
          </cell>
          <cell r="G30">
            <v>2898</v>
          </cell>
          <cell r="H30">
            <v>1283</v>
          </cell>
          <cell r="I30">
            <v>6.73</v>
          </cell>
          <cell r="J30">
            <v>984</v>
          </cell>
          <cell r="K30">
            <v>1589</v>
          </cell>
          <cell r="L30">
            <v>1201</v>
          </cell>
        </row>
        <row r="31">
          <cell r="C31">
            <v>821</v>
          </cell>
          <cell r="D31">
            <v>377</v>
          </cell>
          <cell r="E31">
            <v>172</v>
          </cell>
          <cell r="F31">
            <v>158</v>
          </cell>
          <cell r="G31">
            <v>1528</v>
          </cell>
          <cell r="H31">
            <v>328</v>
          </cell>
          <cell r="I31">
            <v>4.0999999999999996</v>
          </cell>
          <cell r="J31">
            <v>716</v>
          </cell>
          <cell r="K31">
            <v>1195</v>
          </cell>
          <cell r="L31">
            <v>752</v>
          </cell>
        </row>
        <row r="32">
          <cell r="C32">
            <v>1538</v>
          </cell>
          <cell r="D32">
            <v>0</v>
          </cell>
          <cell r="E32">
            <v>1219</v>
          </cell>
          <cell r="F32">
            <v>0</v>
          </cell>
          <cell r="G32">
            <v>2757</v>
          </cell>
          <cell r="H32">
            <v>1216</v>
          </cell>
          <cell r="I32">
            <v>4.71</v>
          </cell>
          <cell r="J32">
            <v>918</v>
          </cell>
          <cell r="K32">
            <v>1516</v>
          </cell>
          <cell r="L32">
            <v>1232</v>
          </cell>
        </row>
        <row r="33">
          <cell r="C33">
            <v>302</v>
          </cell>
          <cell r="D33">
            <v>0</v>
          </cell>
          <cell r="E33">
            <v>117</v>
          </cell>
          <cell r="F33">
            <v>0</v>
          </cell>
          <cell r="G33">
            <v>419</v>
          </cell>
          <cell r="H33">
            <v>117</v>
          </cell>
          <cell r="I33">
            <v>0.99</v>
          </cell>
          <cell r="J33">
            <v>44</v>
          </cell>
          <cell r="K33">
            <v>298</v>
          </cell>
          <cell r="L33">
            <v>157</v>
          </cell>
        </row>
      </sheetData>
      <sheetData sheetId="26">
        <row r="4">
          <cell r="G4">
            <v>0</v>
          </cell>
        </row>
        <row r="5">
          <cell r="G5">
            <v>0</v>
          </cell>
        </row>
        <row r="6">
          <cell r="C6">
            <v>0</v>
          </cell>
          <cell r="D6">
            <v>782</v>
          </cell>
          <cell r="E6">
            <v>0</v>
          </cell>
          <cell r="F6">
            <v>1295</v>
          </cell>
          <cell r="G6">
            <v>2077</v>
          </cell>
          <cell r="H6">
            <v>782</v>
          </cell>
          <cell r="I6">
            <v>15.53</v>
          </cell>
          <cell r="J6">
            <v>215</v>
          </cell>
          <cell r="K6">
            <v>2012</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sheetData>
      <sheetData sheetId="27">
        <row r="4">
          <cell r="E4">
            <v>1118</v>
          </cell>
          <cell r="F4">
            <v>2226</v>
          </cell>
          <cell r="G4">
            <v>3344</v>
          </cell>
          <cell r="H4">
            <v>1490</v>
          </cell>
          <cell r="I4">
            <v>39.594766200000002</v>
          </cell>
          <cell r="J4">
            <v>1171</v>
          </cell>
          <cell r="K4">
            <v>412</v>
          </cell>
          <cell r="L4">
            <v>412</v>
          </cell>
        </row>
        <row r="5">
          <cell r="E5">
            <v>668</v>
          </cell>
          <cell r="F5">
            <v>1925</v>
          </cell>
          <cell r="G5">
            <v>2593</v>
          </cell>
          <cell r="H5">
            <v>1539</v>
          </cell>
          <cell r="I5">
            <v>65.744214299999996</v>
          </cell>
          <cell r="J5">
            <v>818</v>
          </cell>
          <cell r="K5">
            <v>393</v>
          </cell>
          <cell r="L5">
            <v>393</v>
          </cell>
        </row>
        <row r="6">
          <cell r="E6">
            <v>46</v>
          </cell>
          <cell r="F6">
            <v>11087</v>
          </cell>
          <cell r="G6">
            <v>11133</v>
          </cell>
          <cell r="H6">
            <v>4002</v>
          </cell>
          <cell r="I6">
            <v>250.9001226</v>
          </cell>
          <cell r="J6">
            <v>3318</v>
          </cell>
          <cell r="K6">
            <v>2698</v>
          </cell>
          <cell r="L6">
            <v>2698</v>
          </cell>
        </row>
        <row r="7">
          <cell r="E7">
            <v>241</v>
          </cell>
          <cell r="F7">
            <v>3678</v>
          </cell>
          <cell r="G7">
            <v>3919</v>
          </cell>
          <cell r="H7">
            <v>930</v>
          </cell>
          <cell r="I7">
            <v>93.12491</v>
          </cell>
          <cell r="J7">
            <v>1115</v>
          </cell>
          <cell r="K7">
            <v>727</v>
          </cell>
          <cell r="L7">
            <v>727</v>
          </cell>
        </row>
        <row r="8">
          <cell r="E8">
            <v>2</v>
          </cell>
          <cell r="F8">
            <v>3242</v>
          </cell>
          <cell r="G8">
            <v>3244</v>
          </cell>
          <cell r="H8">
            <v>760</v>
          </cell>
          <cell r="I8">
            <v>38.956358100000003</v>
          </cell>
          <cell r="J8">
            <v>1134</v>
          </cell>
          <cell r="K8">
            <v>552</v>
          </cell>
          <cell r="L8">
            <v>552</v>
          </cell>
        </row>
        <row r="9">
          <cell r="E9">
            <v>0</v>
          </cell>
          <cell r="F9">
            <v>4559</v>
          </cell>
          <cell r="G9">
            <v>4559</v>
          </cell>
          <cell r="H9">
            <v>937</v>
          </cell>
          <cell r="I9">
            <v>64.193985399999988</v>
          </cell>
          <cell r="J9">
            <v>1943</v>
          </cell>
          <cell r="K9">
            <v>212</v>
          </cell>
          <cell r="L9">
            <v>212</v>
          </cell>
        </row>
        <row r="10">
          <cell r="E10">
            <v>0</v>
          </cell>
          <cell r="F10">
            <v>4747</v>
          </cell>
          <cell r="G10">
            <v>4747</v>
          </cell>
          <cell r="H10">
            <v>618</v>
          </cell>
          <cell r="I10">
            <v>73.558990600000001</v>
          </cell>
          <cell r="J10">
            <v>1997</v>
          </cell>
          <cell r="K10">
            <v>196</v>
          </cell>
          <cell r="L10">
            <v>196</v>
          </cell>
        </row>
        <row r="11">
          <cell r="E11">
            <v>0</v>
          </cell>
          <cell r="F11">
            <v>1923</v>
          </cell>
          <cell r="G11">
            <v>1923</v>
          </cell>
          <cell r="H11">
            <v>678</v>
          </cell>
          <cell r="I11">
            <v>11.962046699999998</v>
          </cell>
          <cell r="J11">
            <v>454</v>
          </cell>
          <cell r="K11">
            <v>25</v>
          </cell>
          <cell r="L11">
            <v>25</v>
          </cell>
        </row>
        <row r="12">
          <cell r="E12">
            <v>174</v>
          </cell>
          <cell r="F12">
            <v>234</v>
          </cell>
          <cell r="G12">
            <v>408</v>
          </cell>
          <cell r="H12">
            <v>226</v>
          </cell>
          <cell r="I12">
            <v>14.736217899999998</v>
          </cell>
          <cell r="J12">
            <v>70</v>
          </cell>
          <cell r="K12">
            <v>71</v>
          </cell>
          <cell r="L12">
            <v>71</v>
          </cell>
        </row>
        <row r="13">
          <cell r="E13">
            <v>2894</v>
          </cell>
          <cell r="F13">
            <v>1269</v>
          </cell>
          <cell r="G13">
            <v>4163</v>
          </cell>
          <cell r="H13">
            <v>1346</v>
          </cell>
          <cell r="I13">
            <v>106.6856911</v>
          </cell>
          <cell r="J13">
            <v>794</v>
          </cell>
          <cell r="K13">
            <v>428</v>
          </cell>
          <cell r="L13">
            <v>428</v>
          </cell>
        </row>
        <row r="14">
          <cell r="E14">
            <v>341</v>
          </cell>
          <cell r="F14">
            <v>2909</v>
          </cell>
          <cell r="G14">
            <v>3250</v>
          </cell>
          <cell r="H14">
            <v>1351</v>
          </cell>
          <cell r="I14">
            <v>41.684727799999997</v>
          </cell>
          <cell r="J14">
            <v>1346</v>
          </cell>
          <cell r="K14">
            <v>474</v>
          </cell>
          <cell r="L14">
            <v>474</v>
          </cell>
        </row>
        <row r="15">
          <cell r="E15">
            <v>1684</v>
          </cell>
          <cell r="F15">
            <v>2478</v>
          </cell>
          <cell r="G15">
            <v>4162</v>
          </cell>
          <cell r="H15">
            <v>1671</v>
          </cell>
          <cell r="I15">
            <v>112.21369279999999</v>
          </cell>
          <cell r="J15">
            <v>680</v>
          </cell>
          <cell r="K15">
            <v>639</v>
          </cell>
          <cell r="L15">
            <v>639</v>
          </cell>
        </row>
        <row r="16">
          <cell r="E16">
            <v>6686</v>
          </cell>
          <cell r="F16">
            <v>3817</v>
          </cell>
          <cell r="G16">
            <v>10503</v>
          </cell>
          <cell r="H16">
            <v>2031</v>
          </cell>
          <cell r="I16">
            <v>104.50207650000002</v>
          </cell>
          <cell r="J16">
            <v>2608</v>
          </cell>
          <cell r="K16">
            <v>979</v>
          </cell>
          <cell r="L16">
            <v>979</v>
          </cell>
        </row>
        <row r="17">
          <cell r="E17">
            <v>378</v>
          </cell>
          <cell r="F17">
            <v>3809</v>
          </cell>
          <cell r="G17">
            <v>4187</v>
          </cell>
          <cell r="H17">
            <v>2767</v>
          </cell>
          <cell r="I17">
            <v>77.204627200000004</v>
          </cell>
          <cell r="J17">
            <v>845</v>
          </cell>
          <cell r="K17">
            <v>472</v>
          </cell>
          <cell r="L17">
            <v>472</v>
          </cell>
        </row>
        <row r="18">
          <cell r="E18">
            <v>184</v>
          </cell>
          <cell r="F18">
            <v>1142</v>
          </cell>
          <cell r="G18">
            <v>1326</v>
          </cell>
          <cell r="H18">
            <v>1041</v>
          </cell>
          <cell r="I18">
            <v>25.687919500000003</v>
          </cell>
          <cell r="J18">
            <v>371</v>
          </cell>
          <cell r="K18">
            <v>362</v>
          </cell>
          <cell r="L18">
            <v>362</v>
          </cell>
        </row>
        <row r="19">
          <cell r="E19">
            <v>0</v>
          </cell>
          <cell r="F19">
            <v>1005</v>
          </cell>
          <cell r="G19">
            <v>1005</v>
          </cell>
          <cell r="H19">
            <v>731</v>
          </cell>
          <cell r="I19">
            <v>24.971617699999996</v>
          </cell>
          <cell r="J19">
            <v>34</v>
          </cell>
          <cell r="K19">
            <v>16</v>
          </cell>
          <cell r="L19">
            <v>16</v>
          </cell>
        </row>
        <row r="20">
          <cell r="E20">
            <v>2690</v>
          </cell>
          <cell r="F20">
            <v>2689</v>
          </cell>
          <cell r="G20">
            <v>5379</v>
          </cell>
          <cell r="H20">
            <v>1964</v>
          </cell>
          <cell r="I20">
            <v>114.59800250000001</v>
          </cell>
          <cell r="J20">
            <v>1038</v>
          </cell>
          <cell r="K20">
            <v>1152</v>
          </cell>
          <cell r="L20">
            <v>1152</v>
          </cell>
        </row>
        <row r="21">
          <cell r="E21">
            <v>621</v>
          </cell>
          <cell r="F21">
            <v>3449</v>
          </cell>
          <cell r="G21">
            <v>4070</v>
          </cell>
          <cell r="H21">
            <v>1326</v>
          </cell>
          <cell r="I21">
            <v>56.868931800000006</v>
          </cell>
          <cell r="J21">
            <v>705</v>
          </cell>
          <cell r="K21">
            <v>642</v>
          </cell>
          <cell r="L21">
            <v>642</v>
          </cell>
        </row>
        <row r="22">
          <cell r="E22">
            <v>1506</v>
          </cell>
          <cell r="F22">
            <v>390</v>
          </cell>
          <cell r="G22">
            <v>1896</v>
          </cell>
          <cell r="H22">
            <v>755</v>
          </cell>
          <cell r="I22">
            <v>36.915191400000005</v>
          </cell>
          <cell r="J22">
            <v>378</v>
          </cell>
          <cell r="K22">
            <v>350</v>
          </cell>
          <cell r="L22">
            <v>350</v>
          </cell>
        </row>
        <row r="23">
          <cell r="E23">
            <v>0</v>
          </cell>
          <cell r="F23">
            <v>3107</v>
          </cell>
          <cell r="G23">
            <v>3107</v>
          </cell>
          <cell r="H23">
            <v>1582</v>
          </cell>
          <cell r="I23">
            <v>52.657997700000003</v>
          </cell>
          <cell r="J23">
            <v>430</v>
          </cell>
          <cell r="K23">
            <v>642</v>
          </cell>
          <cell r="L23">
            <v>642</v>
          </cell>
        </row>
        <row r="24">
          <cell r="E24">
            <v>0</v>
          </cell>
          <cell r="F24">
            <v>1821</v>
          </cell>
          <cell r="G24">
            <v>1821</v>
          </cell>
          <cell r="H24">
            <v>91</v>
          </cell>
          <cell r="I24">
            <v>19.246529300000002</v>
          </cell>
          <cell r="J24">
            <v>659</v>
          </cell>
          <cell r="K24">
            <v>143</v>
          </cell>
          <cell r="L24">
            <v>143</v>
          </cell>
        </row>
        <row r="25">
          <cell r="E25">
            <v>30</v>
          </cell>
          <cell r="F25">
            <v>1157</v>
          </cell>
          <cell r="G25">
            <v>1187</v>
          </cell>
          <cell r="H25">
            <v>253</v>
          </cell>
          <cell r="I25">
            <v>8.7661001000000009</v>
          </cell>
          <cell r="J25">
            <v>253</v>
          </cell>
          <cell r="K25">
            <v>217</v>
          </cell>
          <cell r="L25">
            <v>217</v>
          </cell>
        </row>
        <row r="26">
          <cell r="E26">
            <v>1831</v>
          </cell>
          <cell r="F26">
            <v>2401</v>
          </cell>
          <cell r="G26">
            <v>4232</v>
          </cell>
          <cell r="H26">
            <v>1802</v>
          </cell>
          <cell r="I26">
            <v>52.814743</v>
          </cell>
          <cell r="J26">
            <v>1228</v>
          </cell>
          <cell r="K26">
            <v>500</v>
          </cell>
          <cell r="L26">
            <v>500</v>
          </cell>
        </row>
        <row r="27">
          <cell r="E27">
            <v>0</v>
          </cell>
          <cell r="F27">
            <v>3054</v>
          </cell>
          <cell r="G27">
            <v>3054</v>
          </cell>
          <cell r="H27">
            <v>1518</v>
          </cell>
          <cell r="I27">
            <v>40.636710000000001</v>
          </cell>
          <cell r="J27">
            <v>863</v>
          </cell>
          <cell r="K27">
            <v>108</v>
          </cell>
          <cell r="L27">
            <v>108</v>
          </cell>
        </row>
        <row r="28">
          <cell r="E28">
            <v>274</v>
          </cell>
          <cell r="F28">
            <v>3053</v>
          </cell>
          <cell r="G28">
            <v>3327</v>
          </cell>
          <cell r="H28">
            <v>943</v>
          </cell>
          <cell r="I28">
            <v>85.366566299999988</v>
          </cell>
          <cell r="J28">
            <v>767</v>
          </cell>
          <cell r="K28">
            <v>1083</v>
          </cell>
          <cell r="L28">
            <v>1083</v>
          </cell>
        </row>
        <row r="29">
          <cell r="E29">
            <v>1609</v>
          </cell>
          <cell r="F29">
            <v>2100</v>
          </cell>
          <cell r="G29">
            <v>3709</v>
          </cell>
          <cell r="H29">
            <v>1704</v>
          </cell>
          <cell r="I29">
            <v>65.159741699999984</v>
          </cell>
          <cell r="J29">
            <v>716</v>
          </cell>
          <cell r="K29">
            <v>842</v>
          </cell>
          <cell r="L29">
            <v>842</v>
          </cell>
        </row>
        <row r="30">
          <cell r="E30">
            <v>1538</v>
          </cell>
          <cell r="F30">
            <v>3536</v>
          </cell>
          <cell r="G30">
            <v>5074</v>
          </cell>
          <cell r="H30">
            <v>1466</v>
          </cell>
          <cell r="I30">
            <v>86.28081370000001</v>
          </cell>
          <cell r="J30">
            <v>1381</v>
          </cell>
          <cell r="K30">
            <v>313</v>
          </cell>
          <cell r="L30">
            <v>313</v>
          </cell>
        </row>
        <row r="31">
          <cell r="E31">
            <v>2702</v>
          </cell>
          <cell r="F31">
            <v>1192</v>
          </cell>
          <cell r="G31">
            <v>3894</v>
          </cell>
          <cell r="H31">
            <v>1233</v>
          </cell>
          <cell r="I31">
            <v>141.46601749999999</v>
          </cell>
          <cell r="J31">
            <v>611</v>
          </cell>
          <cell r="K31">
            <v>1577</v>
          </cell>
          <cell r="L31">
            <v>1577</v>
          </cell>
        </row>
        <row r="32">
          <cell r="E32">
            <v>2168</v>
          </cell>
          <cell r="F32">
            <v>3115</v>
          </cell>
          <cell r="G32">
            <v>5283</v>
          </cell>
          <cell r="H32">
            <v>2310</v>
          </cell>
          <cell r="I32">
            <v>188.12589419999998</v>
          </cell>
          <cell r="J32">
            <v>1328</v>
          </cell>
          <cell r="K32">
            <v>1174</v>
          </cell>
          <cell r="L32">
            <v>1174</v>
          </cell>
        </row>
        <row r="33">
          <cell r="E33">
            <v>1849</v>
          </cell>
          <cell r="F33">
            <v>2203</v>
          </cell>
          <cell r="G33">
            <v>4052</v>
          </cell>
          <cell r="H33">
            <v>382</v>
          </cell>
          <cell r="I33">
            <v>38.731617100000001</v>
          </cell>
          <cell r="J33">
            <v>2073</v>
          </cell>
          <cell r="K33">
            <v>109</v>
          </cell>
          <cell r="L33">
            <v>109</v>
          </cell>
        </row>
      </sheetData>
      <sheetData sheetId="28">
        <row r="4">
          <cell r="G4">
            <v>0</v>
          </cell>
        </row>
        <row r="5">
          <cell r="G5">
            <v>0</v>
          </cell>
        </row>
        <row r="6">
          <cell r="G6">
            <v>0</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sheetData>
      <sheetData sheetId="29">
        <row r="4">
          <cell r="C4">
            <v>0</v>
          </cell>
          <cell r="D4">
            <v>0</v>
          </cell>
          <cell r="E4">
            <v>0</v>
          </cell>
          <cell r="F4">
            <v>0</v>
          </cell>
          <cell r="G4">
            <v>0</v>
          </cell>
          <cell r="H4">
            <v>0</v>
          </cell>
          <cell r="I4">
            <v>0</v>
          </cell>
          <cell r="J4">
            <v>0</v>
          </cell>
          <cell r="K4">
            <v>0</v>
          </cell>
          <cell r="L4">
            <v>0</v>
          </cell>
        </row>
        <row r="5">
          <cell r="C5">
            <v>308</v>
          </cell>
          <cell r="D5">
            <v>100</v>
          </cell>
          <cell r="E5">
            <v>7</v>
          </cell>
          <cell r="F5">
            <v>70</v>
          </cell>
          <cell r="G5">
            <v>485</v>
          </cell>
          <cell r="H5">
            <v>90</v>
          </cell>
          <cell r="I5">
            <v>6.4</v>
          </cell>
          <cell r="J5">
            <v>92</v>
          </cell>
          <cell r="K5">
            <v>236</v>
          </cell>
          <cell r="L5">
            <v>73</v>
          </cell>
        </row>
        <row r="6">
          <cell r="C6">
            <v>60</v>
          </cell>
          <cell r="D6">
            <v>288</v>
          </cell>
          <cell r="E6">
            <v>0</v>
          </cell>
          <cell r="F6">
            <v>14</v>
          </cell>
          <cell r="G6">
            <v>362</v>
          </cell>
          <cell r="H6">
            <v>72</v>
          </cell>
          <cell r="I6">
            <v>7.06</v>
          </cell>
          <cell r="J6">
            <v>136</v>
          </cell>
          <cell r="K6">
            <v>163</v>
          </cell>
          <cell r="L6">
            <v>63</v>
          </cell>
        </row>
        <row r="7">
          <cell r="C7">
            <v>0</v>
          </cell>
          <cell r="D7">
            <v>75</v>
          </cell>
          <cell r="E7">
            <v>0</v>
          </cell>
          <cell r="F7">
            <v>0</v>
          </cell>
          <cell r="G7">
            <v>75</v>
          </cell>
          <cell r="H7">
            <v>13</v>
          </cell>
          <cell r="I7">
            <v>1.02</v>
          </cell>
          <cell r="J7">
            <v>23</v>
          </cell>
          <cell r="K7">
            <v>50</v>
          </cell>
          <cell r="L7">
            <v>20</v>
          </cell>
        </row>
        <row r="8">
          <cell r="C8">
            <v>0</v>
          </cell>
          <cell r="D8">
            <v>0</v>
          </cell>
          <cell r="E8">
            <v>0</v>
          </cell>
          <cell r="F8">
            <v>0</v>
          </cell>
          <cell r="G8">
            <v>0</v>
          </cell>
          <cell r="H8">
            <v>0</v>
          </cell>
          <cell r="I8">
            <v>0</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0</v>
          </cell>
          <cell r="G13">
            <v>0</v>
          </cell>
          <cell r="H13">
            <v>0</v>
          </cell>
          <cell r="I13">
            <v>0</v>
          </cell>
          <cell r="J13">
            <v>0</v>
          </cell>
          <cell r="K13">
            <v>0</v>
          </cell>
          <cell r="L13">
            <v>0</v>
          </cell>
        </row>
        <row r="14">
          <cell r="C14">
            <v>0</v>
          </cell>
          <cell r="D14">
            <v>0</v>
          </cell>
          <cell r="E14">
            <v>0</v>
          </cell>
          <cell r="F14">
            <v>0</v>
          </cell>
          <cell r="G14">
            <v>0</v>
          </cell>
          <cell r="H14">
            <v>0</v>
          </cell>
          <cell r="I14">
            <v>0</v>
          </cell>
          <cell r="J14">
            <v>0</v>
          </cell>
          <cell r="K14">
            <v>0</v>
          </cell>
          <cell r="L14">
            <v>0</v>
          </cell>
        </row>
        <row r="15">
          <cell r="C15">
            <v>0</v>
          </cell>
          <cell r="D15">
            <v>0</v>
          </cell>
          <cell r="E15">
            <v>0</v>
          </cell>
          <cell r="F15">
            <v>0</v>
          </cell>
          <cell r="G15">
            <v>0</v>
          </cell>
          <cell r="H15">
            <v>0</v>
          </cell>
          <cell r="I15">
            <v>0</v>
          </cell>
          <cell r="J15">
            <v>0</v>
          </cell>
          <cell r="K15">
            <v>0</v>
          </cell>
          <cell r="L15">
            <v>0</v>
          </cell>
        </row>
        <row r="16">
          <cell r="C16">
            <v>0</v>
          </cell>
          <cell r="D16">
            <v>0</v>
          </cell>
          <cell r="E16">
            <v>0</v>
          </cell>
          <cell r="F16">
            <v>0</v>
          </cell>
          <cell r="G16">
            <v>0</v>
          </cell>
          <cell r="H16">
            <v>0</v>
          </cell>
          <cell r="I16">
            <v>0</v>
          </cell>
          <cell r="J16">
            <v>0</v>
          </cell>
          <cell r="K16">
            <v>0</v>
          </cell>
          <cell r="L16">
            <v>0</v>
          </cell>
        </row>
        <row r="17">
          <cell r="C17">
            <v>0</v>
          </cell>
          <cell r="D17">
            <v>173</v>
          </cell>
          <cell r="E17">
            <v>0</v>
          </cell>
          <cell r="F17">
            <v>37</v>
          </cell>
          <cell r="G17">
            <v>210</v>
          </cell>
          <cell r="H17">
            <v>21</v>
          </cell>
          <cell r="I17">
            <v>1.46</v>
          </cell>
          <cell r="J17">
            <v>50</v>
          </cell>
          <cell r="K17">
            <v>111</v>
          </cell>
          <cell r="L17">
            <v>29</v>
          </cell>
        </row>
        <row r="18">
          <cell r="C18">
            <v>0</v>
          </cell>
          <cell r="D18">
            <v>0</v>
          </cell>
          <cell r="E18">
            <v>0</v>
          </cell>
          <cell r="F18">
            <v>0</v>
          </cell>
          <cell r="G18">
            <v>0</v>
          </cell>
          <cell r="H18">
            <v>0</v>
          </cell>
          <cell r="I18">
            <v>0</v>
          </cell>
          <cell r="J18">
            <v>0</v>
          </cell>
          <cell r="K18">
            <v>0</v>
          </cell>
          <cell r="L18">
            <v>0</v>
          </cell>
        </row>
        <row r="19">
          <cell r="C19">
            <v>0</v>
          </cell>
          <cell r="D19">
            <v>144</v>
          </cell>
          <cell r="E19">
            <v>0</v>
          </cell>
          <cell r="F19">
            <v>66</v>
          </cell>
          <cell r="G19">
            <v>210</v>
          </cell>
          <cell r="H19">
            <v>21</v>
          </cell>
          <cell r="I19">
            <v>0.43</v>
          </cell>
          <cell r="J19">
            <v>121</v>
          </cell>
          <cell r="K19">
            <v>144</v>
          </cell>
          <cell r="L19">
            <v>11</v>
          </cell>
        </row>
        <row r="20">
          <cell r="C20">
            <v>0</v>
          </cell>
          <cell r="D20">
            <v>0</v>
          </cell>
          <cell r="E20">
            <v>0</v>
          </cell>
          <cell r="G20">
            <v>0</v>
          </cell>
          <cell r="H20">
            <v>0</v>
          </cell>
          <cell r="I20">
            <v>0</v>
          </cell>
          <cell r="J20">
            <v>0</v>
          </cell>
          <cell r="K20">
            <v>0</v>
          </cell>
          <cell r="L20">
            <v>0</v>
          </cell>
        </row>
        <row r="21">
          <cell r="C21">
            <v>0</v>
          </cell>
          <cell r="D21">
            <v>0</v>
          </cell>
          <cell r="E21">
            <v>0</v>
          </cell>
          <cell r="G21">
            <v>0</v>
          </cell>
          <cell r="H21">
            <v>0</v>
          </cell>
          <cell r="I21">
            <v>0</v>
          </cell>
          <cell r="J21">
            <v>0</v>
          </cell>
          <cell r="K21">
            <v>0</v>
          </cell>
          <cell r="L21">
            <v>0</v>
          </cell>
        </row>
        <row r="22">
          <cell r="C22">
            <v>0</v>
          </cell>
          <cell r="D22">
            <v>0</v>
          </cell>
          <cell r="E22">
            <v>0</v>
          </cell>
          <cell r="G22">
            <v>0</v>
          </cell>
          <cell r="H22">
            <v>0</v>
          </cell>
          <cell r="I22">
            <v>0</v>
          </cell>
          <cell r="J22">
            <v>0</v>
          </cell>
          <cell r="K22">
            <v>0</v>
          </cell>
          <cell r="L22">
            <v>0</v>
          </cell>
        </row>
        <row r="23">
          <cell r="C23">
            <v>0</v>
          </cell>
          <cell r="D23">
            <v>0</v>
          </cell>
          <cell r="E23">
            <v>0</v>
          </cell>
          <cell r="G23">
            <v>0</v>
          </cell>
          <cell r="H23">
            <v>0</v>
          </cell>
          <cell r="I23">
            <v>0</v>
          </cell>
          <cell r="J23">
            <v>0</v>
          </cell>
          <cell r="K23">
            <v>0</v>
          </cell>
          <cell r="L23">
            <v>0</v>
          </cell>
        </row>
        <row r="24">
          <cell r="C24">
            <v>0</v>
          </cell>
          <cell r="D24">
            <v>0</v>
          </cell>
          <cell r="E24">
            <v>0</v>
          </cell>
          <cell r="G24">
            <v>0</v>
          </cell>
          <cell r="H24">
            <v>0</v>
          </cell>
          <cell r="I24">
            <v>0</v>
          </cell>
          <cell r="J24">
            <v>0</v>
          </cell>
          <cell r="K24">
            <v>0</v>
          </cell>
          <cell r="L24">
            <v>0</v>
          </cell>
        </row>
        <row r="25">
          <cell r="C25">
            <v>0</v>
          </cell>
          <cell r="D25">
            <v>0</v>
          </cell>
          <cell r="E25">
            <v>0</v>
          </cell>
          <cell r="G25">
            <v>0</v>
          </cell>
          <cell r="H25">
            <v>0</v>
          </cell>
          <cell r="I25">
            <v>0</v>
          </cell>
          <cell r="J25">
            <v>0</v>
          </cell>
          <cell r="K25">
            <v>0</v>
          </cell>
          <cell r="L25">
            <v>0</v>
          </cell>
        </row>
        <row r="26">
          <cell r="C26">
            <v>0</v>
          </cell>
          <cell r="D26">
            <v>5</v>
          </cell>
          <cell r="E26">
            <v>0</v>
          </cell>
          <cell r="F26">
            <v>65</v>
          </cell>
          <cell r="G26">
            <v>70</v>
          </cell>
          <cell r="H26">
            <v>5</v>
          </cell>
          <cell r="I26">
            <v>2.19</v>
          </cell>
          <cell r="J26">
            <v>26</v>
          </cell>
          <cell r="K26">
            <v>51</v>
          </cell>
          <cell r="L26">
            <v>28</v>
          </cell>
        </row>
        <row r="27">
          <cell r="C27">
            <v>0</v>
          </cell>
          <cell r="D27">
            <v>0</v>
          </cell>
          <cell r="E27">
            <v>0</v>
          </cell>
          <cell r="G27">
            <v>0</v>
          </cell>
          <cell r="H27">
            <v>0</v>
          </cell>
          <cell r="I27">
            <v>0</v>
          </cell>
          <cell r="J27">
            <v>0</v>
          </cell>
          <cell r="K27">
            <v>0</v>
          </cell>
          <cell r="L27">
            <v>0</v>
          </cell>
        </row>
        <row r="28">
          <cell r="C28">
            <v>0</v>
          </cell>
          <cell r="D28">
            <v>0</v>
          </cell>
          <cell r="E28">
            <v>0</v>
          </cell>
          <cell r="G28">
            <v>0</v>
          </cell>
          <cell r="H28">
            <v>0</v>
          </cell>
          <cell r="I28">
            <v>0</v>
          </cell>
          <cell r="J28">
            <v>0</v>
          </cell>
          <cell r="K28">
            <v>0</v>
          </cell>
          <cell r="L28">
            <v>0</v>
          </cell>
        </row>
        <row r="29">
          <cell r="C29">
            <v>0</v>
          </cell>
          <cell r="D29">
            <v>0</v>
          </cell>
          <cell r="E29">
            <v>0</v>
          </cell>
          <cell r="G29">
            <v>0</v>
          </cell>
          <cell r="H29">
            <v>0</v>
          </cell>
          <cell r="I29">
            <v>0</v>
          </cell>
          <cell r="J29">
            <v>0</v>
          </cell>
          <cell r="K29">
            <v>0</v>
          </cell>
          <cell r="L29">
            <v>0</v>
          </cell>
        </row>
        <row r="30">
          <cell r="C30">
            <v>0</v>
          </cell>
          <cell r="D30">
            <v>0</v>
          </cell>
          <cell r="E30">
            <v>0</v>
          </cell>
          <cell r="G30">
            <v>0</v>
          </cell>
          <cell r="H30">
            <v>0</v>
          </cell>
          <cell r="I30">
            <v>0</v>
          </cell>
          <cell r="J30">
            <v>0</v>
          </cell>
          <cell r="K30">
            <v>0</v>
          </cell>
          <cell r="L30">
            <v>0</v>
          </cell>
        </row>
        <row r="31">
          <cell r="C31">
            <v>0</v>
          </cell>
          <cell r="D31">
            <v>1</v>
          </cell>
          <cell r="E31">
            <v>0</v>
          </cell>
          <cell r="F31">
            <v>9</v>
          </cell>
          <cell r="G31">
            <v>10</v>
          </cell>
          <cell r="H31">
            <v>1</v>
          </cell>
          <cell r="I31">
            <v>1.1299999999999999</v>
          </cell>
          <cell r="J31">
            <v>1</v>
          </cell>
          <cell r="K31">
            <v>2</v>
          </cell>
          <cell r="L31">
            <v>1</v>
          </cell>
        </row>
        <row r="32">
          <cell r="C32">
            <v>0</v>
          </cell>
          <cell r="D32">
            <v>0</v>
          </cell>
          <cell r="E32">
            <v>0</v>
          </cell>
          <cell r="G32">
            <v>0</v>
          </cell>
          <cell r="H32">
            <v>0</v>
          </cell>
          <cell r="I32">
            <v>0</v>
          </cell>
          <cell r="J32">
            <v>0</v>
          </cell>
          <cell r="K32">
            <v>0</v>
          </cell>
          <cell r="L32">
            <v>0</v>
          </cell>
        </row>
        <row r="33">
          <cell r="C33">
            <v>0</v>
          </cell>
          <cell r="D33">
            <v>0</v>
          </cell>
          <cell r="E33">
            <v>0</v>
          </cell>
          <cell r="G33">
            <v>0</v>
          </cell>
          <cell r="H33">
            <v>0</v>
          </cell>
          <cell r="I33">
            <v>0</v>
          </cell>
          <cell r="J33">
            <v>0</v>
          </cell>
          <cell r="K33">
            <v>0</v>
          </cell>
          <cell r="L33">
            <v>0</v>
          </cell>
        </row>
      </sheetData>
      <sheetData sheetId="30">
        <row r="4">
          <cell r="G4">
            <v>0</v>
          </cell>
          <cell r="H4">
            <v>0</v>
          </cell>
          <cell r="I4">
            <v>0</v>
          </cell>
          <cell r="J4">
            <v>0</v>
          </cell>
          <cell r="K4">
            <v>0</v>
          </cell>
          <cell r="L4">
            <v>0</v>
          </cell>
        </row>
        <row r="5">
          <cell r="D5">
            <v>131</v>
          </cell>
          <cell r="F5">
            <v>21</v>
          </cell>
          <cell r="G5">
            <v>152</v>
          </cell>
          <cell r="H5">
            <v>131</v>
          </cell>
          <cell r="I5">
            <v>5.26</v>
          </cell>
          <cell r="J5">
            <v>4</v>
          </cell>
          <cell r="K5">
            <v>111</v>
          </cell>
          <cell r="L5">
            <v>104</v>
          </cell>
        </row>
        <row r="6">
          <cell r="C6">
            <v>32</v>
          </cell>
          <cell r="D6">
            <v>624</v>
          </cell>
          <cell r="E6">
            <v>21</v>
          </cell>
          <cell r="F6">
            <v>314</v>
          </cell>
          <cell r="G6">
            <v>991</v>
          </cell>
          <cell r="H6">
            <v>656</v>
          </cell>
          <cell r="I6">
            <v>18.309999999999999</v>
          </cell>
          <cell r="J6">
            <v>198</v>
          </cell>
          <cell r="K6">
            <v>704</v>
          </cell>
          <cell r="L6">
            <v>597</v>
          </cell>
        </row>
        <row r="7">
          <cell r="D7">
            <v>76</v>
          </cell>
          <cell r="F7">
            <v>4</v>
          </cell>
          <cell r="G7">
            <v>80</v>
          </cell>
          <cell r="H7">
            <v>76</v>
          </cell>
          <cell r="I7">
            <v>0.2</v>
          </cell>
          <cell r="J7">
            <v>28</v>
          </cell>
          <cell r="K7">
            <v>66</v>
          </cell>
          <cell r="L7">
            <v>53</v>
          </cell>
        </row>
        <row r="8">
          <cell r="D8">
            <v>3</v>
          </cell>
          <cell r="F8">
            <v>2</v>
          </cell>
          <cell r="G8">
            <v>5</v>
          </cell>
          <cell r="H8">
            <v>3</v>
          </cell>
          <cell r="I8">
            <v>0.25</v>
          </cell>
          <cell r="J8">
            <v>1</v>
          </cell>
          <cell r="K8">
            <v>0</v>
          </cell>
          <cell r="L8">
            <v>0</v>
          </cell>
        </row>
        <row r="9">
          <cell r="G9">
            <v>0</v>
          </cell>
          <cell r="H9">
            <v>0</v>
          </cell>
          <cell r="I9">
            <v>0</v>
          </cell>
          <cell r="J9">
            <v>0</v>
          </cell>
          <cell r="K9">
            <v>0</v>
          </cell>
          <cell r="L9">
            <v>0</v>
          </cell>
        </row>
        <row r="10">
          <cell r="G10">
            <v>0</v>
          </cell>
          <cell r="H10">
            <v>0</v>
          </cell>
          <cell r="I10">
            <v>0</v>
          </cell>
          <cell r="J10">
            <v>0</v>
          </cell>
          <cell r="K10">
            <v>0</v>
          </cell>
          <cell r="L10">
            <v>0</v>
          </cell>
        </row>
        <row r="11">
          <cell r="G11">
            <v>0</v>
          </cell>
          <cell r="H11">
            <v>0</v>
          </cell>
          <cell r="I11">
            <v>0</v>
          </cell>
          <cell r="J11">
            <v>0</v>
          </cell>
          <cell r="K11">
            <v>0</v>
          </cell>
          <cell r="L11">
            <v>0</v>
          </cell>
        </row>
        <row r="12">
          <cell r="G12">
            <v>0</v>
          </cell>
          <cell r="H12">
            <v>0</v>
          </cell>
          <cell r="I12">
            <v>0</v>
          </cell>
          <cell r="J12">
            <v>0</v>
          </cell>
          <cell r="K12">
            <v>0</v>
          </cell>
          <cell r="L12">
            <v>0</v>
          </cell>
        </row>
        <row r="13">
          <cell r="G13">
            <v>0</v>
          </cell>
          <cell r="H13">
            <v>0</v>
          </cell>
          <cell r="I13">
            <v>0</v>
          </cell>
          <cell r="J13">
            <v>0</v>
          </cell>
          <cell r="K13">
            <v>0</v>
          </cell>
          <cell r="L13">
            <v>0</v>
          </cell>
        </row>
        <row r="14">
          <cell r="G14">
            <v>0</v>
          </cell>
          <cell r="H14">
            <v>0</v>
          </cell>
          <cell r="I14">
            <v>0</v>
          </cell>
          <cell r="J14">
            <v>0</v>
          </cell>
          <cell r="K14">
            <v>0</v>
          </cell>
          <cell r="L14">
            <v>0</v>
          </cell>
        </row>
        <row r="15">
          <cell r="D15">
            <v>39</v>
          </cell>
          <cell r="F15">
            <v>20</v>
          </cell>
          <cell r="G15">
            <v>59</v>
          </cell>
          <cell r="H15">
            <v>39</v>
          </cell>
          <cell r="I15">
            <v>1.61</v>
          </cell>
          <cell r="J15">
            <v>23</v>
          </cell>
          <cell r="K15">
            <v>48</v>
          </cell>
          <cell r="L15">
            <v>34</v>
          </cell>
        </row>
        <row r="16">
          <cell r="D16">
            <v>821</v>
          </cell>
          <cell r="F16">
            <v>535</v>
          </cell>
          <cell r="G16">
            <v>1356</v>
          </cell>
          <cell r="H16">
            <v>821</v>
          </cell>
          <cell r="I16">
            <v>12.69</v>
          </cell>
          <cell r="J16">
            <v>401</v>
          </cell>
          <cell r="K16">
            <v>854</v>
          </cell>
          <cell r="L16">
            <v>695</v>
          </cell>
        </row>
        <row r="17">
          <cell r="D17">
            <v>109</v>
          </cell>
          <cell r="F17">
            <v>4</v>
          </cell>
          <cell r="G17">
            <v>113</v>
          </cell>
          <cell r="H17">
            <v>109</v>
          </cell>
          <cell r="I17">
            <v>1.03</v>
          </cell>
          <cell r="J17">
            <v>27</v>
          </cell>
          <cell r="K17">
            <v>94</v>
          </cell>
          <cell r="L17">
            <v>72</v>
          </cell>
        </row>
        <row r="18">
          <cell r="G18">
            <v>0</v>
          </cell>
          <cell r="H18">
            <v>0</v>
          </cell>
          <cell r="I18">
            <v>0</v>
          </cell>
          <cell r="J18">
            <v>0</v>
          </cell>
          <cell r="K18">
            <v>0</v>
          </cell>
          <cell r="L18">
            <v>0</v>
          </cell>
        </row>
        <row r="19">
          <cell r="G19">
            <v>0</v>
          </cell>
          <cell r="H19">
            <v>0</v>
          </cell>
          <cell r="I19">
            <v>0</v>
          </cell>
          <cell r="J19">
            <v>0</v>
          </cell>
          <cell r="K19">
            <v>0</v>
          </cell>
          <cell r="L19">
            <v>0</v>
          </cell>
        </row>
        <row r="20">
          <cell r="G20">
            <v>0</v>
          </cell>
          <cell r="H20">
            <v>0</v>
          </cell>
          <cell r="I20">
            <v>0</v>
          </cell>
          <cell r="J20">
            <v>0</v>
          </cell>
          <cell r="K20">
            <v>0</v>
          </cell>
          <cell r="L20">
            <v>0</v>
          </cell>
        </row>
        <row r="21">
          <cell r="G21">
            <v>0</v>
          </cell>
          <cell r="H21">
            <v>0</v>
          </cell>
          <cell r="I21">
            <v>0</v>
          </cell>
          <cell r="J21">
            <v>0</v>
          </cell>
          <cell r="K21">
            <v>0</v>
          </cell>
          <cell r="L21">
            <v>0</v>
          </cell>
        </row>
        <row r="22">
          <cell r="G22">
            <v>0</v>
          </cell>
          <cell r="H22">
            <v>0</v>
          </cell>
          <cell r="I22">
            <v>0</v>
          </cell>
          <cell r="J22">
            <v>0</v>
          </cell>
          <cell r="K22">
            <v>0</v>
          </cell>
          <cell r="L22">
            <v>0</v>
          </cell>
        </row>
        <row r="23">
          <cell r="G23">
            <v>0</v>
          </cell>
          <cell r="H23">
            <v>0</v>
          </cell>
          <cell r="I23">
            <v>0</v>
          </cell>
          <cell r="J23">
            <v>0</v>
          </cell>
          <cell r="K23">
            <v>0</v>
          </cell>
          <cell r="L23">
            <v>0</v>
          </cell>
        </row>
        <row r="24">
          <cell r="G24">
            <v>0</v>
          </cell>
          <cell r="H24">
            <v>0</v>
          </cell>
          <cell r="I24">
            <v>0</v>
          </cell>
          <cell r="J24">
            <v>0</v>
          </cell>
          <cell r="K24">
            <v>0</v>
          </cell>
          <cell r="L24">
            <v>0</v>
          </cell>
        </row>
        <row r="25">
          <cell r="G25">
            <v>0</v>
          </cell>
          <cell r="H25">
            <v>0</v>
          </cell>
          <cell r="I25">
            <v>0</v>
          </cell>
          <cell r="J25">
            <v>0</v>
          </cell>
          <cell r="K25">
            <v>0</v>
          </cell>
          <cell r="L25">
            <v>0</v>
          </cell>
        </row>
        <row r="26">
          <cell r="D26">
            <v>162</v>
          </cell>
          <cell r="F26">
            <v>11</v>
          </cell>
          <cell r="G26">
            <v>173</v>
          </cell>
          <cell r="H26">
            <v>162</v>
          </cell>
          <cell r="I26">
            <v>2.36</v>
          </cell>
          <cell r="J26">
            <v>54</v>
          </cell>
          <cell r="K26">
            <v>144</v>
          </cell>
          <cell r="L26">
            <v>109</v>
          </cell>
        </row>
        <row r="27">
          <cell r="G27">
            <v>0</v>
          </cell>
          <cell r="H27">
            <v>0</v>
          </cell>
          <cell r="I27">
            <v>0</v>
          </cell>
          <cell r="J27">
            <v>0</v>
          </cell>
          <cell r="K27">
            <v>0</v>
          </cell>
          <cell r="L27">
            <v>0</v>
          </cell>
        </row>
        <row r="28">
          <cell r="D28">
            <v>356</v>
          </cell>
          <cell r="F28">
            <v>130</v>
          </cell>
          <cell r="G28">
            <v>486</v>
          </cell>
          <cell r="H28">
            <v>356</v>
          </cell>
          <cell r="I28">
            <v>6.09</v>
          </cell>
          <cell r="J28">
            <v>84</v>
          </cell>
          <cell r="K28">
            <v>194</v>
          </cell>
          <cell r="L28">
            <v>150</v>
          </cell>
        </row>
        <row r="29">
          <cell r="G29">
            <v>0</v>
          </cell>
          <cell r="H29">
            <v>0</v>
          </cell>
          <cell r="I29">
            <v>0</v>
          </cell>
          <cell r="J29">
            <v>0</v>
          </cell>
          <cell r="K29">
            <v>0</v>
          </cell>
          <cell r="L29">
            <v>0</v>
          </cell>
        </row>
        <row r="30">
          <cell r="D30">
            <v>112</v>
          </cell>
          <cell r="F30">
            <v>8</v>
          </cell>
          <cell r="G30">
            <v>120</v>
          </cell>
          <cell r="H30">
            <v>112</v>
          </cell>
          <cell r="I30">
            <v>1.63</v>
          </cell>
          <cell r="J30">
            <v>16</v>
          </cell>
          <cell r="K30">
            <v>93</v>
          </cell>
          <cell r="L30">
            <v>75</v>
          </cell>
        </row>
        <row r="31">
          <cell r="G31">
            <v>0</v>
          </cell>
          <cell r="H31">
            <v>0</v>
          </cell>
          <cell r="I31">
            <v>0</v>
          </cell>
          <cell r="J31">
            <v>0</v>
          </cell>
          <cell r="K31">
            <v>0</v>
          </cell>
          <cell r="L31">
            <v>0</v>
          </cell>
        </row>
        <row r="32">
          <cell r="G32">
            <v>0</v>
          </cell>
          <cell r="H32">
            <v>0</v>
          </cell>
          <cell r="I32">
            <v>0</v>
          </cell>
          <cell r="J32">
            <v>0</v>
          </cell>
          <cell r="K32">
            <v>0</v>
          </cell>
          <cell r="L32">
            <v>0</v>
          </cell>
        </row>
        <row r="33">
          <cell r="G33">
            <v>0</v>
          </cell>
          <cell r="H33">
            <v>0</v>
          </cell>
          <cell r="I33">
            <v>0</v>
          </cell>
          <cell r="J33">
            <v>0</v>
          </cell>
          <cell r="K33">
            <v>0</v>
          </cell>
          <cell r="L33">
            <v>0</v>
          </cell>
        </row>
      </sheetData>
      <sheetData sheetId="31">
        <row r="4">
          <cell r="G4">
            <v>0</v>
          </cell>
        </row>
        <row r="5">
          <cell r="C5">
            <v>7</v>
          </cell>
          <cell r="E5">
            <v>2</v>
          </cell>
          <cell r="G5">
            <v>9</v>
          </cell>
          <cell r="H5">
            <v>7</v>
          </cell>
          <cell r="J5">
            <v>60</v>
          </cell>
        </row>
        <row r="6">
          <cell r="D6">
            <v>111</v>
          </cell>
          <cell r="F6">
            <v>102</v>
          </cell>
          <cell r="G6">
            <v>213</v>
          </cell>
          <cell r="H6">
            <v>89</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sheetData>
      <sheetData sheetId="32">
        <row r="4">
          <cell r="G4">
            <v>0</v>
          </cell>
          <cell r="H4">
            <v>231</v>
          </cell>
          <cell r="I4">
            <v>13.39</v>
          </cell>
          <cell r="J4">
            <v>80</v>
          </cell>
          <cell r="K4">
            <v>133</v>
          </cell>
          <cell r="L4">
            <v>198</v>
          </cell>
        </row>
        <row r="5">
          <cell r="F5">
            <v>4908</v>
          </cell>
          <cell r="G5">
            <v>4908</v>
          </cell>
          <cell r="H5">
            <v>749</v>
          </cell>
          <cell r="I5">
            <v>305.44</v>
          </cell>
          <cell r="J5">
            <v>1369</v>
          </cell>
          <cell r="K5">
            <v>1720</v>
          </cell>
          <cell r="L5">
            <v>2491</v>
          </cell>
        </row>
        <row r="6">
          <cell r="F6">
            <v>24531</v>
          </cell>
          <cell r="G6">
            <v>24531</v>
          </cell>
          <cell r="H6">
            <v>1138</v>
          </cell>
          <cell r="I6">
            <v>334.33</v>
          </cell>
          <cell r="J6">
            <v>1314</v>
          </cell>
          <cell r="K6">
            <v>1531</v>
          </cell>
          <cell r="L6">
            <v>2296</v>
          </cell>
        </row>
        <row r="7">
          <cell r="F7">
            <v>1740</v>
          </cell>
          <cell r="G7">
            <v>1740</v>
          </cell>
          <cell r="H7">
            <v>670</v>
          </cell>
          <cell r="I7">
            <v>226.42</v>
          </cell>
          <cell r="J7">
            <v>1611</v>
          </cell>
          <cell r="K7">
            <v>2696</v>
          </cell>
          <cell r="L7">
            <v>2497</v>
          </cell>
        </row>
        <row r="8">
          <cell r="F8">
            <v>12</v>
          </cell>
          <cell r="G8">
            <v>12</v>
          </cell>
          <cell r="H8">
            <v>12</v>
          </cell>
          <cell r="I8">
            <v>12.46</v>
          </cell>
          <cell r="J8">
            <v>69</v>
          </cell>
          <cell r="K8">
            <v>77</v>
          </cell>
          <cell r="L8">
            <v>58</v>
          </cell>
        </row>
        <row r="9">
          <cell r="G9">
            <v>0</v>
          </cell>
          <cell r="H9">
            <v>0</v>
          </cell>
          <cell r="I9">
            <v>0</v>
          </cell>
          <cell r="J9">
            <v>0</v>
          </cell>
          <cell r="K9">
            <v>0</v>
          </cell>
        </row>
        <row r="10">
          <cell r="G10">
            <v>0</v>
          </cell>
          <cell r="H10">
            <v>0</v>
          </cell>
          <cell r="I10">
            <v>0</v>
          </cell>
          <cell r="J10">
            <v>0</v>
          </cell>
          <cell r="K10">
            <v>0</v>
          </cell>
        </row>
        <row r="11">
          <cell r="G11">
            <v>0</v>
          </cell>
          <cell r="H11">
            <v>0</v>
          </cell>
          <cell r="I11">
            <v>0</v>
          </cell>
          <cell r="J11">
            <v>0</v>
          </cell>
          <cell r="K11">
            <v>0</v>
          </cell>
        </row>
        <row r="12">
          <cell r="G12">
            <v>0</v>
          </cell>
          <cell r="H12">
            <v>0</v>
          </cell>
          <cell r="I12">
            <v>0</v>
          </cell>
          <cell r="J12">
            <v>0</v>
          </cell>
          <cell r="K12">
            <v>0</v>
          </cell>
        </row>
        <row r="13">
          <cell r="F13">
            <v>3823</v>
          </cell>
          <cell r="G13">
            <v>3823</v>
          </cell>
          <cell r="H13">
            <v>218</v>
          </cell>
          <cell r="I13">
            <v>41.12</v>
          </cell>
          <cell r="J13">
            <v>658</v>
          </cell>
          <cell r="K13">
            <v>629</v>
          </cell>
          <cell r="L13">
            <v>894</v>
          </cell>
        </row>
        <row r="14">
          <cell r="F14">
            <v>2757</v>
          </cell>
          <cell r="G14">
            <v>2757</v>
          </cell>
          <cell r="H14">
            <v>604</v>
          </cell>
          <cell r="I14">
            <v>60.66</v>
          </cell>
          <cell r="J14">
            <v>660</v>
          </cell>
          <cell r="K14">
            <v>599</v>
          </cell>
          <cell r="L14">
            <v>1967</v>
          </cell>
        </row>
        <row r="15">
          <cell r="F15">
            <v>3507</v>
          </cell>
          <cell r="G15">
            <v>3507</v>
          </cell>
          <cell r="H15">
            <v>164</v>
          </cell>
          <cell r="I15">
            <v>112.55</v>
          </cell>
          <cell r="J15">
            <v>668</v>
          </cell>
          <cell r="K15">
            <v>958</v>
          </cell>
          <cell r="L15">
            <v>976</v>
          </cell>
        </row>
        <row r="16">
          <cell r="G16">
            <v>0</v>
          </cell>
          <cell r="H16">
            <v>0</v>
          </cell>
          <cell r="I16">
            <v>0</v>
          </cell>
          <cell r="J16">
            <v>0</v>
          </cell>
          <cell r="K16">
            <v>0</v>
          </cell>
          <cell r="L16">
            <v>0</v>
          </cell>
        </row>
        <row r="17">
          <cell r="F17">
            <v>388</v>
          </cell>
          <cell r="G17">
            <v>388</v>
          </cell>
          <cell r="H17">
            <v>30</v>
          </cell>
          <cell r="I17">
            <v>11.58</v>
          </cell>
          <cell r="J17">
            <v>94</v>
          </cell>
          <cell r="K17">
            <v>96</v>
          </cell>
          <cell r="L17">
            <v>146</v>
          </cell>
        </row>
        <row r="18">
          <cell r="G18">
            <v>0</v>
          </cell>
          <cell r="H18">
            <v>0</v>
          </cell>
          <cell r="I18">
            <v>0</v>
          </cell>
          <cell r="J18">
            <v>0</v>
          </cell>
          <cell r="K18">
            <v>0</v>
          </cell>
          <cell r="L18">
            <v>0</v>
          </cell>
        </row>
        <row r="19">
          <cell r="G19">
            <v>0</v>
          </cell>
          <cell r="H19">
            <v>12</v>
          </cell>
          <cell r="I19">
            <v>14.43</v>
          </cell>
          <cell r="J19">
            <v>106</v>
          </cell>
          <cell r="K19">
            <v>193</v>
          </cell>
          <cell r="L19">
            <v>159</v>
          </cell>
        </row>
        <row r="20">
          <cell r="F20">
            <v>1888</v>
          </cell>
          <cell r="G20">
            <v>1888</v>
          </cell>
          <cell r="H20">
            <v>188</v>
          </cell>
          <cell r="I20">
            <v>37.36</v>
          </cell>
          <cell r="J20">
            <v>352</v>
          </cell>
          <cell r="K20">
            <v>611</v>
          </cell>
          <cell r="L20">
            <v>537</v>
          </cell>
        </row>
        <row r="21">
          <cell r="G21">
            <v>0</v>
          </cell>
          <cell r="H21">
            <v>29</v>
          </cell>
          <cell r="I21">
            <v>21.35</v>
          </cell>
          <cell r="J21">
            <v>217</v>
          </cell>
          <cell r="K21">
            <v>326</v>
          </cell>
          <cell r="L21">
            <v>294</v>
          </cell>
        </row>
        <row r="22">
          <cell r="F22">
            <v>1550</v>
          </cell>
          <cell r="G22">
            <v>1550</v>
          </cell>
          <cell r="H22">
            <v>49</v>
          </cell>
          <cell r="I22">
            <v>22.48</v>
          </cell>
          <cell r="J22">
            <v>53</v>
          </cell>
          <cell r="K22">
            <v>101</v>
          </cell>
          <cell r="L22">
            <v>124</v>
          </cell>
        </row>
        <row r="23">
          <cell r="G23">
            <v>0</v>
          </cell>
          <cell r="H23">
            <v>5</v>
          </cell>
          <cell r="I23">
            <v>9.2200000000000006</v>
          </cell>
          <cell r="J23">
            <v>88</v>
          </cell>
          <cell r="K23">
            <v>127</v>
          </cell>
          <cell r="L23">
            <v>70</v>
          </cell>
        </row>
        <row r="24">
          <cell r="F24">
            <v>1622</v>
          </cell>
          <cell r="G24">
            <v>1622</v>
          </cell>
          <cell r="H24">
            <v>33</v>
          </cell>
          <cell r="I24">
            <v>24.3</v>
          </cell>
          <cell r="J24">
            <v>151</v>
          </cell>
          <cell r="K24">
            <v>213</v>
          </cell>
          <cell r="L24">
            <v>254</v>
          </cell>
        </row>
        <row r="25">
          <cell r="G25">
            <v>0</v>
          </cell>
          <cell r="H25">
            <v>0</v>
          </cell>
          <cell r="I25">
            <v>0</v>
          </cell>
          <cell r="J25">
            <v>0</v>
          </cell>
          <cell r="K25">
            <v>0</v>
          </cell>
          <cell r="L25">
            <v>0</v>
          </cell>
        </row>
        <row r="26">
          <cell r="F26">
            <v>2341</v>
          </cell>
          <cell r="G26">
            <v>2341</v>
          </cell>
          <cell r="H26">
            <v>284</v>
          </cell>
          <cell r="I26">
            <v>29.08</v>
          </cell>
          <cell r="J26">
            <v>688</v>
          </cell>
          <cell r="K26">
            <v>572</v>
          </cell>
          <cell r="L26">
            <v>554</v>
          </cell>
        </row>
        <row r="27">
          <cell r="F27">
            <v>1710</v>
          </cell>
          <cell r="G27">
            <v>1710</v>
          </cell>
          <cell r="H27">
            <v>115</v>
          </cell>
          <cell r="I27">
            <v>22.32</v>
          </cell>
          <cell r="J27">
            <v>234</v>
          </cell>
          <cell r="K27">
            <v>224</v>
          </cell>
          <cell r="L27">
            <v>722</v>
          </cell>
        </row>
        <row r="28">
          <cell r="F28">
            <v>2531</v>
          </cell>
          <cell r="G28">
            <v>2531</v>
          </cell>
          <cell r="H28">
            <v>197</v>
          </cell>
          <cell r="I28">
            <v>44.94</v>
          </cell>
          <cell r="J28">
            <v>676</v>
          </cell>
          <cell r="K28">
            <v>492</v>
          </cell>
          <cell r="L28">
            <v>1213</v>
          </cell>
        </row>
        <row r="29">
          <cell r="F29">
            <v>0</v>
          </cell>
          <cell r="G29">
            <v>0</v>
          </cell>
          <cell r="H29">
            <v>1</v>
          </cell>
          <cell r="I29">
            <v>3.04</v>
          </cell>
          <cell r="J29">
            <v>7</v>
          </cell>
          <cell r="K29">
            <v>20</v>
          </cell>
          <cell r="L29">
            <v>11</v>
          </cell>
        </row>
        <row r="30">
          <cell r="F30">
            <v>0</v>
          </cell>
          <cell r="G30">
            <v>0</v>
          </cell>
          <cell r="H30">
            <v>88</v>
          </cell>
          <cell r="I30">
            <v>38.380000000000003</v>
          </cell>
          <cell r="J30">
            <v>298</v>
          </cell>
          <cell r="K30">
            <v>469</v>
          </cell>
          <cell r="L30">
            <v>632</v>
          </cell>
        </row>
        <row r="31">
          <cell r="F31">
            <v>1680</v>
          </cell>
          <cell r="G31">
            <v>1680</v>
          </cell>
          <cell r="H31">
            <v>5</v>
          </cell>
          <cell r="I31">
            <v>8.15</v>
          </cell>
          <cell r="J31">
            <v>52</v>
          </cell>
          <cell r="K31">
            <v>84</v>
          </cell>
          <cell r="L31">
            <v>61</v>
          </cell>
        </row>
        <row r="32">
          <cell r="F32">
            <v>1985</v>
          </cell>
          <cell r="G32">
            <v>1985</v>
          </cell>
          <cell r="H32">
            <v>259</v>
          </cell>
          <cell r="I32">
            <v>27.14</v>
          </cell>
          <cell r="J32">
            <v>172</v>
          </cell>
          <cell r="K32">
            <v>234</v>
          </cell>
          <cell r="L32">
            <v>196</v>
          </cell>
        </row>
        <row r="33">
          <cell r="G33">
            <v>0</v>
          </cell>
          <cell r="H33">
            <v>0</v>
          </cell>
          <cell r="I33">
            <v>0</v>
          </cell>
          <cell r="J33">
            <v>0</v>
          </cell>
          <cell r="K33">
            <v>0</v>
          </cell>
          <cell r="L33">
            <v>0</v>
          </cell>
        </row>
      </sheetData>
      <sheetData sheetId="33">
        <row r="4">
          <cell r="G4">
            <v>0</v>
          </cell>
        </row>
        <row r="5">
          <cell r="G5">
            <v>0</v>
          </cell>
        </row>
        <row r="6">
          <cell r="D6">
            <v>1897</v>
          </cell>
          <cell r="E6">
            <v>0</v>
          </cell>
          <cell r="F6">
            <v>557</v>
          </cell>
          <cell r="G6">
            <v>2454</v>
          </cell>
          <cell r="H6">
            <v>1897</v>
          </cell>
          <cell r="I6">
            <v>13.7</v>
          </cell>
          <cell r="J6">
            <v>849</v>
          </cell>
          <cell r="K6">
            <v>1533</v>
          </cell>
          <cell r="L6">
            <v>1533</v>
          </cell>
        </row>
        <row r="7">
          <cell r="G7">
            <v>0</v>
          </cell>
        </row>
        <row r="8">
          <cell r="G8">
            <v>0</v>
          </cell>
        </row>
        <row r="9">
          <cell r="G9">
            <v>0</v>
          </cell>
        </row>
        <row r="10">
          <cell r="G10">
            <v>0</v>
          </cell>
        </row>
        <row r="11">
          <cell r="G11">
            <v>0</v>
          </cell>
        </row>
        <row r="12">
          <cell r="G12">
            <v>0</v>
          </cell>
        </row>
        <row r="13">
          <cell r="G13">
            <v>0</v>
          </cell>
        </row>
        <row r="14">
          <cell r="G14">
            <v>0</v>
          </cell>
        </row>
        <row r="15">
          <cell r="D15">
            <v>39</v>
          </cell>
          <cell r="E15">
            <v>0</v>
          </cell>
          <cell r="F15">
            <v>0</v>
          </cell>
          <cell r="G15">
            <v>39</v>
          </cell>
          <cell r="H15">
            <v>39</v>
          </cell>
          <cell r="I15">
            <v>0.42</v>
          </cell>
          <cell r="J15">
            <v>2</v>
          </cell>
          <cell r="K15">
            <v>25</v>
          </cell>
          <cell r="L15">
            <v>23</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D26">
            <v>308</v>
          </cell>
          <cell r="F26">
            <v>0</v>
          </cell>
          <cell r="G26">
            <v>308</v>
          </cell>
          <cell r="H26">
            <v>308</v>
          </cell>
          <cell r="I26">
            <v>3.75</v>
          </cell>
          <cell r="J26">
            <v>45</v>
          </cell>
          <cell r="K26">
            <v>249</v>
          </cell>
          <cell r="L26">
            <v>186</v>
          </cell>
        </row>
        <row r="27">
          <cell r="G27">
            <v>0</v>
          </cell>
        </row>
        <row r="28">
          <cell r="G28">
            <v>0</v>
          </cell>
        </row>
        <row r="29">
          <cell r="G29">
            <v>0</v>
          </cell>
        </row>
        <row r="30">
          <cell r="G30">
            <v>0</v>
          </cell>
        </row>
        <row r="31">
          <cell r="G31">
            <v>0</v>
          </cell>
        </row>
        <row r="32">
          <cell r="G32">
            <v>0</v>
          </cell>
        </row>
        <row r="33">
          <cell r="G33">
            <v>0</v>
          </cell>
        </row>
      </sheetData>
      <sheetData sheetId="34">
        <row r="4">
          <cell r="C4">
            <v>0</v>
          </cell>
          <cell r="D4">
            <v>0</v>
          </cell>
          <cell r="E4">
            <v>0</v>
          </cell>
          <cell r="F4">
            <v>0</v>
          </cell>
          <cell r="G4">
            <v>0</v>
          </cell>
          <cell r="H4">
            <v>0</v>
          </cell>
          <cell r="I4">
            <v>0</v>
          </cell>
          <cell r="J4">
            <v>0</v>
          </cell>
          <cell r="K4">
            <v>0</v>
          </cell>
          <cell r="L4">
            <v>0</v>
          </cell>
        </row>
        <row r="5">
          <cell r="C5">
            <v>119</v>
          </cell>
          <cell r="D5">
            <v>0</v>
          </cell>
          <cell r="E5">
            <v>2305</v>
          </cell>
          <cell r="F5">
            <v>0</v>
          </cell>
          <cell r="G5">
            <v>2424</v>
          </cell>
          <cell r="H5">
            <v>119</v>
          </cell>
          <cell r="I5">
            <v>10.11</v>
          </cell>
          <cell r="J5">
            <v>965</v>
          </cell>
          <cell r="K5">
            <v>1921</v>
          </cell>
          <cell r="L5">
            <v>1921</v>
          </cell>
        </row>
        <row r="6">
          <cell r="C6">
            <v>79</v>
          </cell>
          <cell r="D6">
            <v>0</v>
          </cell>
          <cell r="E6">
            <v>0</v>
          </cell>
          <cell r="F6">
            <v>1125</v>
          </cell>
          <cell r="G6">
            <v>1204</v>
          </cell>
          <cell r="H6">
            <v>79</v>
          </cell>
          <cell r="I6">
            <v>12.69</v>
          </cell>
          <cell r="J6">
            <v>668</v>
          </cell>
          <cell r="K6">
            <v>1241</v>
          </cell>
          <cell r="L6">
            <v>1241</v>
          </cell>
        </row>
        <row r="7">
          <cell r="C7">
            <v>0</v>
          </cell>
          <cell r="D7">
            <v>6</v>
          </cell>
          <cell r="E7">
            <v>0</v>
          </cell>
          <cell r="F7">
            <v>178</v>
          </cell>
          <cell r="G7">
            <v>184</v>
          </cell>
          <cell r="H7">
            <v>6</v>
          </cell>
          <cell r="I7">
            <v>1.4</v>
          </cell>
          <cell r="J7">
            <v>22</v>
          </cell>
          <cell r="K7">
            <v>123</v>
          </cell>
          <cell r="L7">
            <v>123</v>
          </cell>
        </row>
        <row r="8">
          <cell r="C8">
            <v>0</v>
          </cell>
          <cell r="D8">
            <v>180</v>
          </cell>
          <cell r="E8">
            <v>0</v>
          </cell>
          <cell r="F8">
            <v>1763</v>
          </cell>
          <cell r="G8">
            <v>1943</v>
          </cell>
          <cell r="H8">
            <v>180</v>
          </cell>
          <cell r="I8">
            <v>11.26</v>
          </cell>
          <cell r="J8">
            <v>297</v>
          </cell>
          <cell r="K8">
            <v>934</v>
          </cell>
          <cell r="L8">
            <v>934</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2">
          <cell r="C12">
            <v>0</v>
          </cell>
          <cell r="D12">
            <v>18</v>
          </cell>
          <cell r="E12">
            <v>0</v>
          </cell>
          <cell r="F12">
            <v>28</v>
          </cell>
          <cell r="G12">
            <v>46</v>
          </cell>
          <cell r="H12">
            <v>18</v>
          </cell>
          <cell r="I12">
            <v>0.17</v>
          </cell>
          <cell r="J12">
            <v>11</v>
          </cell>
          <cell r="K12">
            <v>24</v>
          </cell>
          <cell r="L12">
            <v>24</v>
          </cell>
        </row>
        <row r="13">
          <cell r="C13">
            <v>0</v>
          </cell>
          <cell r="D13">
            <v>0</v>
          </cell>
          <cell r="E13">
            <v>0</v>
          </cell>
          <cell r="F13">
            <v>0</v>
          </cell>
          <cell r="G13">
            <v>0</v>
          </cell>
          <cell r="H13">
            <v>0</v>
          </cell>
          <cell r="I13">
            <v>0</v>
          </cell>
          <cell r="J13">
            <v>0</v>
          </cell>
          <cell r="K13">
            <v>0</v>
          </cell>
          <cell r="L13">
            <v>0</v>
          </cell>
        </row>
        <row r="14">
          <cell r="C14">
            <v>0</v>
          </cell>
          <cell r="D14">
            <v>439</v>
          </cell>
          <cell r="E14">
            <v>0</v>
          </cell>
          <cell r="F14">
            <v>1346</v>
          </cell>
          <cell r="G14">
            <v>1785</v>
          </cell>
          <cell r="H14">
            <v>439</v>
          </cell>
          <cell r="I14">
            <v>10.73</v>
          </cell>
          <cell r="J14">
            <v>272</v>
          </cell>
          <cell r="K14">
            <v>1568</v>
          </cell>
          <cell r="L14">
            <v>1568</v>
          </cell>
        </row>
        <row r="15">
          <cell r="C15">
            <v>0</v>
          </cell>
          <cell r="D15">
            <v>1</v>
          </cell>
          <cell r="E15">
            <v>0</v>
          </cell>
          <cell r="F15">
            <v>9</v>
          </cell>
          <cell r="G15">
            <v>10</v>
          </cell>
          <cell r="H15">
            <v>1</v>
          </cell>
          <cell r="I15">
            <v>0.1</v>
          </cell>
          <cell r="J15">
            <v>1</v>
          </cell>
          <cell r="K15">
            <v>9</v>
          </cell>
          <cell r="L15">
            <v>9</v>
          </cell>
        </row>
        <row r="16">
          <cell r="C16">
            <v>0</v>
          </cell>
          <cell r="D16">
            <v>514</v>
          </cell>
          <cell r="E16">
            <v>0</v>
          </cell>
          <cell r="F16">
            <v>2105</v>
          </cell>
          <cell r="G16">
            <v>2619</v>
          </cell>
          <cell r="H16">
            <v>514</v>
          </cell>
          <cell r="I16">
            <v>26.01</v>
          </cell>
          <cell r="J16">
            <v>689</v>
          </cell>
          <cell r="K16">
            <v>2339</v>
          </cell>
          <cell r="L16">
            <v>2339</v>
          </cell>
        </row>
        <row r="17">
          <cell r="C17">
            <v>0</v>
          </cell>
          <cell r="D17">
            <v>7</v>
          </cell>
          <cell r="E17">
            <v>0</v>
          </cell>
          <cell r="F17">
            <v>252</v>
          </cell>
          <cell r="G17">
            <v>259</v>
          </cell>
          <cell r="H17">
            <v>7</v>
          </cell>
          <cell r="I17">
            <v>0.67</v>
          </cell>
          <cell r="J17">
            <v>77</v>
          </cell>
          <cell r="K17">
            <v>185</v>
          </cell>
          <cell r="L17">
            <v>185</v>
          </cell>
        </row>
        <row r="18">
          <cell r="C18">
            <v>0</v>
          </cell>
          <cell r="D18">
            <v>0</v>
          </cell>
          <cell r="E18">
            <v>0</v>
          </cell>
          <cell r="F18">
            <v>0</v>
          </cell>
          <cell r="G18">
            <v>0</v>
          </cell>
          <cell r="H18">
            <v>0</v>
          </cell>
          <cell r="I18">
            <v>0</v>
          </cell>
          <cell r="J18">
            <v>0</v>
          </cell>
          <cell r="K18">
            <v>0</v>
          </cell>
          <cell r="L18">
            <v>0</v>
          </cell>
        </row>
        <row r="19">
          <cell r="C19">
            <v>0</v>
          </cell>
          <cell r="D19">
            <v>7</v>
          </cell>
          <cell r="E19">
            <v>0</v>
          </cell>
          <cell r="F19">
            <v>139</v>
          </cell>
          <cell r="G19">
            <v>146</v>
          </cell>
          <cell r="H19">
            <v>7</v>
          </cell>
          <cell r="I19">
            <v>0.71</v>
          </cell>
          <cell r="J19">
            <v>19</v>
          </cell>
          <cell r="K19">
            <v>98</v>
          </cell>
          <cell r="L19">
            <v>98</v>
          </cell>
        </row>
        <row r="20">
          <cell r="C20">
            <v>0</v>
          </cell>
          <cell r="D20">
            <v>4</v>
          </cell>
          <cell r="E20">
            <v>0</v>
          </cell>
          <cell r="F20">
            <v>380</v>
          </cell>
          <cell r="G20">
            <v>384</v>
          </cell>
          <cell r="H20">
            <v>4</v>
          </cell>
          <cell r="I20">
            <v>0.23</v>
          </cell>
          <cell r="J20">
            <v>20</v>
          </cell>
          <cell r="K20">
            <v>66</v>
          </cell>
          <cell r="L20">
            <v>66</v>
          </cell>
        </row>
        <row r="21">
          <cell r="C21">
            <v>0</v>
          </cell>
          <cell r="D21">
            <v>0</v>
          </cell>
          <cell r="E21">
            <v>0</v>
          </cell>
          <cell r="F21">
            <v>0</v>
          </cell>
          <cell r="G21">
            <v>0</v>
          </cell>
          <cell r="H21">
            <v>0</v>
          </cell>
          <cell r="I21">
            <v>0</v>
          </cell>
          <cell r="J21">
            <v>0</v>
          </cell>
          <cell r="K21">
            <v>0</v>
          </cell>
          <cell r="L21">
            <v>0</v>
          </cell>
        </row>
        <row r="22">
          <cell r="C22">
            <v>0</v>
          </cell>
          <cell r="D22">
            <v>0</v>
          </cell>
          <cell r="E22">
            <v>0</v>
          </cell>
          <cell r="F22">
            <v>0</v>
          </cell>
          <cell r="G22">
            <v>0</v>
          </cell>
          <cell r="H22">
            <v>0</v>
          </cell>
          <cell r="I22">
            <v>0</v>
          </cell>
          <cell r="J22">
            <v>0</v>
          </cell>
          <cell r="K22">
            <v>0</v>
          </cell>
          <cell r="L22">
            <v>0</v>
          </cell>
        </row>
        <row r="23">
          <cell r="C23">
            <v>244</v>
          </cell>
          <cell r="D23">
            <v>0</v>
          </cell>
          <cell r="E23">
            <v>1775</v>
          </cell>
          <cell r="F23">
            <v>0</v>
          </cell>
          <cell r="G23">
            <v>2019</v>
          </cell>
          <cell r="H23">
            <v>244</v>
          </cell>
          <cell r="I23">
            <v>10.72</v>
          </cell>
          <cell r="J23">
            <v>1614</v>
          </cell>
          <cell r="K23">
            <v>2318</v>
          </cell>
          <cell r="L23">
            <v>2318</v>
          </cell>
        </row>
        <row r="24">
          <cell r="C24">
            <v>22</v>
          </cell>
          <cell r="D24">
            <v>0</v>
          </cell>
          <cell r="E24">
            <v>826</v>
          </cell>
          <cell r="F24">
            <v>0</v>
          </cell>
          <cell r="G24">
            <v>848</v>
          </cell>
          <cell r="H24">
            <v>22</v>
          </cell>
          <cell r="I24">
            <v>3.79</v>
          </cell>
          <cell r="J24">
            <v>225</v>
          </cell>
          <cell r="K24">
            <v>816</v>
          </cell>
          <cell r="L24">
            <v>816</v>
          </cell>
        </row>
        <row r="25">
          <cell r="C25">
            <v>0</v>
          </cell>
          <cell r="D25">
            <v>0</v>
          </cell>
          <cell r="E25">
            <v>0</v>
          </cell>
          <cell r="F25">
            <v>0</v>
          </cell>
          <cell r="G25">
            <v>0</v>
          </cell>
          <cell r="H25">
            <v>0</v>
          </cell>
          <cell r="I25">
            <v>0</v>
          </cell>
          <cell r="J25">
            <v>0</v>
          </cell>
          <cell r="K25">
            <v>0</v>
          </cell>
          <cell r="L25">
            <v>0</v>
          </cell>
        </row>
        <row r="26">
          <cell r="C26">
            <v>0</v>
          </cell>
          <cell r="D26">
            <v>81</v>
          </cell>
          <cell r="E26">
            <v>0</v>
          </cell>
          <cell r="F26">
            <v>378</v>
          </cell>
          <cell r="G26">
            <v>459</v>
          </cell>
          <cell r="H26">
            <v>81</v>
          </cell>
          <cell r="I26">
            <v>2.33</v>
          </cell>
          <cell r="J26">
            <v>125</v>
          </cell>
          <cell r="K26">
            <v>412</v>
          </cell>
          <cell r="L26">
            <v>412</v>
          </cell>
        </row>
        <row r="27">
          <cell r="C27">
            <v>0</v>
          </cell>
          <cell r="D27">
            <v>36</v>
          </cell>
          <cell r="E27">
            <v>0</v>
          </cell>
          <cell r="F27">
            <v>1556</v>
          </cell>
          <cell r="G27">
            <v>1592</v>
          </cell>
          <cell r="H27">
            <v>36</v>
          </cell>
          <cell r="I27">
            <v>9.6199999999999992</v>
          </cell>
          <cell r="J27">
            <v>655</v>
          </cell>
          <cell r="K27">
            <v>1099</v>
          </cell>
          <cell r="L27">
            <v>1099</v>
          </cell>
        </row>
        <row r="28">
          <cell r="C28">
            <v>134</v>
          </cell>
          <cell r="D28">
            <v>0</v>
          </cell>
          <cell r="E28">
            <v>1805</v>
          </cell>
          <cell r="F28">
            <v>0</v>
          </cell>
          <cell r="G28">
            <v>1939</v>
          </cell>
          <cell r="H28">
            <v>134</v>
          </cell>
          <cell r="I28">
            <v>18.75</v>
          </cell>
          <cell r="J28">
            <v>493</v>
          </cell>
          <cell r="K28">
            <v>1092</v>
          </cell>
          <cell r="L28">
            <v>1092</v>
          </cell>
        </row>
        <row r="29">
          <cell r="C29">
            <v>0</v>
          </cell>
          <cell r="D29">
            <v>0</v>
          </cell>
          <cell r="E29">
            <v>0</v>
          </cell>
          <cell r="F29">
            <v>1013</v>
          </cell>
          <cell r="G29">
            <v>1013</v>
          </cell>
          <cell r="H29">
            <v>0</v>
          </cell>
          <cell r="I29">
            <v>0.16</v>
          </cell>
          <cell r="J29">
            <v>39</v>
          </cell>
          <cell r="K29">
            <v>87</v>
          </cell>
          <cell r="L29">
            <v>87</v>
          </cell>
        </row>
        <row r="30">
          <cell r="C30">
            <v>0</v>
          </cell>
          <cell r="D30">
            <v>26</v>
          </cell>
          <cell r="E30">
            <v>0</v>
          </cell>
          <cell r="F30">
            <v>1090</v>
          </cell>
          <cell r="G30">
            <v>1116</v>
          </cell>
          <cell r="H30">
            <v>26</v>
          </cell>
          <cell r="I30">
            <v>2.33</v>
          </cell>
          <cell r="J30">
            <v>720</v>
          </cell>
          <cell r="K30">
            <v>390</v>
          </cell>
          <cell r="L30">
            <v>390</v>
          </cell>
        </row>
        <row r="31">
          <cell r="C31">
            <v>0</v>
          </cell>
          <cell r="D31">
            <v>0</v>
          </cell>
          <cell r="E31">
            <v>0</v>
          </cell>
          <cell r="F31">
            <v>0</v>
          </cell>
          <cell r="G31">
            <v>0</v>
          </cell>
          <cell r="H31">
            <v>0</v>
          </cell>
          <cell r="I31">
            <v>0</v>
          </cell>
          <cell r="J31">
            <v>0</v>
          </cell>
          <cell r="K31">
            <v>0</v>
          </cell>
          <cell r="L31">
            <v>0</v>
          </cell>
        </row>
        <row r="32">
          <cell r="C32">
            <v>0</v>
          </cell>
          <cell r="D32">
            <v>0</v>
          </cell>
          <cell r="E32">
            <v>0</v>
          </cell>
          <cell r="F32">
            <v>0</v>
          </cell>
          <cell r="G32">
            <v>0</v>
          </cell>
          <cell r="H32">
            <v>0</v>
          </cell>
          <cell r="I32">
            <v>0</v>
          </cell>
          <cell r="J32">
            <v>0</v>
          </cell>
          <cell r="K32">
            <v>0</v>
          </cell>
          <cell r="L32">
            <v>0</v>
          </cell>
        </row>
        <row r="33">
          <cell r="C33">
            <v>0</v>
          </cell>
          <cell r="D33">
            <v>0</v>
          </cell>
          <cell r="E33">
            <v>0</v>
          </cell>
          <cell r="F33">
            <v>0</v>
          </cell>
          <cell r="G33">
            <v>0</v>
          </cell>
          <cell r="H33">
            <v>0</v>
          </cell>
          <cell r="I33">
            <v>0</v>
          </cell>
          <cell r="J33">
            <v>0</v>
          </cell>
          <cell r="K33">
            <v>0</v>
          </cell>
          <cell r="L33">
            <v>0</v>
          </cell>
        </row>
      </sheetData>
      <sheetData sheetId="35">
        <row r="4">
          <cell r="C4">
            <v>0</v>
          </cell>
          <cell r="D4">
            <v>0</v>
          </cell>
          <cell r="E4">
            <v>0</v>
          </cell>
          <cell r="F4">
            <v>0</v>
          </cell>
          <cell r="G4">
            <v>0</v>
          </cell>
          <cell r="H4">
            <v>0</v>
          </cell>
          <cell r="I4">
            <v>0</v>
          </cell>
          <cell r="J4">
            <v>0</v>
          </cell>
          <cell r="K4">
            <v>0</v>
          </cell>
          <cell r="L4">
            <v>0</v>
          </cell>
        </row>
        <row r="5">
          <cell r="C5">
            <v>0</v>
          </cell>
          <cell r="D5">
            <v>0</v>
          </cell>
          <cell r="E5">
            <v>262</v>
          </cell>
          <cell r="F5">
            <v>0</v>
          </cell>
          <cell r="G5">
            <v>262</v>
          </cell>
          <cell r="H5">
            <v>52</v>
          </cell>
          <cell r="I5">
            <v>0.57999999999999996</v>
          </cell>
          <cell r="J5">
            <v>20</v>
          </cell>
          <cell r="K5">
            <v>61</v>
          </cell>
          <cell r="L5">
            <v>61</v>
          </cell>
        </row>
        <row r="6">
          <cell r="C6">
            <v>0</v>
          </cell>
          <cell r="D6">
            <v>0</v>
          </cell>
          <cell r="E6">
            <v>884</v>
          </cell>
          <cell r="F6">
            <v>413</v>
          </cell>
          <cell r="G6">
            <v>1297</v>
          </cell>
          <cell r="H6">
            <v>535</v>
          </cell>
          <cell r="I6">
            <v>14.5</v>
          </cell>
          <cell r="J6">
            <v>337</v>
          </cell>
          <cell r="K6">
            <v>1261</v>
          </cell>
          <cell r="L6">
            <v>1261</v>
          </cell>
        </row>
        <row r="7">
          <cell r="C7">
            <v>0</v>
          </cell>
          <cell r="D7">
            <v>0</v>
          </cell>
          <cell r="E7">
            <v>178</v>
          </cell>
          <cell r="F7">
            <v>19</v>
          </cell>
          <cell r="G7">
            <v>197</v>
          </cell>
          <cell r="H7">
            <v>157</v>
          </cell>
          <cell r="I7">
            <v>0.72</v>
          </cell>
          <cell r="J7">
            <v>72</v>
          </cell>
          <cell r="K7">
            <v>177</v>
          </cell>
          <cell r="L7">
            <v>177</v>
          </cell>
        </row>
        <row r="8">
          <cell r="C8">
            <v>0</v>
          </cell>
          <cell r="D8">
            <v>0</v>
          </cell>
          <cell r="E8">
            <v>509</v>
          </cell>
          <cell r="F8">
            <v>61</v>
          </cell>
          <cell r="G8">
            <v>570</v>
          </cell>
          <cell r="H8">
            <v>439</v>
          </cell>
          <cell r="I8">
            <v>3.19</v>
          </cell>
          <cell r="J8">
            <v>112</v>
          </cell>
          <cell r="K8">
            <v>448</v>
          </cell>
          <cell r="L8">
            <v>448</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127</v>
          </cell>
          <cell r="F11">
            <v>32</v>
          </cell>
          <cell r="G11">
            <v>159</v>
          </cell>
          <cell r="H11">
            <v>95</v>
          </cell>
          <cell r="I11">
            <v>1.1399999999999999</v>
          </cell>
          <cell r="J11">
            <v>16</v>
          </cell>
          <cell r="K11">
            <v>129</v>
          </cell>
          <cell r="L11">
            <v>129</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0</v>
          </cell>
          <cell r="G13">
            <v>0</v>
          </cell>
          <cell r="H13">
            <v>0</v>
          </cell>
          <cell r="I13">
            <v>0</v>
          </cell>
          <cell r="J13">
            <v>0</v>
          </cell>
          <cell r="K13">
            <v>0</v>
          </cell>
          <cell r="L13">
            <v>0</v>
          </cell>
        </row>
        <row r="14">
          <cell r="C14">
            <v>0</v>
          </cell>
          <cell r="D14">
            <v>0</v>
          </cell>
          <cell r="E14">
            <v>662</v>
          </cell>
          <cell r="F14">
            <v>385</v>
          </cell>
          <cell r="G14">
            <v>1047</v>
          </cell>
          <cell r="H14">
            <v>373</v>
          </cell>
          <cell r="I14">
            <v>5.66</v>
          </cell>
          <cell r="J14">
            <v>61</v>
          </cell>
          <cell r="K14">
            <v>673</v>
          </cell>
          <cell r="L14">
            <v>673</v>
          </cell>
        </row>
        <row r="15">
          <cell r="C15">
            <v>0</v>
          </cell>
          <cell r="D15">
            <v>0</v>
          </cell>
          <cell r="E15">
            <v>120</v>
          </cell>
          <cell r="F15">
            <v>39</v>
          </cell>
          <cell r="G15">
            <v>159</v>
          </cell>
          <cell r="H15">
            <v>80</v>
          </cell>
          <cell r="I15">
            <v>6.45</v>
          </cell>
          <cell r="J15">
            <v>41</v>
          </cell>
          <cell r="K15">
            <v>209</v>
          </cell>
          <cell r="L15">
            <v>209</v>
          </cell>
        </row>
        <row r="16">
          <cell r="C16">
            <v>0</v>
          </cell>
          <cell r="D16">
            <v>0</v>
          </cell>
          <cell r="E16">
            <v>126</v>
          </cell>
          <cell r="F16">
            <v>40</v>
          </cell>
          <cell r="G16">
            <v>166</v>
          </cell>
          <cell r="H16">
            <v>91</v>
          </cell>
          <cell r="I16">
            <v>2.04</v>
          </cell>
          <cell r="J16">
            <v>7</v>
          </cell>
          <cell r="K16">
            <v>135</v>
          </cell>
          <cell r="L16">
            <v>135</v>
          </cell>
        </row>
        <row r="17">
          <cell r="C17">
            <v>0</v>
          </cell>
          <cell r="D17">
            <v>0</v>
          </cell>
          <cell r="E17">
            <v>148</v>
          </cell>
          <cell r="F17">
            <v>16</v>
          </cell>
          <cell r="G17">
            <v>164</v>
          </cell>
          <cell r="H17">
            <v>135</v>
          </cell>
          <cell r="I17">
            <v>2.59</v>
          </cell>
          <cell r="J17">
            <v>38</v>
          </cell>
          <cell r="K17">
            <v>0</v>
          </cell>
          <cell r="L17">
            <v>0</v>
          </cell>
        </row>
        <row r="18">
          <cell r="C18">
            <v>0</v>
          </cell>
          <cell r="D18">
            <v>0</v>
          </cell>
          <cell r="E18">
            <v>369</v>
          </cell>
          <cell r="F18">
            <v>80</v>
          </cell>
          <cell r="G18">
            <v>449</v>
          </cell>
          <cell r="H18">
            <v>285</v>
          </cell>
          <cell r="I18">
            <v>2.36</v>
          </cell>
          <cell r="J18">
            <v>173</v>
          </cell>
          <cell r="K18">
            <v>373</v>
          </cell>
          <cell r="L18">
            <v>373</v>
          </cell>
        </row>
        <row r="19">
          <cell r="C19">
            <v>0</v>
          </cell>
          <cell r="D19">
            <v>0</v>
          </cell>
          <cell r="E19">
            <v>0</v>
          </cell>
          <cell r="F19">
            <v>0</v>
          </cell>
          <cell r="G19">
            <v>0</v>
          </cell>
          <cell r="H19">
            <v>0</v>
          </cell>
          <cell r="I19">
            <v>0</v>
          </cell>
          <cell r="J19">
            <v>0</v>
          </cell>
          <cell r="K19">
            <v>0</v>
          </cell>
          <cell r="L19">
            <v>0</v>
          </cell>
        </row>
        <row r="20">
          <cell r="C20">
            <v>0</v>
          </cell>
          <cell r="D20">
            <v>0</v>
          </cell>
          <cell r="E20">
            <v>29</v>
          </cell>
          <cell r="F20">
            <v>9</v>
          </cell>
          <cell r="G20">
            <v>38</v>
          </cell>
          <cell r="H20">
            <v>19</v>
          </cell>
          <cell r="I20">
            <v>0.28999999999999998</v>
          </cell>
          <cell r="J20">
            <v>7</v>
          </cell>
          <cell r="K20">
            <v>28</v>
          </cell>
          <cell r="L20">
            <v>28</v>
          </cell>
        </row>
        <row r="21">
          <cell r="C21">
            <v>0</v>
          </cell>
          <cell r="D21">
            <v>0</v>
          </cell>
          <cell r="E21">
            <v>62</v>
          </cell>
          <cell r="F21">
            <v>12</v>
          </cell>
          <cell r="G21">
            <v>74</v>
          </cell>
          <cell r="H21">
            <v>48</v>
          </cell>
          <cell r="I21">
            <v>1.26</v>
          </cell>
          <cell r="J21">
            <v>12</v>
          </cell>
          <cell r="K21">
            <v>68</v>
          </cell>
          <cell r="L21">
            <v>68</v>
          </cell>
        </row>
        <row r="22">
          <cell r="C22">
            <v>0</v>
          </cell>
          <cell r="D22">
            <v>0</v>
          </cell>
          <cell r="E22">
            <v>0</v>
          </cell>
          <cell r="F22">
            <v>0</v>
          </cell>
          <cell r="G22">
            <v>0</v>
          </cell>
          <cell r="H22">
            <v>0</v>
          </cell>
          <cell r="I22">
            <v>0</v>
          </cell>
          <cell r="J22">
            <v>0</v>
          </cell>
          <cell r="K22">
            <v>0</v>
          </cell>
          <cell r="L22">
            <v>0</v>
          </cell>
        </row>
        <row r="23">
          <cell r="C23">
            <v>0</v>
          </cell>
          <cell r="D23">
            <v>0</v>
          </cell>
          <cell r="E23">
            <v>88</v>
          </cell>
          <cell r="F23">
            <v>8</v>
          </cell>
          <cell r="G23">
            <v>96</v>
          </cell>
          <cell r="H23">
            <v>79</v>
          </cell>
          <cell r="I23">
            <v>0.32</v>
          </cell>
          <cell r="J23">
            <v>18</v>
          </cell>
          <cell r="K23">
            <v>90</v>
          </cell>
          <cell r="L23">
            <v>90</v>
          </cell>
        </row>
        <row r="24">
          <cell r="C24">
            <v>0</v>
          </cell>
          <cell r="D24">
            <v>0</v>
          </cell>
          <cell r="E24">
            <v>0</v>
          </cell>
          <cell r="F24">
            <v>0</v>
          </cell>
          <cell r="G24">
            <v>0</v>
          </cell>
          <cell r="H24">
            <v>0</v>
          </cell>
          <cell r="I24">
            <v>0</v>
          </cell>
          <cell r="J24">
            <v>0</v>
          </cell>
          <cell r="K24">
            <v>0</v>
          </cell>
          <cell r="L24">
            <v>0</v>
          </cell>
        </row>
        <row r="25">
          <cell r="C25">
            <v>0</v>
          </cell>
          <cell r="D25">
            <v>0</v>
          </cell>
          <cell r="E25">
            <v>88</v>
          </cell>
          <cell r="F25">
            <v>23</v>
          </cell>
          <cell r="G25">
            <v>111</v>
          </cell>
          <cell r="H25">
            <v>65</v>
          </cell>
          <cell r="I25">
            <v>1.05</v>
          </cell>
          <cell r="J25">
            <v>0</v>
          </cell>
          <cell r="K25">
            <v>121</v>
          </cell>
          <cell r="L25">
            <v>121</v>
          </cell>
        </row>
        <row r="26">
          <cell r="C26">
            <v>0</v>
          </cell>
          <cell r="D26">
            <v>0</v>
          </cell>
          <cell r="E26">
            <v>82</v>
          </cell>
          <cell r="F26">
            <v>17</v>
          </cell>
          <cell r="G26">
            <v>99</v>
          </cell>
          <cell r="H26">
            <v>64</v>
          </cell>
          <cell r="I26">
            <v>1.08</v>
          </cell>
          <cell r="J26">
            <v>40</v>
          </cell>
          <cell r="K26">
            <v>88</v>
          </cell>
          <cell r="L26">
            <v>88</v>
          </cell>
        </row>
        <row r="27">
          <cell r="C27">
            <v>0</v>
          </cell>
          <cell r="D27">
            <v>0</v>
          </cell>
          <cell r="E27">
            <v>578</v>
          </cell>
          <cell r="F27">
            <v>188</v>
          </cell>
          <cell r="G27">
            <v>766</v>
          </cell>
          <cell r="H27">
            <v>397</v>
          </cell>
          <cell r="I27">
            <v>8.02</v>
          </cell>
          <cell r="J27">
            <v>340</v>
          </cell>
          <cell r="K27">
            <v>698</v>
          </cell>
          <cell r="L27">
            <v>698</v>
          </cell>
        </row>
        <row r="28">
          <cell r="C28">
            <v>0</v>
          </cell>
          <cell r="D28">
            <v>0</v>
          </cell>
          <cell r="E28">
            <v>0</v>
          </cell>
          <cell r="F28">
            <v>0</v>
          </cell>
          <cell r="G28">
            <v>0</v>
          </cell>
          <cell r="H28">
            <v>0</v>
          </cell>
          <cell r="I28">
            <v>0</v>
          </cell>
          <cell r="J28">
            <v>0</v>
          </cell>
          <cell r="K28">
            <v>0</v>
          </cell>
          <cell r="L28">
            <v>0</v>
          </cell>
        </row>
        <row r="29">
          <cell r="C29">
            <v>0</v>
          </cell>
          <cell r="D29">
            <v>0</v>
          </cell>
          <cell r="E29">
            <v>2</v>
          </cell>
          <cell r="F29">
            <v>2</v>
          </cell>
          <cell r="G29">
            <v>4</v>
          </cell>
          <cell r="H29">
            <v>1</v>
          </cell>
          <cell r="I29">
            <v>0.04</v>
          </cell>
          <cell r="J29">
            <v>0</v>
          </cell>
          <cell r="K29">
            <v>2</v>
          </cell>
          <cell r="L29">
            <v>2</v>
          </cell>
        </row>
        <row r="30">
          <cell r="C30">
            <v>0</v>
          </cell>
          <cell r="D30">
            <v>0</v>
          </cell>
          <cell r="E30">
            <v>98</v>
          </cell>
          <cell r="F30">
            <v>10</v>
          </cell>
          <cell r="G30">
            <v>108</v>
          </cell>
          <cell r="H30">
            <v>88</v>
          </cell>
          <cell r="I30">
            <v>2.16</v>
          </cell>
          <cell r="J30">
            <v>32</v>
          </cell>
          <cell r="K30">
            <v>99</v>
          </cell>
          <cell r="L30">
            <v>99</v>
          </cell>
        </row>
        <row r="31">
          <cell r="C31">
            <v>0</v>
          </cell>
          <cell r="D31">
            <v>0</v>
          </cell>
          <cell r="E31">
            <v>0</v>
          </cell>
          <cell r="F31">
            <v>0</v>
          </cell>
          <cell r="G31">
            <v>0</v>
          </cell>
          <cell r="H31">
            <v>0</v>
          </cell>
          <cell r="I31">
            <v>0</v>
          </cell>
          <cell r="J31">
            <v>0</v>
          </cell>
          <cell r="K31">
            <v>0</v>
          </cell>
          <cell r="L31">
            <v>0</v>
          </cell>
        </row>
        <row r="32">
          <cell r="C32">
            <v>0</v>
          </cell>
          <cell r="D32">
            <v>0</v>
          </cell>
          <cell r="E32">
            <v>136</v>
          </cell>
          <cell r="F32">
            <v>20</v>
          </cell>
          <cell r="G32">
            <v>156</v>
          </cell>
          <cell r="H32">
            <v>115</v>
          </cell>
          <cell r="I32">
            <v>0.66</v>
          </cell>
          <cell r="J32">
            <v>80</v>
          </cell>
          <cell r="K32">
            <v>151</v>
          </cell>
          <cell r="L32">
            <v>151</v>
          </cell>
        </row>
        <row r="33">
          <cell r="C33">
            <v>0</v>
          </cell>
          <cell r="D33">
            <v>0</v>
          </cell>
          <cell r="F33">
            <v>0</v>
          </cell>
          <cell r="G33">
            <v>0</v>
          </cell>
          <cell r="H33">
            <v>0</v>
          </cell>
          <cell r="I33">
            <v>0.04</v>
          </cell>
          <cell r="J33">
            <v>0</v>
          </cell>
          <cell r="K33">
            <v>1</v>
          </cell>
          <cell r="L33">
            <v>1</v>
          </cell>
        </row>
      </sheetData>
      <sheetData sheetId="36">
        <row r="4">
          <cell r="G4">
            <v>0</v>
          </cell>
        </row>
        <row r="5">
          <cell r="C5">
            <v>0</v>
          </cell>
          <cell r="D5">
            <v>0</v>
          </cell>
          <cell r="E5">
            <v>936</v>
          </cell>
          <cell r="F5">
            <v>0</v>
          </cell>
          <cell r="G5">
            <v>936</v>
          </cell>
          <cell r="H5">
            <v>370</v>
          </cell>
          <cell r="I5">
            <v>8.2100000000000009</v>
          </cell>
          <cell r="J5">
            <v>13</v>
          </cell>
          <cell r="K5">
            <v>936</v>
          </cell>
          <cell r="L5">
            <v>936</v>
          </cell>
        </row>
        <row r="6">
          <cell r="G6">
            <v>0</v>
          </cell>
        </row>
        <row r="7">
          <cell r="C7">
            <v>0</v>
          </cell>
          <cell r="D7">
            <v>0</v>
          </cell>
          <cell r="E7">
            <v>4559</v>
          </cell>
          <cell r="F7">
            <v>1067</v>
          </cell>
          <cell r="G7">
            <v>5626</v>
          </cell>
          <cell r="H7">
            <v>2541</v>
          </cell>
          <cell r="I7">
            <v>28.33</v>
          </cell>
          <cell r="J7">
            <v>120</v>
          </cell>
          <cell r="K7">
            <v>5626</v>
          </cell>
          <cell r="L7">
            <v>5626</v>
          </cell>
        </row>
        <row r="8">
          <cell r="G8">
            <v>0</v>
          </cell>
        </row>
        <row r="9">
          <cell r="G9">
            <v>0</v>
          </cell>
        </row>
        <row r="10">
          <cell r="C10">
            <v>0</v>
          </cell>
          <cell r="D10">
            <v>0</v>
          </cell>
          <cell r="E10">
            <v>1360</v>
          </cell>
          <cell r="F10">
            <v>0</v>
          </cell>
          <cell r="G10">
            <v>1360</v>
          </cell>
          <cell r="H10">
            <v>808</v>
          </cell>
          <cell r="I10">
            <v>14.42</v>
          </cell>
          <cell r="J10">
            <v>124</v>
          </cell>
          <cell r="K10">
            <v>1360</v>
          </cell>
          <cell r="L10">
            <v>1360</v>
          </cell>
        </row>
        <row r="11">
          <cell r="G11">
            <v>0</v>
          </cell>
        </row>
        <row r="12">
          <cell r="G12">
            <v>0</v>
          </cell>
        </row>
        <row r="13">
          <cell r="G13">
            <v>0</v>
          </cell>
        </row>
        <row r="14">
          <cell r="G14">
            <v>0</v>
          </cell>
        </row>
        <row r="15">
          <cell r="G15">
            <v>0</v>
          </cell>
        </row>
        <row r="16">
          <cell r="C16">
            <v>0</v>
          </cell>
          <cell r="D16">
            <v>0</v>
          </cell>
          <cell r="E16">
            <v>0</v>
          </cell>
          <cell r="F16">
            <v>5496</v>
          </cell>
          <cell r="G16">
            <v>5496</v>
          </cell>
          <cell r="H16">
            <v>3335</v>
          </cell>
          <cell r="I16">
            <v>26.32</v>
          </cell>
          <cell r="J16">
            <v>2631</v>
          </cell>
          <cell r="K16">
            <v>5496</v>
          </cell>
          <cell r="L16">
            <v>5496</v>
          </cell>
        </row>
        <row r="17">
          <cell r="C17">
            <v>0</v>
          </cell>
          <cell r="D17">
            <v>0</v>
          </cell>
          <cell r="E17">
            <v>0</v>
          </cell>
          <cell r="F17">
            <v>2943</v>
          </cell>
          <cell r="G17">
            <v>2943</v>
          </cell>
          <cell r="H17">
            <v>1454</v>
          </cell>
          <cell r="I17">
            <v>20.6</v>
          </cell>
          <cell r="J17">
            <v>115</v>
          </cell>
          <cell r="K17">
            <v>2943</v>
          </cell>
          <cell r="L17">
            <v>2943</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sheetData>
      <sheetData sheetId="37">
        <row r="4">
          <cell r="G4">
            <v>0</v>
          </cell>
        </row>
        <row r="5">
          <cell r="C5">
            <v>0</v>
          </cell>
          <cell r="D5">
            <v>0</v>
          </cell>
          <cell r="E5">
            <v>280</v>
          </cell>
          <cell r="F5">
            <v>0</v>
          </cell>
          <cell r="G5">
            <v>280</v>
          </cell>
          <cell r="H5">
            <v>280</v>
          </cell>
          <cell r="I5">
            <v>1.54</v>
          </cell>
          <cell r="J5">
            <v>32</v>
          </cell>
          <cell r="K5">
            <v>179</v>
          </cell>
          <cell r="L5">
            <v>90</v>
          </cell>
        </row>
        <row r="6">
          <cell r="E6">
            <v>49</v>
          </cell>
          <cell r="F6">
            <v>4431</v>
          </cell>
          <cell r="G6">
            <v>4480</v>
          </cell>
          <cell r="H6">
            <v>4480</v>
          </cell>
          <cell r="I6">
            <v>65.165999999999997</v>
          </cell>
          <cell r="J6">
            <v>374</v>
          </cell>
          <cell r="K6">
            <v>1902</v>
          </cell>
          <cell r="L6">
            <v>951</v>
          </cell>
        </row>
        <row r="7">
          <cell r="G7">
            <v>0</v>
          </cell>
          <cell r="L7">
            <v>0</v>
          </cell>
        </row>
        <row r="8">
          <cell r="G8">
            <v>0</v>
          </cell>
          <cell r="L8">
            <v>0</v>
          </cell>
        </row>
        <row r="9">
          <cell r="G9">
            <v>0</v>
          </cell>
          <cell r="L9">
            <v>0</v>
          </cell>
        </row>
        <row r="10">
          <cell r="G10">
            <v>0</v>
          </cell>
          <cell r="L10">
            <v>0</v>
          </cell>
        </row>
        <row r="11">
          <cell r="G11">
            <v>0</v>
          </cell>
          <cell r="L11">
            <v>0</v>
          </cell>
        </row>
        <row r="12">
          <cell r="G12">
            <v>0</v>
          </cell>
          <cell r="L12">
            <v>0</v>
          </cell>
        </row>
        <row r="13">
          <cell r="G13">
            <v>0</v>
          </cell>
          <cell r="L13">
            <v>0</v>
          </cell>
        </row>
        <row r="14">
          <cell r="C14">
            <v>0</v>
          </cell>
          <cell r="D14">
            <v>0</v>
          </cell>
          <cell r="E14">
            <v>0</v>
          </cell>
          <cell r="F14">
            <v>1514</v>
          </cell>
          <cell r="G14">
            <v>1514</v>
          </cell>
          <cell r="H14">
            <v>1514</v>
          </cell>
          <cell r="I14">
            <v>5.32</v>
          </cell>
          <cell r="J14">
            <v>469</v>
          </cell>
          <cell r="K14">
            <v>884</v>
          </cell>
          <cell r="L14">
            <v>442</v>
          </cell>
        </row>
        <row r="15">
          <cell r="C15">
            <v>0</v>
          </cell>
          <cell r="D15">
            <v>0</v>
          </cell>
          <cell r="E15">
            <v>0</v>
          </cell>
          <cell r="F15">
            <v>488</v>
          </cell>
          <cell r="G15">
            <v>488</v>
          </cell>
          <cell r="H15">
            <v>488</v>
          </cell>
          <cell r="I15">
            <v>5.23</v>
          </cell>
          <cell r="J15">
            <v>242</v>
          </cell>
          <cell r="K15">
            <v>435</v>
          </cell>
          <cell r="L15">
            <v>218</v>
          </cell>
        </row>
        <row r="16">
          <cell r="G16">
            <v>0</v>
          </cell>
          <cell r="L16">
            <v>0</v>
          </cell>
        </row>
        <row r="17">
          <cell r="C17">
            <v>0</v>
          </cell>
          <cell r="D17">
            <v>0</v>
          </cell>
          <cell r="E17">
            <v>0</v>
          </cell>
          <cell r="F17">
            <v>229</v>
          </cell>
          <cell r="G17">
            <v>229</v>
          </cell>
          <cell r="H17">
            <v>229</v>
          </cell>
          <cell r="I17">
            <v>2.88</v>
          </cell>
          <cell r="J17">
            <v>108</v>
          </cell>
          <cell r="K17">
            <v>196</v>
          </cell>
          <cell r="L17">
            <v>98</v>
          </cell>
        </row>
        <row r="18">
          <cell r="G18">
            <v>0</v>
          </cell>
          <cell r="L18">
            <v>0</v>
          </cell>
        </row>
        <row r="19">
          <cell r="G19">
            <v>0</v>
          </cell>
          <cell r="L19">
            <v>0</v>
          </cell>
        </row>
        <row r="20">
          <cell r="G20">
            <v>0</v>
          </cell>
          <cell r="L20">
            <v>0</v>
          </cell>
        </row>
        <row r="21">
          <cell r="G21">
            <v>0</v>
          </cell>
          <cell r="L21">
            <v>0</v>
          </cell>
        </row>
        <row r="22">
          <cell r="C22">
            <v>0</v>
          </cell>
          <cell r="D22">
            <v>0</v>
          </cell>
          <cell r="E22">
            <v>283</v>
          </cell>
          <cell r="F22">
            <v>0</v>
          </cell>
          <cell r="G22">
            <v>283</v>
          </cell>
          <cell r="H22">
            <v>283</v>
          </cell>
          <cell r="I22">
            <v>2.5</v>
          </cell>
          <cell r="J22">
            <v>121</v>
          </cell>
          <cell r="K22">
            <v>276</v>
          </cell>
          <cell r="L22">
            <v>138</v>
          </cell>
        </row>
        <row r="23">
          <cell r="G23">
            <v>0</v>
          </cell>
          <cell r="L23">
            <v>0</v>
          </cell>
        </row>
        <row r="24">
          <cell r="G24">
            <v>0</v>
          </cell>
          <cell r="L24">
            <v>0</v>
          </cell>
        </row>
        <row r="25">
          <cell r="C25">
            <v>0</v>
          </cell>
          <cell r="D25">
            <v>0</v>
          </cell>
          <cell r="E25">
            <v>0</v>
          </cell>
          <cell r="F25">
            <v>846</v>
          </cell>
          <cell r="G25">
            <v>846</v>
          </cell>
          <cell r="H25">
            <v>846</v>
          </cell>
          <cell r="I25">
            <v>7.06</v>
          </cell>
          <cell r="J25">
            <v>224</v>
          </cell>
          <cell r="K25">
            <v>715</v>
          </cell>
          <cell r="L25">
            <v>358</v>
          </cell>
        </row>
        <row r="26">
          <cell r="C26">
            <v>0</v>
          </cell>
          <cell r="D26">
            <v>0</v>
          </cell>
          <cell r="E26">
            <v>0</v>
          </cell>
          <cell r="F26">
            <v>838</v>
          </cell>
          <cell r="G26">
            <v>838</v>
          </cell>
          <cell r="H26">
            <v>838</v>
          </cell>
          <cell r="I26">
            <v>2.87</v>
          </cell>
          <cell r="J26">
            <v>114</v>
          </cell>
          <cell r="K26">
            <v>712</v>
          </cell>
          <cell r="L26">
            <v>356</v>
          </cell>
        </row>
        <row r="27">
          <cell r="G27">
            <v>0</v>
          </cell>
          <cell r="L27">
            <v>0</v>
          </cell>
        </row>
        <row r="28">
          <cell r="C28">
            <v>0</v>
          </cell>
          <cell r="D28">
            <v>0</v>
          </cell>
          <cell r="E28">
            <v>9</v>
          </cell>
          <cell r="F28">
            <v>0</v>
          </cell>
          <cell r="G28">
            <v>9</v>
          </cell>
          <cell r="H28">
            <v>9</v>
          </cell>
          <cell r="I28">
            <v>0.01</v>
          </cell>
          <cell r="J28">
            <v>2</v>
          </cell>
          <cell r="K28">
            <v>9</v>
          </cell>
          <cell r="L28">
            <v>5</v>
          </cell>
        </row>
        <row r="29">
          <cell r="C29">
            <v>0</v>
          </cell>
          <cell r="D29">
            <v>0</v>
          </cell>
          <cell r="E29">
            <v>0</v>
          </cell>
          <cell r="F29">
            <v>1628</v>
          </cell>
          <cell r="G29">
            <v>1628</v>
          </cell>
          <cell r="H29">
            <v>1628</v>
          </cell>
          <cell r="I29">
            <v>10.29</v>
          </cell>
          <cell r="J29">
            <v>269</v>
          </cell>
          <cell r="K29">
            <v>1407</v>
          </cell>
          <cell r="L29">
            <v>704</v>
          </cell>
        </row>
        <row r="30">
          <cell r="C30">
            <v>0</v>
          </cell>
          <cell r="D30">
            <v>0</v>
          </cell>
          <cell r="E30">
            <v>0</v>
          </cell>
          <cell r="F30">
            <v>28</v>
          </cell>
          <cell r="G30">
            <v>28</v>
          </cell>
          <cell r="H30">
            <v>28</v>
          </cell>
          <cell r="I30">
            <v>0.15</v>
          </cell>
          <cell r="J30">
            <v>1</v>
          </cell>
          <cell r="K30">
            <v>24</v>
          </cell>
          <cell r="L30">
            <v>12</v>
          </cell>
        </row>
        <row r="31">
          <cell r="C31">
            <v>0</v>
          </cell>
          <cell r="D31">
            <v>0</v>
          </cell>
          <cell r="E31">
            <v>0</v>
          </cell>
          <cell r="F31">
            <v>66</v>
          </cell>
          <cell r="G31">
            <v>66</v>
          </cell>
          <cell r="H31">
            <v>66</v>
          </cell>
          <cell r="I31">
            <v>0.23</v>
          </cell>
          <cell r="J31">
            <v>21</v>
          </cell>
          <cell r="K31">
            <v>61</v>
          </cell>
          <cell r="L31">
            <v>31</v>
          </cell>
        </row>
        <row r="32">
          <cell r="G32">
            <v>0</v>
          </cell>
          <cell r="L32">
            <v>0</v>
          </cell>
        </row>
        <row r="33">
          <cell r="G33">
            <v>0</v>
          </cell>
          <cell r="L33">
            <v>0</v>
          </cell>
        </row>
      </sheetData>
      <sheetData sheetId="38">
        <row r="4">
          <cell r="G4">
            <v>0</v>
          </cell>
        </row>
        <row r="5">
          <cell r="G5">
            <v>0</v>
          </cell>
        </row>
        <row r="6">
          <cell r="F6">
            <v>799</v>
          </cell>
          <cell r="G6">
            <v>799</v>
          </cell>
          <cell r="H6">
            <v>565</v>
          </cell>
          <cell r="I6">
            <v>9.8699999999999992</v>
          </cell>
          <cell r="J6">
            <v>12</v>
          </cell>
          <cell r="K6">
            <v>256</v>
          </cell>
          <cell r="L6">
            <v>182</v>
          </cell>
        </row>
        <row r="7">
          <cell r="G7">
            <v>0</v>
          </cell>
        </row>
        <row r="8">
          <cell r="G8">
            <v>0</v>
          </cell>
        </row>
        <row r="9">
          <cell r="G9">
            <v>0</v>
          </cell>
        </row>
        <row r="10">
          <cell r="G10">
            <v>0</v>
          </cell>
        </row>
        <row r="11">
          <cell r="F11">
            <v>9</v>
          </cell>
          <cell r="G11">
            <v>9</v>
          </cell>
          <cell r="H11">
            <v>4</v>
          </cell>
          <cell r="I11">
            <v>7.0000000000000007E-2</v>
          </cell>
          <cell r="J11">
            <v>0</v>
          </cell>
          <cell r="K11">
            <v>5</v>
          </cell>
          <cell r="L11">
            <v>3</v>
          </cell>
        </row>
        <row r="12">
          <cell r="G12">
            <v>0</v>
          </cell>
        </row>
        <row r="13">
          <cell r="G13">
            <v>0</v>
          </cell>
        </row>
        <row r="14">
          <cell r="G14">
            <v>0</v>
          </cell>
        </row>
        <row r="15">
          <cell r="F15">
            <v>8</v>
          </cell>
          <cell r="G15">
            <v>8</v>
          </cell>
          <cell r="H15">
            <v>5</v>
          </cell>
          <cell r="I15">
            <v>0.06</v>
          </cell>
          <cell r="J15">
            <v>0</v>
          </cell>
          <cell r="K15">
            <v>4</v>
          </cell>
          <cell r="L15">
            <v>2</v>
          </cell>
        </row>
        <row r="16">
          <cell r="G16">
            <v>0</v>
          </cell>
        </row>
        <row r="17">
          <cell r="G17">
            <v>0</v>
          </cell>
        </row>
        <row r="18">
          <cell r="G18">
            <v>0</v>
          </cell>
        </row>
        <row r="19">
          <cell r="F19">
            <v>53</v>
          </cell>
          <cell r="G19">
            <v>53</v>
          </cell>
          <cell r="H19">
            <v>15</v>
          </cell>
          <cell r="I19">
            <v>4.1500000000000004</v>
          </cell>
          <cell r="J19">
            <v>0</v>
          </cell>
          <cell r="K19">
            <v>31</v>
          </cell>
          <cell r="L19">
            <v>18</v>
          </cell>
        </row>
        <row r="20">
          <cell r="F20">
            <v>116</v>
          </cell>
          <cell r="G20">
            <v>116</v>
          </cell>
          <cell r="H20">
            <v>103</v>
          </cell>
          <cell r="I20">
            <v>3.32</v>
          </cell>
          <cell r="J20">
            <v>0</v>
          </cell>
          <cell r="K20">
            <v>108</v>
          </cell>
          <cell r="L20">
            <v>57</v>
          </cell>
        </row>
        <row r="21">
          <cell r="G21">
            <v>0</v>
          </cell>
        </row>
        <row r="22">
          <cell r="G22">
            <v>0</v>
          </cell>
        </row>
        <row r="23">
          <cell r="G23">
            <v>0</v>
          </cell>
        </row>
        <row r="24">
          <cell r="G24">
            <v>0</v>
          </cell>
        </row>
        <row r="25">
          <cell r="G25">
            <v>0</v>
          </cell>
        </row>
        <row r="26">
          <cell r="G26">
            <v>0</v>
          </cell>
        </row>
        <row r="27">
          <cell r="G27">
            <v>0</v>
          </cell>
        </row>
        <row r="28">
          <cell r="F28">
            <v>62</v>
          </cell>
          <cell r="G28">
            <v>62</v>
          </cell>
          <cell r="H28">
            <v>45</v>
          </cell>
          <cell r="I28">
            <v>0.92</v>
          </cell>
          <cell r="J28">
            <v>0</v>
          </cell>
          <cell r="K28">
            <v>39</v>
          </cell>
          <cell r="L28">
            <v>28</v>
          </cell>
        </row>
        <row r="29">
          <cell r="G29">
            <v>0</v>
          </cell>
        </row>
        <row r="30">
          <cell r="G30">
            <v>0</v>
          </cell>
        </row>
        <row r="31">
          <cell r="G31">
            <v>0</v>
          </cell>
        </row>
        <row r="32">
          <cell r="G32">
            <v>0</v>
          </cell>
        </row>
        <row r="33">
          <cell r="G33">
            <v>0</v>
          </cell>
        </row>
      </sheetData>
      <sheetData sheetId="39">
        <row r="4">
          <cell r="C4">
            <v>0</v>
          </cell>
          <cell r="D4">
            <v>0</v>
          </cell>
          <cell r="E4">
            <v>0</v>
          </cell>
          <cell r="F4">
            <v>0</v>
          </cell>
          <cell r="G4">
            <v>0</v>
          </cell>
          <cell r="H4">
            <v>0</v>
          </cell>
          <cell r="I4">
            <v>0</v>
          </cell>
          <cell r="J4">
            <v>0</v>
          </cell>
          <cell r="K4">
            <v>0</v>
          </cell>
          <cell r="L4">
            <v>0</v>
          </cell>
        </row>
        <row r="5">
          <cell r="C5">
            <v>1</v>
          </cell>
          <cell r="D5">
            <v>0</v>
          </cell>
          <cell r="E5">
            <v>147</v>
          </cell>
          <cell r="F5">
            <v>67</v>
          </cell>
          <cell r="G5">
            <v>215</v>
          </cell>
          <cell r="H5">
            <v>105</v>
          </cell>
          <cell r="I5">
            <v>2.6494573000000003</v>
          </cell>
          <cell r="J5">
            <v>82</v>
          </cell>
          <cell r="K5">
            <v>212</v>
          </cell>
          <cell r="L5">
            <v>133</v>
          </cell>
        </row>
        <row r="6">
          <cell r="C6">
            <v>1</v>
          </cell>
          <cell r="D6">
            <v>1</v>
          </cell>
          <cell r="E6">
            <v>151</v>
          </cell>
          <cell r="F6">
            <v>2252</v>
          </cell>
          <cell r="G6">
            <v>2405</v>
          </cell>
          <cell r="H6">
            <v>1245</v>
          </cell>
          <cell r="I6">
            <v>20.28876270000001</v>
          </cell>
          <cell r="J6">
            <v>495</v>
          </cell>
          <cell r="K6">
            <v>2390</v>
          </cell>
          <cell r="L6">
            <v>1915</v>
          </cell>
        </row>
        <row r="7">
          <cell r="C7">
            <v>0</v>
          </cell>
          <cell r="D7">
            <v>0</v>
          </cell>
          <cell r="E7">
            <v>0</v>
          </cell>
          <cell r="F7">
            <v>0</v>
          </cell>
          <cell r="G7">
            <v>0</v>
          </cell>
          <cell r="H7">
            <v>0</v>
          </cell>
          <cell r="I7">
            <v>0</v>
          </cell>
          <cell r="J7">
            <v>0</v>
          </cell>
          <cell r="K7">
            <v>0</v>
          </cell>
          <cell r="L7">
            <v>0</v>
          </cell>
        </row>
        <row r="8">
          <cell r="C8">
            <v>0</v>
          </cell>
          <cell r="D8">
            <v>0</v>
          </cell>
          <cell r="E8">
            <v>0</v>
          </cell>
          <cell r="F8">
            <v>0</v>
          </cell>
          <cell r="G8">
            <v>0</v>
          </cell>
          <cell r="H8">
            <v>0</v>
          </cell>
          <cell r="I8">
            <v>0</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662</v>
          </cell>
          <cell r="G13">
            <v>662</v>
          </cell>
          <cell r="H13">
            <v>497</v>
          </cell>
          <cell r="I13">
            <v>2.994088400000003</v>
          </cell>
          <cell r="J13">
            <v>116</v>
          </cell>
          <cell r="K13">
            <v>661</v>
          </cell>
          <cell r="L13">
            <v>546</v>
          </cell>
        </row>
        <row r="14">
          <cell r="C14">
            <v>0</v>
          </cell>
          <cell r="D14">
            <v>0</v>
          </cell>
          <cell r="E14">
            <v>0</v>
          </cell>
          <cell r="F14">
            <v>0</v>
          </cell>
          <cell r="G14">
            <v>0</v>
          </cell>
          <cell r="H14">
            <v>0</v>
          </cell>
          <cell r="I14">
            <v>0</v>
          </cell>
          <cell r="J14">
            <v>0</v>
          </cell>
          <cell r="K14">
            <v>0</v>
          </cell>
          <cell r="L14">
            <v>0</v>
          </cell>
        </row>
        <row r="15">
          <cell r="C15">
            <v>0</v>
          </cell>
          <cell r="D15">
            <v>0</v>
          </cell>
          <cell r="E15">
            <v>0</v>
          </cell>
          <cell r="F15">
            <v>143</v>
          </cell>
          <cell r="G15">
            <v>143</v>
          </cell>
          <cell r="H15">
            <v>88</v>
          </cell>
          <cell r="I15">
            <v>0.81583909999999993</v>
          </cell>
          <cell r="J15">
            <v>6</v>
          </cell>
          <cell r="K15">
            <v>142</v>
          </cell>
          <cell r="L15">
            <v>138</v>
          </cell>
        </row>
        <row r="16">
          <cell r="C16">
            <v>0</v>
          </cell>
          <cell r="D16">
            <v>0</v>
          </cell>
          <cell r="E16">
            <v>0</v>
          </cell>
          <cell r="F16">
            <v>0</v>
          </cell>
          <cell r="G16">
            <v>0</v>
          </cell>
          <cell r="H16">
            <v>0</v>
          </cell>
          <cell r="I16">
            <v>0</v>
          </cell>
          <cell r="J16">
            <v>0</v>
          </cell>
          <cell r="K16">
            <v>0</v>
          </cell>
          <cell r="L16">
            <v>0</v>
          </cell>
        </row>
        <row r="17">
          <cell r="C17">
            <v>0</v>
          </cell>
          <cell r="D17">
            <v>2</v>
          </cell>
          <cell r="E17">
            <v>0</v>
          </cell>
          <cell r="F17">
            <v>31818</v>
          </cell>
          <cell r="G17">
            <v>31820</v>
          </cell>
          <cell r="H17">
            <v>28758</v>
          </cell>
          <cell r="I17">
            <v>104.19451409999667</v>
          </cell>
          <cell r="J17">
            <v>20555</v>
          </cell>
          <cell r="K17">
            <v>31610</v>
          </cell>
          <cell r="L17">
            <v>11836</v>
          </cell>
        </row>
        <row r="18">
          <cell r="C18">
            <v>0</v>
          </cell>
          <cell r="D18">
            <v>0</v>
          </cell>
          <cell r="E18">
            <v>0</v>
          </cell>
          <cell r="F18">
            <v>0</v>
          </cell>
          <cell r="G18">
            <v>0</v>
          </cell>
          <cell r="H18">
            <v>0</v>
          </cell>
          <cell r="I18">
            <v>0</v>
          </cell>
          <cell r="J18">
            <v>0</v>
          </cell>
          <cell r="K18">
            <v>0</v>
          </cell>
          <cell r="L18">
            <v>0</v>
          </cell>
        </row>
        <row r="19">
          <cell r="C19">
            <v>0</v>
          </cell>
          <cell r="D19">
            <v>0</v>
          </cell>
          <cell r="E19">
            <v>0</v>
          </cell>
          <cell r="F19">
            <v>0</v>
          </cell>
          <cell r="G19">
            <v>0</v>
          </cell>
          <cell r="H19">
            <v>0</v>
          </cell>
          <cell r="I19">
            <v>0</v>
          </cell>
          <cell r="J19">
            <v>0</v>
          </cell>
          <cell r="K19">
            <v>0</v>
          </cell>
          <cell r="L19">
            <v>0</v>
          </cell>
        </row>
        <row r="20">
          <cell r="C20">
            <v>0</v>
          </cell>
          <cell r="D20">
            <v>0</v>
          </cell>
          <cell r="E20">
            <v>0</v>
          </cell>
          <cell r="F20">
            <v>0</v>
          </cell>
          <cell r="G20">
            <v>0</v>
          </cell>
          <cell r="H20">
            <v>0</v>
          </cell>
          <cell r="I20">
            <v>0</v>
          </cell>
          <cell r="J20">
            <v>0</v>
          </cell>
          <cell r="K20">
            <v>0</v>
          </cell>
          <cell r="L20">
            <v>0</v>
          </cell>
        </row>
        <row r="21">
          <cell r="C21">
            <v>0</v>
          </cell>
          <cell r="D21">
            <v>0</v>
          </cell>
          <cell r="E21">
            <v>0</v>
          </cell>
          <cell r="F21">
            <v>0</v>
          </cell>
          <cell r="G21">
            <v>0</v>
          </cell>
          <cell r="H21">
            <v>0</v>
          </cell>
          <cell r="I21">
            <v>0</v>
          </cell>
          <cell r="J21">
            <v>0</v>
          </cell>
          <cell r="K21">
            <v>0</v>
          </cell>
          <cell r="L21">
            <v>0</v>
          </cell>
        </row>
        <row r="22">
          <cell r="C22">
            <v>0</v>
          </cell>
          <cell r="D22">
            <v>0</v>
          </cell>
          <cell r="E22">
            <v>0</v>
          </cell>
          <cell r="F22">
            <v>0</v>
          </cell>
          <cell r="G22">
            <v>0</v>
          </cell>
          <cell r="H22">
            <v>0</v>
          </cell>
          <cell r="I22">
            <v>0</v>
          </cell>
          <cell r="J22">
            <v>0</v>
          </cell>
          <cell r="K22">
            <v>0</v>
          </cell>
          <cell r="L22">
            <v>0</v>
          </cell>
        </row>
        <row r="23">
          <cell r="C23">
            <v>0</v>
          </cell>
          <cell r="D23">
            <v>0</v>
          </cell>
          <cell r="E23">
            <v>0</v>
          </cell>
          <cell r="F23">
            <v>0</v>
          </cell>
          <cell r="G23">
            <v>0</v>
          </cell>
          <cell r="H23">
            <v>0</v>
          </cell>
          <cell r="I23">
            <v>0</v>
          </cell>
          <cell r="J23">
            <v>0</v>
          </cell>
          <cell r="K23">
            <v>0</v>
          </cell>
          <cell r="L23">
            <v>0</v>
          </cell>
        </row>
        <row r="24">
          <cell r="C24">
            <v>0</v>
          </cell>
          <cell r="D24">
            <v>0</v>
          </cell>
          <cell r="E24">
            <v>0</v>
          </cell>
          <cell r="F24">
            <v>0</v>
          </cell>
          <cell r="G24">
            <v>0</v>
          </cell>
          <cell r="H24">
            <v>0</v>
          </cell>
          <cell r="I24">
            <v>0</v>
          </cell>
          <cell r="J24">
            <v>0</v>
          </cell>
          <cell r="K24">
            <v>0</v>
          </cell>
          <cell r="L24">
            <v>0</v>
          </cell>
        </row>
        <row r="25">
          <cell r="C25">
            <v>0</v>
          </cell>
          <cell r="D25">
            <v>0</v>
          </cell>
          <cell r="E25">
            <v>0</v>
          </cell>
          <cell r="F25">
            <v>0</v>
          </cell>
          <cell r="G25">
            <v>0</v>
          </cell>
          <cell r="H25">
            <v>0</v>
          </cell>
          <cell r="I25">
            <v>0</v>
          </cell>
          <cell r="J25">
            <v>0</v>
          </cell>
          <cell r="K25">
            <v>0</v>
          </cell>
          <cell r="L25">
            <v>0</v>
          </cell>
        </row>
        <row r="26">
          <cell r="C26">
            <v>0</v>
          </cell>
          <cell r="D26">
            <v>0</v>
          </cell>
          <cell r="E26">
            <v>0</v>
          </cell>
          <cell r="F26">
            <v>330</v>
          </cell>
          <cell r="G26">
            <v>330</v>
          </cell>
          <cell r="H26">
            <v>282</v>
          </cell>
          <cell r="I26">
            <v>10.1106117</v>
          </cell>
          <cell r="J26">
            <v>16</v>
          </cell>
          <cell r="K26">
            <v>328</v>
          </cell>
          <cell r="L26">
            <v>315</v>
          </cell>
        </row>
        <row r="27">
          <cell r="C27">
            <v>0</v>
          </cell>
          <cell r="D27">
            <v>0</v>
          </cell>
          <cell r="E27">
            <v>0</v>
          </cell>
          <cell r="F27">
            <v>0</v>
          </cell>
          <cell r="G27">
            <v>0</v>
          </cell>
          <cell r="H27">
            <v>0</v>
          </cell>
          <cell r="I27">
            <v>0</v>
          </cell>
          <cell r="J27">
            <v>0</v>
          </cell>
          <cell r="K27">
            <v>0</v>
          </cell>
          <cell r="L27">
            <v>0</v>
          </cell>
        </row>
        <row r="28">
          <cell r="C28">
            <v>0</v>
          </cell>
          <cell r="D28">
            <v>0</v>
          </cell>
          <cell r="E28">
            <v>0</v>
          </cell>
          <cell r="F28">
            <v>0</v>
          </cell>
          <cell r="G28">
            <v>0</v>
          </cell>
          <cell r="H28">
            <v>0</v>
          </cell>
          <cell r="I28">
            <v>0</v>
          </cell>
          <cell r="J28">
            <v>0</v>
          </cell>
          <cell r="K28">
            <v>0</v>
          </cell>
          <cell r="L28">
            <v>0</v>
          </cell>
        </row>
        <row r="29">
          <cell r="C29">
            <v>0</v>
          </cell>
          <cell r="D29">
            <v>0</v>
          </cell>
          <cell r="E29">
            <v>0</v>
          </cell>
          <cell r="F29">
            <v>1295</v>
          </cell>
          <cell r="G29">
            <v>1295</v>
          </cell>
          <cell r="H29">
            <v>702</v>
          </cell>
          <cell r="I29">
            <v>9.3204295000000101</v>
          </cell>
          <cell r="J29">
            <v>157</v>
          </cell>
          <cell r="K29">
            <v>1295</v>
          </cell>
          <cell r="L29">
            <v>1141</v>
          </cell>
        </row>
        <row r="30">
          <cell r="C30">
            <v>0</v>
          </cell>
          <cell r="D30">
            <v>0</v>
          </cell>
          <cell r="E30">
            <v>0</v>
          </cell>
          <cell r="F30">
            <v>0</v>
          </cell>
          <cell r="G30">
            <v>0</v>
          </cell>
          <cell r="H30">
            <v>0</v>
          </cell>
          <cell r="I30">
            <v>0</v>
          </cell>
          <cell r="J30">
            <v>0</v>
          </cell>
          <cell r="K30">
            <v>0</v>
          </cell>
          <cell r="L30">
            <v>0</v>
          </cell>
        </row>
        <row r="31">
          <cell r="C31">
            <v>0</v>
          </cell>
          <cell r="D31">
            <v>0</v>
          </cell>
          <cell r="E31">
            <v>0</v>
          </cell>
          <cell r="F31">
            <v>0</v>
          </cell>
          <cell r="G31">
            <v>0</v>
          </cell>
          <cell r="H31">
            <v>0</v>
          </cell>
          <cell r="I31">
            <v>0</v>
          </cell>
          <cell r="J31">
            <v>0</v>
          </cell>
          <cell r="K31">
            <v>0</v>
          </cell>
          <cell r="L31">
            <v>0</v>
          </cell>
        </row>
        <row r="32">
          <cell r="C32">
            <v>0</v>
          </cell>
          <cell r="D32">
            <v>0</v>
          </cell>
          <cell r="E32">
            <v>0</v>
          </cell>
          <cell r="F32">
            <v>0</v>
          </cell>
          <cell r="G32">
            <v>0</v>
          </cell>
          <cell r="H32">
            <v>0</v>
          </cell>
          <cell r="I32">
            <v>0</v>
          </cell>
          <cell r="J32">
            <v>0</v>
          </cell>
          <cell r="K32">
            <v>0</v>
          </cell>
          <cell r="L32">
            <v>0</v>
          </cell>
        </row>
        <row r="33">
          <cell r="C33">
            <v>0</v>
          </cell>
          <cell r="D33">
            <v>0</v>
          </cell>
          <cell r="E33">
            <v>0</v>
          </cell>
          <cell r="F33">
            <v>0</v>
          </cell>
          <cell r="G33">
            <v>0</v>
          </cell>
          <cell r="H33">
            <v>0</v>
          </cell>
          <cell r="I33">
            <v>0</v>
          </cell>
          <cell r="J33">
            <v>0</v>
          </cell>
          <cell r="K33">
            <v>0</v>
          </cell>
          <cell r="L33">
            <v>0</v>
          </cell>
        </row>
      </sheetData>
      <sheetData sheetId="40">
        <row r="4">
          <cell r="E4">
            <v>0</v>
          </cell>
          <cell r="F4">
            <v>1519</v>
          </cell>
          <cell r="G4">
            <v>1519</v>
          </cell>
          <cell r="H4">
            <v>812</v>
          </cell>
          <cell r="I4">
            <v>17.503465800000004</v>
          </cell>
          <cell r="J4">
            <v>397</v>
          </cell>
          <cell r="K4">
            <v>1519</v>
          </cell>
          <cell r="L4">
            <v>957</v>
          </cell>
        </row>
        <row r="5">
          <cell r="E5">
            <v>1395</v>
          </cell>
          <cell r="F5">
            <v>4843</v>
          </cell>
          <cell r="G5">
            <v>6238</v>
          </cell>
          <cell r="H5">
            <v>1697</v>
          </cell>
          <cell r="I5">
            <v>73.628670800000037</v>
          </cell>
          <cell r="J5">
            <v>1358</v>
          </cell>
          <cell r="K5">
            <v>6238</v>
          </cell>
          <cell r="L5">
            <v>4646</v>
          </cell>
        </row>
        <row r="6">
          <cell r="E6">
            <v>0</v>
          </cell>
          <cell r="F6">
            <v>24770</v>
          </cell>
          <cell r="G6">
            <v>24770</v>
          </cell>
          <cell r="H6">
            <v>9975</v>
          </cell>
          <cell r="I6">
            <v>547.98851149999507</v>
          </cell>
          <cell r="J6">
            <v>6519</v>
          </cell>
          <cell r="K6">
            <v>24770</v>
          </cell>
          <cell r="L6">
            <v>18255</v>
          </cell>
        </row>
        <row r="7">
          <cell r="E7">
            <v>161</v>
          </cell>
          <cell r="F7">
            <v>3181</v>
          </cell>
          <cell r="G7">
            <v>3342</v>
          </cell>
          <cell r="H7">
            <v>1603</v>
          </cell>
          <cell r="I7">
            <v>30.398940899999989</v>
          </cell>
          <cell r="J7">
            <v>898</v>
          </cell>
          <cell r="K7">
            <v>3340</v>
          </cell>
          <cell r="L7">
            <v>2291</v>
          </cell>
        </row>
        <row r="8">
          <cell r="E8">
            <v>0</v>
          </cell>
          <cell r="F8">
            <v>3496</v>
          </cell>
          <cell r="G8">
            <v>3496</v>
          </cell>
          <cell r="H8">
            <v>1793</v>
          </cell>
          <cell r="I8">
            <v>23.363780200000008</v>
          </cell>
          <cell r="J8">
            <v>673</v>
          </cell>
          <cell r="K8">
            <v>3496</v>
          </cell>
          <cell r="L8">
            <v>2849</v>
          </cell>
        </row>
        <row r="9">
          <cell r="E9">
            <v>0</v>
          </cell>
          <cell r="F9">
            <v>7627</v>
          </cell>
          <cell r="G9">
            <v>7627</v>
          </cell>
          <cell r="H9">
            <v>3486</v>
          </cell>
          <cell r="I9">
            <v>167.62154920000035</v>
          </cell>
          <cell r="J9">
            <v>1590</v>
          </cell>
          <cell r="K9">
            <v>7627</v>
          </cell>
          <cell r="L9">
            <v>5423</v>
          </cell>
        </row>
        <row r="10">
          <cell r="E10">
            <v>0</v>
          </cell>
          <cell r="F10">
            <v>2156</v>
          </cell>
          <cell r="G10">
            <v>2156</v>
          </cell>
          <cell r="H10">
            <v>1518</v>
          </cell>
          <cell r="I10">
            <v>27.654625200000002</v>
          </cell>
          <cell r="J10">
            <v>238</v>
          </cell>
          <cell r="K10">
            <v>2156</v>
          </cell>
          <cell r="L10">
            <v>1923</v>
          </cell>
        </row>
        <row r="11">
          <cell r="E11">
            <v>0</v>
          </cell>
          <cell r="F11">
            <v>715</v>
          </cell>
          <cell r="G11">
            <v>715</v>
          </cell>
          <cell r="H11">
            <v>467</v>
          </cell>
          <cell r="I11">
            <v>3.0545404999999999</v>
          </cell>
          <cell r="J11">
            <v>109</v>
          </cell>
          <cell r="K11">
            <v>715</v>
          </cell>
          <cell r="L11">
            <v>595</v>
          </cell>
        </row>
        <row r="12">
          <cell r="E12">
            <v>0</v>
          </cell>
          <cell r="F12">
            <v>2654</v>
          </cell>
          <cell r="G12">
            <v>2654</v>
          </cell>
          <cell r="H12">
            <v>934</v>
          </cell>
          <cell r="I12">
            <v>59.688703499999988</v>
          </cell>
          <cell r="J12">
            <v>548</v>
          </cell>
          <cell r="K12">
            <v>2654</v>
          </cell>
          <cell r="L12">
            <v>1985</v>
          </cell>
        </row>
        <row r="13">
          <cell r="E13">
            <v>0</v>
          </cell>
          <cell r="F13">
            <v>1004</v>
          </cell>
          <cell r="G13">
            <v>1004</v>
          </cell>
          <cell r="H13">
            <v>562</v>
          </cell>
          <cell r="I13">
            <v>6.8106566999999982</v>
          </cell>
          <cell r="J13">
            <v>134</v>
          </cell>
          <cell r="K13">
            <v>1004</v>
          </cell>
          <cell r="L13">
            <v>915</v>
          </cell>
        </row>
        <row r="14">
          <cell r="E14">
            <v>0</v>
          </cell>
          <cell r="F14">
            <v>3998</v>
          </cell>
          <cell r="G14">
            <v>3998</v>
          </cell>
          <cell r="H14">
            <v>1750</v>
          </cell>
          <cell r="I14">
            <v>31.432411900000012</v>
          </cell>
          <cell r="J14">
            <v>1086</v>
          </cell>
          <cell r="K14">
            <v>3998</v>
          </cell>
          <cell r="L14">
            <v>2977</v>
          </cell>
        </row>
        <row r="15">
          <cell r="E15">
            <v>312</v>
          </cell>
          <cell r="F15">
            <v>2219</v>
          </cell>
          <cell r="G15">
            <v>2531</v>
          </cell>
          <cell r="H15">
            <v>1367</v>
          </cell>
          <cell r="I15">
            <v>53.123414900000022</v>
          </cell>
          <cell r="J15">
            <v>768</v>
          </cell>
          <cell r="K15">
            <v>2529</v>
          </cell>
          <cell r="L15">
            <v>1522</v>
          </cell>
        </row>
        <row r="16">
          <cell r="E16">
            <v>0</v>
          </cell>
          <cell r="F16">
            <v>3122</v>
          </cell>
          <cell r="G16">
            <v>3122</v>
          </cell>
          <cell r="H16">
            <v>1336</v>
          </cell>
          <cell r="I16">
            <v>32.02044429999998</v>
          </cell>
          <cell r="J16">
            <v>1029</v>
          </cell>
          <cell r="K16">
            <v>3122</v>
          </cell>
          <cell r="L16">
            <v>1882</v>
          </cell>
        </row>
        <row r="17">
          <cell r="E17">
            <v>0</v>
          </cell>
          <cell r="F17">
            <v>1686</v>
          </cell>
          <cell r="G17">
            <v>1686</v>
          </cell>
          <cell r="H17">
            <v>867</v>
          </cell>
          <cell r="I17">
            <v>12.699761899999995</v>
          </cell>
          <cell r="J17">
            <v>336</v>
          </cell>
          <cell r="K17">
            <v>1686</v>
          </cell>
          <cell r="L17">
            <v>1259</v>
          </cell>
        </row>
        <row r="18">
          <cell r="E18">
            <v>733</v>
          </cell>
          <cell r="F18">
            <v>0</v>
          </cell>
          <cell r="G18">
            <v>733</v>
          </cell>
          <cell r="H18">
            <v>459</v>
          </cell>
          <cell r="I18">
            <v>9.0202949000000014</v>
          </cell>
          <cell r="J18">
            <v>203</v>
          </cell>
          <cell r="K18">
            <v>733</v>
          </cell>
          <cell r="L18">
            <v>473</v>
          </cell>
        </row>
        <row r="19">
          <cell r="E19">
            <v>469</v>
          </cell>
          <cell r="F19">
            <v>3570</v>
          </cell>
          <cell r="G19">
            <v>4039</v>
          </cell>
          <cell r="H19">
            <v>1904</v>
          </cell>
          <cell r="I19">
            <v>68.039013600000118</v>
          </cell>
          <cell r="J19">
            <v>739</v>
          </cell>
          <cell r="K19">
            <v>4039</v>
          </cell>
          <cell r="L19">
            <v>5035</v>
          </cell>
        </row>
        <row r="20">
          <cell r="E20">
            <v>0</v>
          </cell>
          <cell r="F20">
            <v>3105</v>
          </cell>
          <cell r="G20">
            <v>3105</v>
          </cell>
          <cell r="H20">
            <v>1524</v>
          </cell>
          <cell r="I20">
            <v>57.997608999999976</v>
          </cell>
          <cell r="J20">
            <v>817</v>
          </cell>
          <cell r="K20">
            <v>3105</v>
          </cell>
          <cell r="L20">
            <v>2159</v>
          </cell>
        </row>
        <row r="21">
          <cell r="E21">
            <v>0</v>
          </cell>
          <cell r="F21">
            <v>2122</v>
          </cell>
          <cell r="G21">
            <v>2122</v>
          </cell>
          <cell r="H21">
            <v>761</v>
          </cell>
          <cell r="I21">
            <v>28.21647329999999</v>
          </cell>
          <cell r="J21">
            <v>477</v>
          </cell>
          <cell r="K21">
            <v>2122</v>
          </cell>
          <cell r="L21">
            <v>1433</v>
          </cell>
        </row>
        <row r="22">
          <cell r="E22">
            <v>84</v>
          </cell>
          <cell r="F22">
            <v>198</v>
          </cell>
          <cell r="G22">
            <v>282</v>
          </cell>
          <cell r="H22">
            <v>157</v>
          </cell>
          <cell r="I22">
            <v>8.6641909000000048</v>
          </cell>
          <cell r="J22">
            <v>83</v>
          </cell>
          <cell r="K22">
            <v>282</v>
          </cell>
          <cell r="L22">
            <v>191</v>
          </cell>
        </row>
        <row r="23">
          <cell r="E23">
            <v>34</v>
          </cell>
          <cell r="F23">
            <v>276</v>
          </cell>
          <cell r="G23">
            <v>310</v>
          </cell>
          <cell r="H23">
            <v>262</v>
          </cell>
          <cell r="I23">
            <v>10.507480599999996</v>
          </cell>
          <cell r="J23">
            <v>99</v>
          </cell>
          <cell r="K23">
            <v>310</v>
          </cell>
          <cell r="L23">
            <v>209</v>
          </cell>
        </row>
        <row r="24">
          <cell r="E24">
            <v>0</v>
          </cell>
          <cell r="F24">
            <v>1726</v>
          </cell>
          <cell r="G24">
            <v>1726</v>
          </cell>
          <cell r="H24">
            <v>985</v>
          </cell>
          <cell r="I24">
            <v>15.780794400000005</v>
          </cell>
          <cell r="J24">
            <v>405</v>
          </cell>
          <cell r="K24">
            <v>1726</v>
          </cell>
          <cell r="L24">
            <v>1173</v>
          </cell>
        </row>
        <row r="25">
          <cell r="E25">
            <v>0</v>
          </cell>
          <cell r="F25">
            <v>1072</v>
          </cell>
          <cell r="G25">
            <v>1072</v>
          </cell>
          <cell r="H25">
            <v>752</v>
          </cell>
          <cell r="I25">
            <v>5.9055884000000001</v>
          </cell>
          <cell r="J25">
            <v>290</v>
          </cell>
          <cell r="K25">
            <v>1072</v>
          </cell>
          <cell r="L25">
            <v>802</v>
          </cell>
        </row>
        <row r="26">
          <cell r="E26">
            <v>0</v>
          </cell>
          <cell r="F26">
            <v>5921</v>
          </cell>
          <cell r="G26">
            <v>5921</v>
          </cell>
          <cell r="H26">
            <v>4007</v>
          </cell>
          <cell r="I26">
            <v>39.971507100000039</v>
          </cell>
          <cell r="J26">
            <v>1216</v>
          </cell>
          <cell r="K26">
            <v>5921</v>
          </cell>
          <cell r="L26">
            <v>4361</v>
          </cell>
        </row>
        <row r="27">
          <cell r="E27">
            <v>0</v>
          </cell>
          <cell r="F27">
            <v>3949</v>
          </cell>
          <cell r="G27">
            <v>3949</v>
          </cell>
          <cell r="H27">
            <v>1861</v>
          </cell>
          <cell r="I27">
            <v>18.040209600000011</v>
          </cell>
          <cell r="J27">
            <v>837</v>
          </cell>
          <cell r="K27">
            <v>3949</v>
          </cell>
          <cell r="L27">
            <v>3016</v>
          </cell>
        </row>
        <row r="28">
          <cell r="E28">
            <v>1551</v>
          </cell>
          <cell r="F28">
            <v>3228</v>
          </cell>
          <cell r="G28">
            <v>4779</v>
          </cell>
          <cell r="H28">
            <v>1193</v>
          </cell>
          <cell r="I28">
            <v>28.853137199999999</v>
          </cell>
          <cell r="J28">
            <v>466</v>
          </cell>
          <cell r="K28">
            <v>4779</v>
          </cell>
          <cell r="L28">
            <v>4110</v>
          </cell>
        </row>
        <row r="29">
          <cell r="E29">
            <v>0</v>
          </cell>
          <cell r="F29">
            <v>3777</v>
          </cell>
          <cell r="G29">
            <v>3777</v>
          </cell>
          <cell r="H29">
            <v>677</v>
          </cell>
          <cell r="I29">
            <v>27.190566300000004</v>
          </cell>
          <cell r="J29">
            <v>659</v>
          </cell>
          <cell r="K29">
            <v>3777</v>
          </cell>
          <cell r="L29">
            <v>3093</v>
          </cell>
        </row>
        <row r="30">
          <cell r="E30">
            <v>0</v>
          </cell>
          <cell r="F30">
            <v>1347</v>
          </cell>
          <cell r="G30">
            <v>1347</v>
          </cell>
          <cell r="H30">
            <v>804</v>
          </cell>
          <cell r="I30">
            <v>26.020410299999995</v>
          </cell>
          <cell r="J30">
            <v>457</v>
          </cell>
          <cell r="K30">
            <v>1347</v>
          </cell>
          <cell r="L30">
            <v>831</v>
          </cell>
        </row>
        <row r="31">
          <cell r="E31">
            <v>0</v>
          </cell>
          <cell r="F31">
            <v>657</v>
          </cell>
          <cell r="G31">
            <v>657</v>
          </cell>
          <cell r="H31">
            <v>362</v>
          </cell>
          <cell r="I31">
            <v>48.855803900000005</v>
          </cell>
          <cell r="J31">
            <v>192</v>
          </cell>
          <cell r="K31">
            <v>657</v>
          </cell>
          <cell r="L31">
            <v>413</v>
          </cell>
        </row>
        <row r="32">
          <cell r="E32">
            <v>0</v>
          </cell>
          <cell r="F32">
            <v>1004</v>
          </cell>
          <cell r="G32">
            <v>1004</v>
          </cell>
          <cell r="H32">
            <v>748</v>
          </cell>
          <cell r="I32">
            <v>14.283700600000012</v>
          </cell>
          <cell r="J32">
            <v>207</v>
          </cell>
          <cell r="K32">
            <v>1004</v>
          </cell>
          <cell r="L32">
            <v>753</v>
          </cell>
        </row>
        <row r="33">
          <cell r="E33">
            <v>0</v>
          </cell>
          <cell r="F33">
            <v>3106</v>
          </cell>
          <cell r="G33">
            <v>3106</v>
          </cell>
          <cell r="H33">
            <v>1481</v>
          </cell>
          <cell r="I33">
            <v>32.490759300000015</v>
          </cell>
          <cell r="J33">
            <v>330</v>
          </cell>
          <cell r="K33">
            <v>3106</v>
          </cell>
          <cell r="L33">
            <v>1022</v>
          </cell>
        </row>
      </sheetData>
      <sheetData sheetId="41">
        <row r="4">
          <cell r="C4">
            <v>0</v>
          </cell>
          <cell r="D4">
            <v>0</v>
          </cell>
          <cell r="E4">
            <v>5</v>
          </cell>
          <cell r="F4">
            <v>1322</v>
          </cell>
          <cell r="G4">
            <v>1327</v>
          </cell>
          <cell r="H4">
            <v>323</v>
          </cell>
          <cell r="I4">
            <v>28.2506716</v>
          </cell>
          <cell r="J4">
            <v>485</v>
          </cell>
          <cell r="K4">
            <v>1051</v>
          </cell>
          <cell r="L4">
            <v>842</v>
          </cell>
        </row>
        <row r="5">
          <cell r="C5">
            <v>0</v>
          </cell>
          <cell r="D5">
            <v>1613</v>
          </cell>
          <cell r="E5">
            <v>0</v>
          </cell>
          <cell r="F5">
            <v>1320</v>
          </cell>
          <cell r="G5">
            <v>2933</v>
          </cell>
          <cell r="H5">
            <v>537</v>
          </cell>
          <cell r="I5">
            <v>34.773408000000003</v>
          </cell>
          <cell r="J5">
            <v>1114</v>
          </cell>
          <cell r="K5">
            <v>2903</v>
          </cell>
          <cell r="L5">
            <v>1819</v>
          </cell>
        </row>
        <row r="6">
          <cell r="C6">
            <v>0</v>
          </cell>
          <cell r="D6">
            <v>7</v>
          </cell>
          <cell r="E6">
            <v>1284</v>
          </cell>
          <cell r="F6">
            <v>9583</v>
          </cell>
          <cell r="G6">
            <v>10874</v>
          </cell>
          <cell r="H6">
            <v>3370</v>
          </cell>
          <cell r="I6">
            <v>401.09242</v>
          </cell>
          <cell r="J6">
            <v>3696</v>
          </cell>
          <cell r="K6">
            <v>10239</v>
          </cell>
          <cell r="L6">
            <v>7178</v>
          </cell>
        </row>
        <row r="7">
          <cell r="C7">
            <v>0</v>
          </cell>
          <cell r="D7">
            <v>3483</v>
          </cell>
          <cell r="E7">
            <v>0</v>
          </cell>
          <cell r="F7">
            <v>2207</v>
          </cell>
          <cell r="G7">
            <v>5690</v>
          </cell>
          <cell r="H7">
            <v>1073</v>
          </cell>
          <cell r="I7">
            <v>80.583435800000004</v>
          </cell>
          <cell r="J7">
            <v>2139</v>
          </cell>
          <cell r="K7">
            <v>5288</v>
          </cell>
          <cell r="L7">
            <v>3551</v>
          </cell>
        </row>
        <row r="8">
          <cell r="C8">
            <v>0</v>
          </cell>
          <cell r="D8">
            <v>2</v>
          </cell>
          <cell r="E8">
            <v>0</v>
          </cell>
          <cell r="F8">
            <v>1182</v>
          </cell>
          <cell r="G8">
            <v>1184</v>
          </cell>
          <cell r="H8">
            <v>422</v>
          </cell>
          <cell r="I8">
            <v>50.433396600000002</v>
          </cell>
          <cell r="J8">
            <v>327</v>
          </cell>
          <cell r="K8">
            <v>1113</v>
          </cell>
          <cell r="L8">
            <v>857</v>
          </cell>
        </row>
        <row r="9">
          <cell r="C9">
            <v>0</v>
          </cell>
          <cell r="D9">
            <v>909</v>
          </cell>
          <cell r="E9">
            <v>0</v>
          </cell>
          <cell r="F9">
            <v>635</v>
          </cell>
          <cell r="G9">
            <v>1544</v>
          </cell>
          <cell r="H9">
            <v>276</v>
          </cell>
          <cell r="I9">
            <v>47.272174999999997</v>
          </cell>
          <cell r="J9">
            <v>783</v>
          </cell>
          <cell r="K9">
            <v>1494</v>
          </cell>
          <cell r="L9">
            <v>761</v>
          </cell>
        </row>
        <row r="10">
          <cell r="C10">
            <v>0</v>
          </cell>
          <cell r="D10">
            <v>0</v>
          </cell>
          <cell r="E10">
            <v>0</v>
          </cell>
          <cell r="F10">
            <v>148</v>
          </cell>
          <cell r="G10">
            <v>148</v>
          </cell>
          <cell r="H10">
            <v>74</v>
          </cell>
          <cell r="I10">
            <v>5.6007603000000001</v>
          </cell>
          <cell r="J10">
            <v>50</v>
          </cell>
          <cell r="K10">
            <v>127</v>
          </cell>
          <cell r="L10">
            <v>98</v>
          </cell>
        </row>
        <row r="11">
          <cell r="C11">
            <v>0</v>
          </cell>
          <cell r="D11">
            <v>0</v>
          </cell>
          <cell r="E11">
            <v>0</v>
          </cell>
          <cell r="F11">
            <v>330</v>
          </cell>
          <cell r="G11">
            <v>330</v>
          </cell>
          <cell r="H11">
            <v>164</v>
          </cell>
          <cell r="I11">
            <v>5.2650106000000001</v>
          </cell>
          <cell r="J11">
            <v>79</v>
          </cell>
          <cell r="K11">
            <v>279</v>
          </cell>
          <cell r="L11">
            <v>251</v>
          </cell>
        </row>
        <row r="12">
          <cell r="C12">
            <v>0</v>
          </cell>
          <cell r="D12">
            <v>1</v>
          </cell>
          <cell r="E12">
            <v>0</v>
          </cell>
          <cell r="F12">
            <v>312</v>
          </cell>
          <cell r="G12">
            <v>313</v>
          </cell>
          <cell r="H12">
            <v>80</v>
          </cell>
          <cell r="I12">
            <v>12.411260800000001</v>
          </cell>
          <cell r="J12">
            <v>63</v>
          </cell>
          <cell r="K12">
            <v>285</v>
          </cell>
          <cell r="L12">
            <v>250</v>
          </cell>
        </row>
        <row r="13">
          <cell r="C13">
            <v>0</v>
          </cell>
          <cell r="D13">
            <v>0</v>
          </cell>
          <cell r="E13">
            <v>0</v>
          </cell>
          <cell r="F13">
            <v>489</v>
          </cell>
          <cell r="G13">
            <v>489</v>
          </cell>
          <cell r="H13">
            <v>206</v>
          </cell>
          <cell r="I13">
            <v>22.225263200000001</v>
          </cell>
          <cell r="J13">
            <v>128</v>
          </cell>
          <cell r="K13">
            <v>464</v>
          </cell>
          <cell r="L13">
            <v>361</v>
          </cell>
        </row>
        <row r="14">
          <cell r="C14">
            <v>0</v>
          </cell>
          <cell r="D14">
            <v>0</v>
          </cell>
          <cell r="E14">
            <v>0</v>
          </cell>
          <cell r="F14">
            <v>1117</v>
          </cell>
          <cell r="G14">
            <v>1117</v>
          </cell>
          <cell r="H14">
            <v>491</v>
          </cell>
          <cell r="I14">
            <v>44.3867756</v>
          </cell>
          <cell r="J14">
            <v>408</v>
          </cell>
          <cell r="K14">
            <v>1044</v>
          </cell>
          <cell r="L14">
            <v>709</v>
          </cell>
        </row>
        <row r="15">
          <cell r="C15">
            <v>0</v>
          </cell>
          <cell r="D15">
            <v>0</v>
          </cell>
          <cell r="E15">
            <v>66</v>
          </cell>
          <cell r="F15">
            <v>1245</v>
          </cell>
          <cell r="G15">
            <v>1311</v>
          </cell>
          <cell r="H15">
            <v>347</v>
          </cell>
          <cell r="I15">
            <v>50.602699200000004</v>
          </cell>
          <cell r="J15">
            <v>312</v>
          </cell>
          <cell r="K15">
            <v>1209</v>
          </cell>
          <cell r="L15">
            <v>999</v>
          </cell>
        </row>
        <row r="16">
          <cell r="C16">
            <v>0</v>
          </cell>
          <cell r="D16">
            <v>2</v>
          </cell>
          <cell r="E16">
            <v>0</v>
          </cell>
          <cell r="F16">
            <v>3111</v>
          </cell>
          <cell r="G16">
            <v>3113</v>
          </cell>
          <cell r="H16">
            <v>657</v>
          </cell>
          <cell r="I16">
            <v>75.744359599999996</v>
          </cell>
          <cell r="J16">
            <v>1252</v>
          </cell>
          <cell r="K16">
            <v>3022</v>
          </cell>
          <cell r="L16">
            <v>1861</v>
          </cell>
        </row>
        <row r="17">
          <cell r="C17">
            <v>152</v>
          </cell>
          <cell r="D17">
            <v>1</v>
          </cell>
          <cell r="E17">
            <v>802</v>
          </cell>
          <cell r="F17">
            <v>1402</v>
          </cell>
          <cell r="G17">
            <v>2357</v>
          </cell>
          <cell r="H17">
            <v>621</v>
          </cell>
          <cell r="I17">
            <v>40.129809799999997</v>
          </cell>
          <cell r="J17">
            <v>591</v>
          </cell>
          <cell r="K17">
            <v>2150</v>
          </cell>
          <cell r="L17">
            <v>1766</v>
          </cell>
        </row>
        <row r="18">
          <cell r="C18">
            <v>0</v>
          </cell>
          <cell r="D18">
            <v>0</v>
          </cell>
          <cell r="E18">
            <v>0</v>
          </cell>
          <cell r="F18">
            <v>644</v>
          </cell>
          <cell r="G18">
            <v>644</v>
          </cell>
          <cell r="H18">
            <v>354</v>
          </cell>
          <cell r="I18">
            <v>15.462469499999999</v>
          </cell>
          <cell r="J18">
            <v>227</v>
          </cell>
          <cell r="K18">
            <v>554</v>
          </cell>
          <cell r="L18">
            <v>417</v>
          </cell>
        </row>
        <row r="19">
          <cell r="C19">
            <v>0</v>
          </cell>
          <cell r="D19">
            <v>0</v>
          </cell>
          <cell r="E19">
            <v>0</v>
          </cell>
          <cell r="F19">
            <v>1240</v>
          </cell>
          <cell r="G19">
            <v>1240</v>
          </cell>
          <cell r="H19">
            <v>324</v>
          </cell>
          <cell r="I19">
            <v>49.281162600000002</v>
          </cell>
          <cell r="J19">
            <v>356</v>
          </cell>
          <cell r="K19">
            <v>1069</v>
          </cell>
          <cell r="L19">
            <v>884</v>
          </cell>
        </row>
        <row r="20">
          <cell r="C20">
            <v>0</v>
          </cell>
          <cell r="D20">
            <v>2</v>
          </cell>
          <cell r="E20">
            <v>0</v>
          </cell>
          <cell r="F20">
            <v>1185</v>
          </cell>
          <cell r="G20">
            <v>1187</v>
          </cell>
          <cell r="H20">
            <v>468</v>
          </cell>
          <cell r="I20">
            <v>23.608367300000001</v>
          </cell>
          <cell r="J20">
            <v>333</v>
          </cell>
          <cell r="K20">
            <v>1117</v>
          </cell>
          <cell r="L20">
            <v>854</v>
          </cell>
        </row>
        <row r="21">
          <cell r="C21">
            <v>0</v>
          </cell>
          <cell r="D21">
            <v>3</v>
          </cell>
          <cell r="E21">
            <v>128</v>
          </cell>
          <cell r="F21">
            <v>1152</v>
          </cell>
          <cell r="G21">
            <v>1283</v>
          </cell>
          <cell r="H21">
            <v>459</v>
          </cell>
          <cell r="I21">
            <v>62.982914100000002</v>
          </cell>
          <cell r="J21">
            <v>152</v>
          </cell>
          <cell r="K21">
            <v>1198</v>
          </cell>
          <cell r="L21">
            <v>1131</v>
          </cell>
        </row>
        <row r="22">
          <cell r="C22">
            <v>0</v>
          </cell>
          <cell r="D22">
            <v>4</v>
          </cell>
          <cell r="E22">
            <v>0</v>
          </cell>
          <cell r="F22">
            <v>875</v>
          </cell>
          <cell r="G22">
            <v>879</v>
          </cell>
          <cell r="H22">
            <v>139</v>
          </cell>
          <cell r="I22">
            <v>8.8114083999999995</v>
          </cell>
          <cell r="J22">
            <v>421</v>
          </cell>
          <cell r="K22">
            <v>639</v>
          </cell>
          <cell r="L22">
            <v>458</v>
          </cell>
        </row>
        <row r="23">
          <cell r="C23">
            <v>0</v>
          </cell>
          <cell r="D23">
            <v>1473</v>
          </cell>
          <cell r="E23">
            <v>0</v>
          </cell>
          <cell r="F23">
            <v>2686</v>
          </cell>
          <cell r="G23">
            <v>4159</v>
          </cell>
          <cell r="H23">
            <v>1113</v>
          </cell>
          <cell r="I23">
            <v>56.9018418</v>
          </cell>
          <cell r="J23">
            <v>1689</v>
          </cell>
          <cell r="K23">
            <v>3810</v>
          </cell>
          <cell r="L23">
            <v>2470</v>
          </cell>
        </row>
        <row r="24">
          <cell r="C24">
            <v>0</v>
          </cell>
          <cell r="D24">
            <v>1</v>
          </cell>
          <cell r="E24">
            <v>307</v>
          </cell>
          <cell r="F24">
            <v>1371</v>
          </cell>
          <cell r="G24">
            <v>1679</v>
          </cell>
          <cell r="H24">
            <v>687</v>
          </cell>
          <cell r="I24">
            <v>36.871903400000001</v>
          </cell>
          <cell r="J24">
            <v>599</v>
          </cell>
          <cell r="K24">
            <v>1261</v>
          </cell>
          <cell r="L24">
            <v>1080</v>
          </cell>
        </row>
        <row r="25">
          <cell r="C25">
            <v>0</v>
          </cell>
          <cell r="D25">
            <v>0</v>
          </cell>
          <cell r="E25">
            <v>0</v>
          </cell>
          <cell r="F25">
            <v>344</v>
          </cell>
          <cell r="G25">
            <v>344</v>
          </cell>
          <cell r="H25">
            <v>154</v>
          </cell>
          <cell r="I25">
            <v>5.2262392000000002</v>
          </cell>
          <cell r="J25">
            <v>94</v>
          </cell>
          <cell r="K25">
            <v>327</v>
          </cell>
          <cell r="L25">
            <v>250</v>
          </cell>
        </row>
        <row r="26">
          <cell r="C26">
            <v>0</v>
          </cell>
          <cell r="D26">
            <v>15</v>
          </cell>
          <cell r="E26">
            <v>0</v>
          </cell>
          <cell r="F26">
            <v>1097</v>
          </cell>
          <cell r="G26">
            <v>1112</v>
          </cell>
          <cell r="H26">
            <v>314</v>
          </cell>
          <cell r="I26">
            <v>42.425752500000002</v>
          </cell>
          <cell r="J26">
            <v>334</v>
          </cell>
          <cell r="K26">
            <v>1046</v>
          </cell>
          <cell r="L26">
            <v>778</v>
          </cell>
        </row>
        <row r="27">
          <cell r="C27">
            <v>0</v>
          </cell>
          <cell r="D27">
            <v>16</v>
          </cell>
          <cell r="E27">
            <v>0</v>
          </cell>
          <cell r="F27">
            <v>2180</v>
          </cell>
          <cell r="G27">
            <v>2196</v>
          </cell>
          <cell r="H27">
            <v>815</v>
          </cell>
          <cell r="I27">
            <v>85.847930300000002</v>
          </cell>
          <cell r="J27">
            <v>720</v>
          </cell>
          <cell r="K27">
            <v>1894</v>
          </cell>
          <cell r="L27">
            <v>1476</v>
          </cell>
        </row>
        <row r="28">
          <cell r="C28">
            <v>0</v>
          </cell>
          <cell r="D28">
            <v>0</v>
          </cell>
          <cell r="E28">
            <v>115</v>
          </cell>
          <cell r="F28">
            <v>496</v>
          </cell>
          <cell r="G28">
            <v>611</v>
          </cell>
          <cell r="H28">
            <v>237</v>
          </cell>
          <cell r="I28">
            <v>27.0063757</v>
          </cell>
          <cell r="J28">
            <v>68</v>
          </cell>
          <cell r="K28">
            <v>602</v>
          </cell>
          <cell r="L28">
            <v>544</v>
          </cell>
        </row>
        <row r="29">
          <cell r="C29">
            <v>0</v>
          </cell>
          <cell r="D29">
            <v>0</v>
          </cell>
          <cell r="E29">
            <v>0</v>
          </cell>
          <cell r="F29">
            <v>1751</v>
          </cell>
          <cell r="G29">
            <v>1751</v>
          </cell>
          <cell r="H29">
            <v>464</v>
          </cell>
          <cell r="I29">
            <v>47.683027799999998</v>
          </cell>
          <cell r="J29">
            <v>565</v>
          </cell>
          <cell r="K29">
            <v>1665</v>
          </cell>
          <cell r="L29">
            <v>1186</v>
          </cell>
        </row>
        <row r="30">
          <cell r="C30">
            <v>0</v>
          </cell>
          <cell r="D30">
            <v>5</v>
          </cell>
          <cell r="E30">
            <v>0</v>
          </cell>
          <cell r="F30">
            <v>1889</v>
          </cell>
          <cell r="G30">
            <v>1894</v>
          </cell>
          <cell r="H30">
            <v>1017</v>
          </cell>
          <cell r="I30">
            <v>63.242511999999998</v>
          </cell>
          <cell r="J30">
            <v>357</v>
          </cell>
          <cell r="K30">
            <v>1443</v>
          </cell>
          <cell r="L30">
            <v>1537</v>
          </cell>
        </row>
        <row r="31">
          <cell r="C31">
            <v>0</v>
          </cell>
          <cell r="D31">
            <v>1</v>
          </cell>
          <cell r="E31">
            <v>0</v>
          </cell>
          <cell r="F31">
            <v>1330</v>
          </cell>
          <cell r="G31">
            <v>1331</v>
          </cell>
          <cell r="H31">
            <v>421</v>
          </cell>
          <cell r="I31">
            <v>63.983250400000003</v>
          </cell>
          <cell r="J31">
            <v>347</v>
          </cell>
          <cell r="K31">
            <v>1281</v>
          </cell>
          <cell r="L31">
            <v>984</v>
          </cell>
        </row>
        <row r="32">
          <cell r="C32">
            <v>0</v>
          </cell>
          <cell r="D32">
            <v>0</v>
          </cell>
          <cell r="E32">
            <v>0</v>
          </cell>
          <cell r="F32">
            <v>819</v>
          </cell>
          <cell r="G32">
            <v>819</v>
          </cell>
          <cell r="H32">
            <v>326</v>
          </cell>
          <cell r="I32">
            <v>38.846411600000003</v>
          </cell>
          <cell r="J32">
            <v>226</v>
          </cell>
          <cell r="K32">
            <v>795</v>
          </cell>
          <cell r="L32">
            <v>593</v>
          </cell>
        </row>
        <row r="33">
          <cell r="C33">
            <v>0</v>
          </cell>
          <cell r="D33">
            <v>0</v>
          </cell>
          <cell r="E33">
            <v>0</v>
          </cell>
          <cell r="F33">
            <v>937</v>
          </cell>
          <cell r="G33">
            <v>937</v>
          </cell>
          <cell r="H33">
            <v>350</v>
          </cell>
          <cell r="I33">
            <v>25.179128500000001</v>
          </cell>
          <cell r="J33">
            <v>331</v>
          </cell>
          <cell r="K33">
            <v>739</v>
          </cell>
          <cell r="L33">
            <v>606</v>
          </cell>
        </row>
      </sheetData>
      <sheetData sheetId="42">
        <row r="4">
          <cell r="C4">
            <v>1825</v>
          </cell>
          <cell r="D4">
            <v>335</v>
          </cell>
          <cell r="E4">
            <v>702</v>
          </cell>
          <cell r="F4">
            <v>701</v>
          </cell>
          <cell r="G4">
            <v>3563</v>
          </cell>
          <cell r="H4">
            <v>2160</v>
          </cell>
          <cell r="I4">
            <v>19.516918099999973</v>
          </cell>
          <cell r="J4">
            <v>2022</v>
          </cell>
          <cell r="K4">
            <v>3563</v>
          </cell>
          <cell r="L4">
            <v>3563</v>
          </cell>
        </row>
        <row r="5">
          <cell r="C5">
            <v>10</v>
          </cell>
          <cell r="D5">
            <v>53</v>
          </cell>
          <cell r="E5">
            <v>101</v>
          </cell>
          <cell r="F5">
            <v>150</v>
          </cell>
          <cell r="G5">
            <v>314</v>
          </cell>
          <cell r="H5">
            <v>63</v>
          </cell>
          <cell r="I5">
            <v>1.9087218000000001</v>
          </cell>
          <cell r="J5">
            <v>138</v>
          </cell>
          <cell r="K5">
            <v>314</v>
          </cell>
          <cell r="L5">
            <v>314</v>
          </cell>
        </row>
        <row r="6">
          <cell r="C6">
            <v>13</v>
          </cell>
          <cell r="D6">
            <v>818</v>
          </cell>
          <cell r="E6">
            <v>71</v>
          </cell>
          <cell r="F6">
            <v>2032</v>
          </cell>
          <cell r="G6">
            <v>2934</v>
          </cell>
          <cell r="H6">
            <v>831</v>
          </cell>
          <cell r="I6">
            <v>47.927466099999862</v>
          </cell>
          <cell r="J6">
            <v>1253</v>
          </cell>
          <cell r="K6">
            <v>2934</v>
          </cell>
          <cell r="L6">
            <v>2934</v>
          </cell>
        </row>
        <row r="7">
          <cell r="C7">
            <v>560</v>
          </cell>
          <cell r="D7">
            <v>627</v>
          </cell>
          <cell r="E7">
            <v>1073</v>
          </cell>
          <cell r="F7">
            <v>1359</v>
          </cell>
          <cell r="G7">
            <v>3619</v>
          </cell>
          <cell r="H7">
            <v>1187</v>
          </cell>
          <cell r="I7">
            <v>31.545285900000007</v>
          </cell>
          <cell r="J7">
            <v>1676</v>
          </cell>
          <cell r="K7">
            <v>3619</v>
          </cell>
          <cell r="L7">
            <v>3619</v>
          </cell>
        </row>
        <row r="8">
          <cell r="C8">
            <v>20</v>
          </cell>
          <cell r="D8">
            <v>88</v>
          </cell>
          <cell r="E8">
            <v>7</v>
          </cell>
          <cell r="F8">
            <v>123</v>
          </cell>
          <cell r="G8">
            <v>238</v>
          </cell>
          <cell r="H8">
            <v>108</v>
          </cell>
          <cell r="I8">
            <v>1.0861142000000001</v>
          </cell>
          <cell r="J8">
            <v>125</v>
          </cell>
          <cell r="K8">
            <v>238</v>
          </cell>
          <cell r="L8">
            <v>238</v>
          </cell>
        </row>
        <row r="9">
          <cell r="C9">
            <v>0</v>
          </cell>
          <cell r="D9">
            <v>27</v>
          </cell>
          <cell r="E9">
            <v>0</v>
          </cell>
          <cell r="F9">
            <v>117</v>
          </cell>
          <cell r="G9">
            <v>144</v>
          </cell>
          <cell r="H9">
            <v>27</v>
          </cell>
          <cell r="I9">
            <v>1.6386537999999999</v>
          </cell>
          <cell r="J9">
            <v>55</v>
          </cell>
          <cell r="K9">
            <v>144</v>
          </cell>
          <cell r="L9">
            <v>144</v>
          </cell>
        </row>
        <row r="10">
          <cell r="C10">
            <v>0</v>
          </cell>
          <cell r="D10">
            <v>77</v>
          </cell>
          <cell r="E10">
            <v>0</v>
          </cell>
          <cell r="F10">
            <v>184</v>
          </cell>
          <cell r="G10">
            <v>261</v>
          </cell>
          <cell r="H10">
            <v>77</v>
          </cell>
          <cell r="I10">
            <v>5.5807612000000013</v>
          </cell>
          <cell r="J10">
            <v>78</v>
          </cell>
          <cell r="K10">
            <v>261</v>
          </cell>
          <cell r="L10">
            <v>261</v>
          </cell>
        </row>
        <row r="11">
          <cell r="C11">
            <v>0</v>
          </cell>
          <cell r="D11">
            <v>0</v>
          </cell>
          <cell r="E11">
            <v>0</v>
          </cell>
          <cell r="F11">
            <v>0</v>
          </cell>
          <cell r="G11">
            <v>0</v>
          </cell>
          <cell r="I11">
            <v>0</v>
          </cell>
        </row>
        <row r="12">
          <cell r="C12">
            <v>0</v>
          </cell>
          <cell r="D12">
            <v>0</v>
          </cell>
          <cell r="E12">
            <v>0</v>
          </cell>
          <cell r="F12">
            <v>0</v>
          </cell>
          <cell r="G12">
            <v>0</v>
          </cell>
          <cell r="I12">
            <v>0</v>
          </cell>
        </row>
        <row r="13">
          <cell r="C13">
            <v>138</v>
          </cell>
          <cell r="D13">
            <v>29</v>
          </cell>
          <cell r="E13">
            <v>267</v>
          </cell>
          <cell r="F13">
            <v>90</v>
          </cell>
          <cell r="G13">
            <v>524</v>
          </cell>
          <cell r="H13">
            <v>167</v>
          </cell>
          <cell r="I13">
            <v>9.7265683000000021</v>
          </cell>
          <cell r="J13">
            <v>189</v>
          </cell>
          <cell r="K13">
            <v>524</v>
          </cell>
          <cell r="L13">
            <v>524</v>
          </cell>
        </row>
        <row r="14">
          <cell r="C14">
            <v>72</v>
          </cell>
          <cell r="D14">
            <v>243</v>
          </cell>
          <cell r="E14">
            <v>680</v>
          </cell>
          <cell r="F14">
            <v>1000</v>
          </cell>
          <cell r="G14">
            <v>1995</v>
          </cell>
          <cell r="H14">
            <v>315</v>
          </cell>
          <cell r="I14">
            <v>19.091942700000004</v>
          </cell>
          <cell r="J14">
            <v>880</v>
          </cell>
          <cell r="K14">
            <v>1995</v>
          </cell>
          <cell r="L14">
            <v>1995</v>
          </cell>
        </row>
        <row r="15">
          <cell r="C15">
            <v>0</v>
          </cell>
          <cell r="D15">
            <v>80</v>
          </cell>
          <cell r="E15">
            <v>20</v>
          </cell>
          <cell r="F15">
            <v>416</v>
          </cell>
          <cell r="G15">
            <v>516</v>
          </cell>
          <cell r="H15">
            <v>80</v>
          </cell>
          <cell r="I15">
            <v>8.4636002999999942</v>
          </cell>
          <cell r="J15">
            <v>132</v>
          </cell>
          <cell r="K15">
            <v>516</v>
          </cell>
          <cell r="L15">
            <v>516</v>
          </cell>
        </row>
        <row r="16">
          <cell r="C16">
            <v>0</v>
          </cell>
          <cell r="D16">
            <v>86</v>
          </cell>
          <cell r="E16">
            <v>0</v>
          </cell>
          <cell r="F16">
            <v>203</v>
          </cell>
          <cell r="G16">
            <v>289</v>
          </cell>
          <cell r="H16">
            <v>86</v>
          </cell>
          <cell r="I16">
            <v>3.0158989000000003</v>
          </cell>
          <cell r="J16">
            <v>141</v>
          </cell>
          <cell r="K16">
            <v>289</v>
          </cell>
          <cell r="L16">
            <v>289</v>
          </cell>
        </row>
        <row r="17">
          <cell r="C17">
            <v>0</v>
          </cell>
          <cell r="D17">
            <v>189</v>
          </cell>
          <cell r="E17">
            <v>0</v>
          </cell>
          <cell r="F17">
            <v>361</v>
          </cell>
          <cell r="G17">
            <v>550</v>
          </cell>
          <cell r="H17">
            <v>189</v>
          </cell>
          <cell r="I17">
            <v>4.4726364000000007</v>
          </cell>
          <cell r="J17">
            <v>222</v>
          </cell>
          <cell r="K17">
            <v>550</v>
          </cell>
          <cell r="L17">
            <v>550</v>
          </cell>
        </row>
        <row r="18">
          <cell r="C18">
            <v>206</v>
          </cell>
          <cell r="D18">
            <v>121</v>
          </cell>
          <cell r="E18">
            <v>350</v>
          </cell>
          <cell r="F18">
            <v>283</v>
          </cell>
          <cell r="G18">
            <v>960</v>
          </cell>
          <cell r="H18">
            <v>327</v>
          </cell>
          <cell r="I18">
            <v>16.184552499999999</v>
          </cell>
          <cell r="J18">
            <v>332</v>
          </cell>
          <cell r="K18">
            <v>960</v>
          </cell>
          <cell r="L18">
            <v>960</v>
          </cell>
        </row>
        <row r="19">
          <cell r="C19">
            <v>0</v>
          </cell>
          <cell r="D19">
            <v>123</v>
          </cell>
          <cell r="E19">
            <v>0</v>
          </cell>
          <cell r="F19">
            <v>248</v>
          </cell>
          <cell r="G19">
            <v>371</v>
          </cell>
          <cell r="H19">
            <v>123</v>
          </cell>
          <cell r="I19">
            <v>2.2279893</v>
          </cell>
          <cell r="J19">
            <v>187</v>
          </cell>
          <cell r="K19">
            <v>371</v>
          </cell>
          <cell r="L19">
            <v>371</v>
          </cell>
        </row>
        <row r="20">
          <cell r="C20">
            <v>223</v>
          </cell>
          <cell r="D20">
            <v>47</v>
          </cell>
          <cell r="E20">
            <v>736</v>
          </cell>
          <cell r="F20">
            <v>142</v>
          </cell>
          <cell r="G20">
            <v>1148</v>
          </cell>
          <cell r="H20">
            <v>270</v>
          </cell>
          <cell r="I20">
            <v>20.869916700000008</v>
          </cell>
          <cell r="J20">
            <v>244</v>
          </cell>
          <cell r="K20">
            <v>1148</v>
          </cell>
          <cell r="L20">
            <v>1148</v>
          </cell>
        </row>
        <row r="21">
          <cell r="C21">
            <v>303</v>
          </cell>
          <cell r="D21">
            <v>80</v>
          </cell>
          <cell r="E21">
            <v>683</v>
          </cell>
          <cell r="F21">
            <v>172</v>
          </cell>
          <cell r="G21">
            <v>1238</v>
          </cell>
          <cell r="H21">
            <v>383</v>
          </cell>
          <cell r="I21">
            <v>45.178846699999987</v>
          </cell>
          <cell r="J21">
            <v>515</v>
          </cell>
          <cell r="K21">
            <v>1238</v>
          </cell>
          <cell r="L21">
            <v>1238</v>
          </cell>
        </row>
        <row r="22">
          <cell r="C22">
            <v>0</v>
          </cell>
          <cell r="D22">
            <v>31</v>
          </cell>
          <cell r="E22">
            <v>0</v>
          </cell>
          <cell r="F22">
            <v>104</v>
          </cell>
          <cell r="G22">
            <v>135</v>
          </cell>
          <cell r="H22">
            <v>31</v>
          </cell>
          <cell r="I22">
            <v>1.3097221999999999</v>
          </cell>
          <cell r="J22">
            <v>54</v>
          </cell>
          <cell r="K22">
            <v>135</v>
          </cell>
          <cell r="L22">
            <v>135</v>
          </cell>
        </row>
        <row r="23">
          <cell r="C23">
            <v>59</v>
          </cell>
          <cell r="D23">
            <v>334</v>
          </cell>
          <cell r="E23">
            <v>437</v>
          </cell>
          <cell r="F23">
            <v>307</v>
          </cell>
          <cell r="G23">
            <v>1137</v>
          </cell>
          <cell r="H23">
            <v>393</v>
          </cell>
          <cell r="I23">
            <v>5.5655237000000062</v>
          </cell>
          <cell r="J23">
            <v>515</v>
          </cell>
          <cell r="K23">
            <v>1137</v>
          </cell>
          <cell r="L23">
            <v>1137</v>
          </cell>
        </row>
        <row r="24">
          <cell r="C24">
            <v>110</v>
          </cell>
          <cell r="D24">
            <v>118</v>
          </cell>
          <cell r="E24">
            <v>258</v>
          </cell>
          <cell r="F24">
            <v>547</v>
          </cell>
          <cell r="G24">
            <v>1033</v>
          </cell>
          <cell r="H24">
            <v>228</v>
          </cell>
          <cell r="I24">
            <v>19.308256699999998</v>
          </cell>
          <cell r="J24">
            <v>444</v>
          </cell>
          <cell r="K24">
            <v>1033</v>
          </cell>
          <cell r="L24">
            <v>1033</v>
          </cell>
        </row>
        <row r="25">
          <cell r="C25">
            <v>0</v>
          </cell>
          <cell r="D25">
            <v>82</v>
          </cell>
          <cell r="E25">
            <v>0</v>
          </cell>
          <cell r="F25">
            <v>339</v>
          </cell>
          <cell r="G25">
            <v>421</v>
          </cell>
          <cell r="H25">
            <v>82</v>
          </cell>
          <cell r="I25">
            <v>1.6159900000000009</v>
          </cell>
          <cell r="J25">
            <v>269</v>
          </cell>
          <cell r="K25">
            <v>421</v>
          </cell>
          <cell r="L25">
            <v>421</v>
          </cell>
        </row>
        <row r="26">
          <cell r="C26">
            <v>0</v>
          </cell>
          <cell r="D26">
            <v>225</v>
          </cell>
          <cell r="E26">
            <v>0</v>
          </cell>
          <cell r="F26">
            <v>814</v>
          </cell>
          <cell r="G26">
            <v>1039</v>
          </cell>
          <cell r="H26">
            <v>225</v>
          </cell>
          <cell r="I26">
            <v>24.125201399999998</v>
          </cell>
          <cell r="J26">
            <v>350</v>
          </cell>
          <cell r="K26">
            <v>1039</v>
          </cell>
          <cell r="L26">
            <v>1039</v>
          </cell>
        </row>
        <row r="27">
          <cell r="C27">
            <v>38</v>
          </cell>
          <cell r="D27">
            <v>77</v>
          </cell>
          <cell r="E27">
            <v>175</v>
          </cell>
          <cell r="F27">
            <v>246</v>
          </cell>
          <cell r="G27">
            <v>536</v>
          </cell>
          <cell r="H27">
            <v>115</v>
          </cell>
          <cell r="I27">
            <v>7.1251661999999989</v>
          </cell>
          <cell r="J27">
            <v>245</v>
          </cell>
          <cell r="K27">
            <v>536</v>
          </cell>
          <cell r="L27">
            <v>536</v>
          </cell>
        </row>
        <row r="28">
          <cell r="C28">
            <v>0</v>
          </cell>
          <cell r="D28">
            <v>0</v>
          </cell>
          <cell r="E28">
            <v>1</v>
          </cell>
          <cell r="F28">
            <v>0</v>
          </cell>
          <cell r="G28">
            <v>1</v>
          </cell>
          <cell r="H28">
            <v>0</v>
          </cell>
          <cell r="I28">
            <v>2.6059999999999999E-4</v>
          </cell>
          <cell r="J28">
            <v>0</v>
          </cell>
          <cell r="K28">
            <v>1</v>
          </cell>
          <cell r="L28">
            <v>1</v>
          </cell>
        </row>
        <row r="29">
          <cell r="C29">
            <v>0</v>
          </cell>
          <cell r="D29">
            <v>28</v>
          </cell>
          <cell r="E29">
            <v>0</v>
          </cell>
          <cell r="F29">
            <v>82</v>
          </cell>
          <cell r="G29">
            <v>110</v>
          </cell>
          <cell r="H29">
            <v>28</v>
          </cell>
          <cell r="I29">
            <v>3.4463953000000003</v>
          </cell>
          <cell r="J29">
            <v>35</v>
          </cell>
          <cell r="K29">
            <v>110</v>
          </cell>
          <cell r="L29">
            <v>110</v>
          </cell>
        </row>
        <row r="30">
          <cell r="C30">
            <v>0</v>
          </cell>
          <cell r="D30">
            <v>29</v>
          </cell>
          <cell r="E30">
            <v>0</v>
          </cell>
          <cell r="F30">
            <v>27</v>
          </cell>
          <cell r="G30">
            <v>56</v>
          </cell>
          <cell r="H30">
            <v>29</v>
          </cell>
          <cell r="I30">
            <v>0.38697629999999988</v>
          </cell>
          <cell r="J30">
            <v>20</v>
          </cell>
          <cell r="K30">
            <v>56</v>
          </cell>
          <cell r="L30">
            <v>56</v>
          </cell>
        </row>
        <row r="31">
          <cell r="C31">
            <v>0</v>
          </cell>
          <cell r="D31">
            <v>75</v>
          </cell>
          <cell r="E31">
            <v>0</v>
          </cell>
          <cell r="F31">
            <v>260</v>
          </cell>
          <cell r="G31">
            <v>335</v>
          </cell>
          <cell r="H31">
            <v>75</v>
          </cell>
          <cell r="I31">
            <v>9.2405117000000008</v>
          </cell>
          <cell r="J31">
            <v>120</v>
          </cell>
          <cell r="K31">
            <v>335</v>
          </cell>
          <cell r="L31">
            <v>335</v>
          </cell>
        </row>
        <row r="32">
          <cell r="C32">
            <v>136</v>
          </cell>
          <cell r="D32">
            <v>209</v>
          </cell>
          <cell r="E32">
            <v>363</v>
          </cell>
          <cell r="F32">
            <v>362</v>
          </cell>
          <cell r="G32">
            <v>1070</v>
          </cell>
          <cell r="H32">
            <v>345</v>
          </cell>
          <cell r="I32">
            <v>15.888645399999996</v>
          </cell>
          <cell r="J32">
            <v>475</v>
          </cell>
          <cell r="K32">
            <v>1070</v>
          </cell>
          <cell r="L32">
            <v>1070</v>
          </cell>
        </row>
        <row r="33">
          <cell r="G33">
            <v>0</v>
          </cell>
        </row>
      </sheetData>
      <sheetData sheetId="43">
        <row r="4">
          <cell r="C4">
            <v>87</v>
          </cell>
          <cell r="D4">
            <v>0</v>
          </cell>
          <cell r="E4">
            <v>7</v>
          </cell>
          <cell r="F4">
            <v>0</v>
          </cell>
          <cell r="G4">
            <v>94</v>
          </cell>
          <cell r="H4">
            <v>87</v>
          </cell>
          <cell r="I4">
            <v>0.76688460000000003</v>
          </cell>
          <cell r="J4">
            <v>22</v>
          </cell>
          <cell r="K4">
            <v>82</v>
          </cell>
          <cell r="L4">
            <v>80</v>
          </cell>
        </row>
        <row r="5">
          <cell r="C5">
            <v>113</v>
          </cell>
          <cell r="D5">
            <v>0</v>
          </cell>
          <cell r="E5">
            <v>75</v>
          </cell>
          <cell r="F5">
            <v>5</v>
          </cell>
          <cell r="G5">
            <v>193</v>
          </cell>
          <cell r="H5">
            <v>113</v>
          </cell>
          <cell r="I5">
            <v>6.0502067999999998</v>
          </cell>
          <cell r="J5">
            <v>53</v>
          </cell>
          <cell r="K5">
            <v>178</v>
          </cell>
          <cell r="L5">
            <v>96</v>
          </cell>
        </row>
        <row r="6">
          <cell r="C6">
            <v>388</v>
          </cell>
          <cell r="D6">
            <v>3924</v>
          </cell>
          <cell r="E6">
            <v>102</v>
          </cell>
          <cell r="F6">
            <v>4836</v>
          </cell>
          <cell r="G6">
            <v>9250</v>
          </cell>
          <cell r="H6">
            <v>4312</v>
          </cell>
          <cell r="I6">
            <v>71.574537499999863</v>
          </cell>
          <cell r="J6">
            <v>5568</v>
          </cell>
          <cell r="K6">
            <v>7728</v>
          </cell>
          <cell r="L6">
            <v>2870</v>
          </cell>
        </row>
        <row r="7">
          <cell r="C7">
            <v>351</v>
          </cell>
          <cell r="D7">
            <v>12</v>
          </cell>
          <cell r="E7">
            <v>225</v>
          </cell>
          <cell r="F7">
            <v>4</v>
          </cell>
          <cell r="G7">
            <v>592</v>
          </cell>
          <cell r="H7">
            <v>363</v>
          </cell>
          <cell r="I7">
            <v>14.480524299999992</v>
          </cell>
          <cell r="J7">
            <v>93</v>
          </cell>
          <cell r="K7">
            <v>305</v>
          </cell>
          <cell r="L7">
            <v>286</v>
          </cell>
        </row>
        <row r="8">
          <cell r="C8">
            <v>816</v>
          </cell>
          <cell r="D8">
            <v>114</v>
          </cell>
          <cell r="E8">
            <v>400</v>
          </cell>
          <cell r="F8">
            <v>17</v>
          </cell>
          <cell r="G8">
            <v>1347</v>
          </cell>
          <cell r="H8">
            <v>930</v>
          </cell>
          <cell r="I8">
            <v>9.7667654999999893</v>
          </cell>
          <cell r="J8">
            <v>538</v>
          </cell>
          <cell r="K8">
            <v>940</v>
          </cell>
          <cell r="L8">
            <v>706</v>
          </cell>
        </row>
        <row r="9">
          <cell r="C9">
            <v>2028</v>
          </cell>
          <cell r="D9">
            <v>1497</v>
          </cell>
          <cell r="E9">
            <v>1989</v>
          </cell>
          <cell r="F9">
            <v>152</v>
          </cell>
          <cell r="G9">
            <v>5666</v>
          </cell>
          <cell r="H9">
            <v>3525</v>
          </cell>
          <cell r="I9">
            <v>43.506612599999926</v>
          </cell>
          <cell r="J9">
            <v>2284</v>
          </cell>
          <cell r="K9">
            <v>1153</v>
          </cell>
          <cell r="L9">
            <v>906</v>
          </cell>
        </row>
        <row r="10">
          <cell r="C10">
            <v>1467</v>
          </cell>
          <cell r="D10">
            <v>251</v>
          </cell>
          <cell r="E10">
            <v>1659</v>
          </cell>
          <cell r="F10">
            <v>151</v>
          </cell>
          <cell r="G10">
            <v>3528</v>
          </cell>
          <cell r="H10">
            <v>1718</v>
          </cell>
          <cell r="I10">
            <v>44.753578599999948</v>
          </cell>
          <cell r="J10">
            <v>807</v>
          </cell>
          <cell r="K10">
            <v>1196</v>
          </cell>
          <cell r="L10">
            <v>1066</v>
          </cell>
        </row>
        <row r="11">
          <cell r="C11">
            <v>1135</v>
          </cell>
          <cell r="D11">
            <v>0</v>
          </cell>
          <cell r="E11">
            <v>559</v>
          </cell>
          <cell r="F11">
            <v>0</v>
          </cell>
          <cell r="G11">
            <v>1694</v>
          </cell>
          <cell r="H11">
            <v>1135</v>
          </cell>
          <cell r="I11">
            <v>17.688740199999994</v>
          </cell>
          <cell r="J11">
            <v>569</v>
          </cell>
          <cell r="K11">
            <v>551</v>
          </cell>
          <cell r="L11">
            <v>532</v>
          </cell>
        </row>
        <row r="12">
          <cell r="C12">
            <v>934</v>
          </cell>
          <cell r="D12">
            <v>0</v>
          </cell>
          <cell r="E12">
            <v>2465</v>
          </cell>
          <cell r="F12">
            <v>0</v>
          </cell>
          <cell r="G12">
            <v>3399</v>
          </cell>
          <cell r="H12">
            <v>934</v>
          </cell>
          <cell r="I12">
            <v>39.652776099999976</v>
          </cell>
          <cell r="J12">
            <v>1131</v>
          </cell>
          <cell r="K12">
            <v>1784</v>
          </cell>
          <cell r="L12">
            <v>1608</v>
          </cell>
        </row>
        <row r="13">
          <cell r="C13">
            <v>15</v>
          </cell>
          <cell r="D13">
            <v>31</v>
          </cell>
          <cell r="E13">
            <v>68</v>
          </cell>
          <cell r="F13">
            <v>76</v>
          </cell>
          <cell r="G13">
            <v>190</v>
          </cell>
          <cell r="H13">
            <v>46</v>
          </cell>
          <cell r="I13">
            <v>0.27843769999999995</v>
          </cell>
          <cell r="J13">
            <v>88</v>
          </cell>
          <cell r="K13">
            <v>0</v>
          </cell>
          <cell r="L13">
            <v>0</v>
          </cell>
        </row>
        <row r="14">
          <cell r="C14">
            <v>2073</v>
          </cell>
          <cell r="D14">
            <v>712</v>
          </cell>
          <cell r="E14">
            <v>2944</v>
          </cell>
          <cell r="F14">
            <v>174</v>
          </cell>
          <cell r="G14">
            <v>5903</v>
          </cell>
          <cell r="H14">
            <v>2785</v>
          </cell>
          <cell r="I14">
            <v>111.96359879999979</v>
          </cell>
          <cell r="J14">
            <v>1212</v>
          </cell>
          <cell r="K14">
            <v>3775</v>
          </cell>
          <cell r="L14">
            <v>3376</v>
          </cell>
        </row>
        <row r="15">
          <cell r="C15">
            <v>0</v>
          </cell>
          <cell r="D15">
            <v>9</v>
          </cell>
          <cell r="E15">
            <v>0</v>
          </cell>
          <cell r="F15">
            <v>19</v>
          </cell>
          <cell r="G15">
            <v>28</v>
          </cell>
          <cell r="H15">
            <v>9</v>
          </cell>
          <cell r="I15">
            <v>7.3275099999999996E-2</v>
          </cell>
          <cell r="J15">
            <v>13</v>
          </cell>
          <cell r="K15">
            <v>28</v>
          </cell>
          <cell r="L15">
            <v>12</v>
          </cell>
        </row>
        <row r="16">
          <cell r="C16">
            <v>0</v>
          </cell>
          <cell r="D16">
            <v>179</v>
          </cell>
          <cell r="E16">
            <v>0</v>
          </cell>
          <cell r="F16">
            <v>147</v>
          </cell>
          <cell r="G16">
            <v>326</v>
          </cell>
          <cell r="H16">
            <v>179</v>
          </cell>
          <cell r="I16">
            <v>0.74951539999999994</v>
          </cell>
          <cell r="J16">
            <v>237</v>
          </cell>
          <cell r="K16">
            <v>280</v>
          </cell>
          <cell r="L16">
            <v>252</v>
          </cell>
        </row>
        <row r="17">
          <cell r="C17">
            <v>122</v>
          </cell>
          <cell r="D17">
            <v>228</v>
          </cell>
          <cell r="E17">
            <v>48</v>
          </cell>
          <cell r="F17">
            <v>47</v>
          </cell>
          <cell r="G17">
            <v>445</v>
          </cell>
          <cell r="H17">
            <v>350</v>
          </cell>
          <cell r="I17">
            <v>5.7735679000000042</v>
          </cell>
          <cell r="J17">
            <v>185</v>
          </cell>
          <cell r="K17">
            <v>309</v>
          </cell>
          <cell r="L17">
            <v>152</v>
          </cell>
        </row>
        <row r="18">
          <cell r="C18">
            <v>61</v>
          </cell>
          <cell r="D18">
            <v>319</v>
          </cell>
          <cell r="E18">
            <v>125</v>
          </cell>
          <cell r="F18">
            <v>146</v>
          </cell>
          <cell r="G18">
            <v>651</v>
          </cell>
          <cell r="H18">
            <v>380</v>
          </cell>
          <cell r="I18">
            <v>5.1497695999999999</v>
          </cell>
          <cell r="J18">
            <v>231</v>
          </cell>
          <cell r="K18">
            <v>443</v>
          </cell>
          <cell r="L18">
            <v>424</v>
          </cell>
        </row>
        <row r="19">
          <cell r="C19">
            <v>204</v>
          </cell>
          <cell r="D19">
            <v>26</v>
          </cell>
          <cell r="E19">
            <v>134</v>
          </cell>
          <cell r="F19">
            <v>36</v>
          </cell>
          <cell r="G19">
            <v>400</v>
          </cell>
          <cell r="H19">
            <v>230</v>
          </cell>
          <cell r="I19">
            <v>12.129689199999996</v>
          </cell>
          <cell r="J19">
            <v>120</v>
          </cell>
          <cell r="K19">
            <v>205</v>
          </cell>
          <cell r="L19">
            <v>174</v>
          </cell>
        </row>
        <row r="20">
          <cell r="C20">
            <v>214</v>
          </cell>
          <cell r="D20">
            <v>2</v>
          </cell>
          <cell r="E20">
            <v>96</v>
          </cell>
          <cell r="F20">
            <v>2</v>
          </cell>
          <cell r="G20">
            <v>314</v>
          </cell>
          <cell r="H20">
            <v>216</v>
          </cell>
          <cell r="I20">
            <v>4.1474302999999999</v>
          </cell>
          <cell r="J20">
            <v>164</v>
          </cell>
          <cell r="K20">
            <v>309</v>
          </cell>
          <cell r="L20">
            <v>93</v>
          </cell>
        </row>
        <row r="21">
          <cell r="C21">
            <v>1024</v>
          </cell>
          <cell r="D21">
            <v>0</v>
          </cell>
          <cell r="E21">
            <v>1856</v>
          </cell>
          <cell r="F21">
            <v>0</v>
          </cell>
          <cell r="G21">
            <v>2880</v>
          </cell>
          <cell r="H21">
            <v>1024</v>
          </cell>
          <cell r="I21">
            <v>19.637224600000017</v>
          </cell>
          <cell r="J21">
            <v>1558</v>
          </cell>
          <cell r="K21">
            <v>70</v>
          </cell>
          <cell r="L21">
            <v>70</v>
          </cell>
        </row>
        <row r="22">
          <cell r="C22">
            <v>0</v>
          </cell>
          <cell r="D22">
            <v>0</v>
          </cell>
          <cell r="E22">
            <v>0</v>
          </cell>
          <cell r="F22">
            <v>0</v>
          </cell>
          <cell r="G22">
            <v>0</v>
          </cell>
          <cell r="H22">
            <v>0</v>
          </cell>
          <cell r="I22">
            <v>0</v>
          </cell>
          <cell r="J22">
            <v>0</v>
          </cell>
          <cell r="K22">
            <v>0</v>
          </cell>
          <cell r="L22">
            <v>0</v>
          </cell>
        </row>
        <row r="23">
          <cell r="C23">
            <v>2116</v>
          </cell>
          <cell r="D23">
            <v>306</v>
          </cell>
          <cell r="E23">
            <v>1430</v>
          </cell>
          <cell r="F23">
            <v>334</v>
          </cell>
          <cell r="G23">
            <v>4186</v>
          </cell>
          <cell r="H23">
            <v>2422</v>
          </cell>
          <cell r="I23">
            <v>48.439682400000038</v>
          </cell>
          <cell r="J23">
            <v>1330</v>
          </cell>
          <cell r="K23">
            <v>2630</v>
          </cell>
          <cell r="L23">
            <v>2537</v>
          </cell>
        </row>
        <row r="24">
          <cell r="C24">
            <v>0</v>
          </cell>
          <cell r="D24">
            <v>283</v>
          </cell>
          <cell r="E24">
            <v>0</v>
          </cell>
          <cell r="F24">
            <v>60</v>
          </cell>
          <cell r="G24">
            <v>343</v>
          </cell>
          <cell r="H24">
            <v>283</v>
          </cell>
          <cell r="I24">
            <v>0.89777829999999925</v>
          </cell>
          <cell r="J24">
            <v>177</v>
          </cell>
          <cell r="K24">
            <v>328</v>
          </cell>
          <cell r="L24">
            <v>298</v>
          </cell>
        </row>
        <row r="25">
          <cell r="C25">
            <v>269</v>
          </cell>
          <cell r="D25">
            <v>0</v>
          </cell>
          <cell r="E25">
            <v>91</v>
          </cell>
          <cell r="F25">
            <v>0</v>
          </cell>
          <cell r="G25">
            <v>360</v>
          </cell>
          <cell r="H25">
            <v>269</v>
          </cell>
          <cell r="I25">
            <v>7.5089103000000028</v>
          </cell>
          <cell r="J25">
            <v>63</v>
          </cell>
          <cell r="K25">
            <v>179</v>
          </cell>
          <cell r="L25">
            <v>174</v>
          </cell>
        </row>
        <row r="26">
          <cell r="C26">
            <v>1673</v>
          </cell>
          <cell r="D26">
            <v>393</v>
          </cell>
          <cell r="E26">
            <v>314</v>
          </cell>
          <cell r="F26">
            <v>46</v>
          </cell>
          <cell r="G26">
            <v>2426</v>
          </cell>
          <cell r="H26">
            <v>2066</v>
          </cell>
          <cell r="I26">
            <v>54.757159699999988</v>
          </cell>
          <cell r="J26">
            <v>521</v>
          </cell>
          <cell r="K26">
            <v>1488</v>
          </cell>
          <cell r="L26">
            <v>1286</v>
          </cell>
        </row>
        <row r="27">
          <cell r="C27">
            <v>448</v>
          </cell>
          <cell r="D27">
            <v>916</v>
          </cell>
          <cell r="E27">
            <v>168</v>
          </cell>
          <cell r="F27">
            <v>19</v>
          </cell>
          <cell r="G27">
            <v>1551</v>
          </cell>
          <cell r="H27">
            <v>1364</v>
          </cell>
          <cell r="I27">
            <v>13.086913200000001</v>
          </cell>
          <cell r="J27">
            <v>716</v>
          </cell>
          <cell r="K27">
            <v>1124</v>
          </cell>
          <cell r="L27">
            <v>777</v>
          </cell>
        </row>
        <row r="28">
          <cell r="C28">
            <v>0</v>
          </cell>
          <cell r="D28">
            <v>0</v>
          </cell>
          <cell r="E28">
            <v>0</v>
          </cell>
          <cell r="F28">
            <v>0</v>
          </cell>
          <cell r="G28">
            <v>0</v>
          </cell>
          <cell r="H28">
            <v>0</v>
          </cell>
          <cell r="I28">
            <v>0</v>
          </cell>
          <cell r="J28">
            <v>0</v>
          </cell>
          <cell r="K28">
            <v>0</v>
          </cell>
          <cell r="L28">
            <v>0</v>
          </cell>
        </row>
        <row r="29">
          <cell r="C29">
            <v>157</v>
          </cell>
          <cell r="D29">
            <v>3</v>
          </cell>
          <cell r="E29">
            <v>178</v>
          </cell>
          <cell r="F29">
            <v>6</v>
          </cell>
          <cell r="G29">
            <v>344</v>
          </cell>
          <cell r="H29">
            <v>160</v>
          </cell>
          <cell r="I29">
            <v>1.8256365999999995</v>
          </cell>
          <cell r="J29">
            <v>72</v>
          </cell>
          <cell r="K29">
            <v>9</v>
          </cell>
          <cell r="L29">
            <v>8</v>
          </cell>
        </row>
        <row r="30">
          <cell r="C30">
            <v>513</v>
          </cell>
          <cell r="D30">
            <v>0</v>
          </cell>
          <cell r="E30">
            <v>96</v>
          </cell>
          <cell r="F30">
            <v>0</v>
          </cell>
          <cell r="G30">
            <v>609</v>
          </cell>
          <cell r="H30">
            <v>513</v>
          </cell>
          <cell r="I30">
            <v>7.591075799999996</v>
          </cell>
          <cell r="J30">
            <v>345</v>
          </cell>
          <cell r="K30">
            <v>235</v>
          </cell>
          <cell r="L30">
            <v>224</v>
          </cell>
        </row>
        <row r="31">
          <cell r="C31">
            <v>0</v>
          </cell>
          <cell r="D31">
            <v>2</v>
          </cell>
          <cell r="E31">
            <v>0</v>
          </cell>
          <cell r="F31">
            <v>0</v>
          </cell>
          <cell r="G31">
            <v>2</v>
          </cell>
          <cell r="H31">
            <v>2</v>
          </cell>
          <cell r="I31">
            <v>1.27885E-2</v>
          </cell>
          <cell r="J31">
            <v>0</v>
          </cell>
          <cell r="K31">
            <v>2</v>
          </cell>
          <cell r="L31">
            <v>2</v>
          </cell>
        </row>
        <row r="32">
          <cell r="C32">
            <v>54</v>
          </cell>
          <cell r="D32">
            <v>0</v>
          </cell>
          <cell r="E32">
            <v>2</v>
          </cell>
          <cell r="F32">
            <v>0</v>
          </cell>
          <cell r="G32">
            <v>56</v>
          </cell>
          <cell r="H32">
            <v>54</v>
          </cell>
          <cell r="I32">
            <v>0.91366480000000039</v>
          </cell>
          <cell r="J32">
            <v>8</v>
          </cell>
          <cell r="K32">
            <v>45</v>
          </cell>
          <cell r="L32">
            <v>43</v>
          </cell>
        </row>
        <row r="33">
          <cell r="C33">
            <v>0</v>
          </cell>
          <cell r="D33">
            <v>0</v>
          </cell>
          <cell r="E33">
            <v>0</v>
          </cell>
          <cell r="F33">
            <v>0</v>
          </cell>
          <cell r="G33">
            <v>0</v>
          </cell>
          <cell r="H33">
            <v>0</v>
          </cell>
          <cell r="I33">
            <v>0</v>
          </cell>
          <cell r="J33">
            <v>0</v>
          </cell>
          <cell r="K33">
            <v>0</v>
          </cell>
          <cell r="L33">
            <v>0</v>
          </cell>
        </row>
      </sheetData>
      <sheetData sheetId="44">
        <row r="4">
          <cell r="G4">
            <v>0</v>
          </cell>
        </row>
        <row r="5">
          <cell r="C5">
            <v>6</v>
          </cell>
          <cell r="G5">
            <v>6</v>
          </cell>
          <cell r="H5">
            <v>6</v>
          </cell>
          <cell r="I5">
            <v>1.4999999999999999E-2</v>
          </cell>
          <cell r="J5">
            <v>1</v>
          </cell>
          <cell r="K5">
            <v>1</v>
          </cell>
          <cell r="L5">
            <v>6</v>
          </cell>
        </row>
        <row r="6">
          <cell r="D6">
            <v>29</v>
          </cell>
          <cell r="F6">
            <v>11</v>
          </cell>
          <cell r="G6">
            <v>40</v>
          </cell>
          <cell r="H6">
            <v>32</v>
          </cell>
          <cell r="I6">
            <v>1.68</v>
          </cell>
          <cell r="J6">
            <v>10</v>
          </cell>
          <cell r="K6">
            <v>10</v>
          </cell>
          <cell r="L6">
            <v>24</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C24">
            <v>13</v>
          </cell>
          <cell r="E24">
            <v>1</v>
          </cell>
          <cell r="G24">
            <v>14</v>
          </cell>
          <cell r="H24">
            <v>13</v>
          </cell>
          <cell r="I24">
            <v>1.6E-2</v>
          </cell>
          <cell r="J24">
            <v>5</v>
          </cell>
          <cell r="K24">
            <v>4</v>
          </cell>
          <cell r="L24">
            <v>3</v>
          </cell>
        </row>
        <row r="25">
          <cell r="G25">
            <v>0</v>
          </cell>
        </row>
        <row r="26">
          <cell r="G26">
            <v>0</v>
          </cell>
        </row>
        <row r="27">
          <cell r="C27">
            <v>194</v>
          </cell>
          <cell r="E27">
            <v>2</v>
          </cell>
          <cell r="G27">
            <v>196</v>
          </cell>
          <cell r="H27">
            <v>194</v>
          </cell>
          <cell r="I27">
            <v>0.19</v>
          </cell>
          <cell r="J27">
            <v>160</v>
          </cell>
          <cell r="K27">
            <v>128</v>
          </cell>
          <cell r="L27">
            <v>18</v>
          </cell>
        </row>
        <row r="28">
          <cell r="G28">
            <v>0</v>
          </cell>
        </row>
        <row r="29">
          <cell r="G29">
            <v>0</v>
          </cell>
        </row>
        <row r="30">
          <cell r="G30">
            <v>0</v>
          </cell>
        </row>
        <row r="31">
          <cell r="G31">
            <v>0</v>
          </cell>
        </row>
        <row r="32">
          <cell r="G32">
            <v>0</v>
          </cell>
        </row>
        <row r="33">
          <cell r="G33">
            <v>0</v>
          </cell>
        </row>
      </sheetData>
      <sheetData sheetId="45">
        <row r="4">
          <cell r="G4">
            <v>0</v>
          </cell>
        </row>
        <row r="5">
          <cell r="C5">
            <v>8405</v>
          </cell>
          <cell r="D5">
            <v>5808</v>
          </cell>
          <cell r="E5">
            <v>5128</v>
          </cell>
          <cell r="F5">
            <v>2633</v>
          </cell>
          <cell r="G5">
            <v>21974</v>
          </cell>
          <cell r="H5">
            <v>14202</v>
          </cell>
          <cell r="I5">
            <v>544.04732999999999</v>
          </cell>
          <cell r="J5">
            <v>6559</v>
          </cell>
          <cell r="K5">
            <v>16767</v>
          </cell>
          <cell r="L5">
            <v>14890</v>
          </cell>
        </row>
        <row r="6">
          <cell r="C6">
            <v>10809</v>
          </cell>
          <cell r="D6">
            <v>7707</v>
          </cell>
          <cell r="E6">
            <v>3568</v>
          </cell>
          <cell r="F6">
            <v>1418</v>
          </cell>
          <cell r="G6">
            <v>23502</v>
          </cell>
          <cell r="H6">
            <v>18440</v>
          </cell>
          <cell r="I6">
            <v>688.65895999999998</v>
          </cell>
          <cell r="J6">
            <v>7227</v>
          </cell>
          <cell r="K6">
            <v>21154</v>
          </cell>
          <cell r="L6">
            <v>19865</v>
          </cell>
        </row>
        <row r="7">
          <cell r="G7">
            <v>0</v>
          </cell>
        </row>
        <row r="8">
          <cell r="G8">
            <v>0</v>
          </cell>
        </row>
        <row r="9">
          <cell r="G9">
            <v>0</v>
          </cell>
        </row>
        <row r="10">
          <cell r="G10">
            <v>0</v>
          </cell>
        </row>
        <row r="11">
          <cell r="C11">
            <v>19727</v>
          </cell>
          <cell r="D11">
            <v>5280</v>
          </cell>
          <cell r="E11">
            <v>3128</v>
          </cell>
          <cell r="F11">
            <v>570</v>
          </cell>
          <cell r="G11">
            <v>28705</v>
          </cell>
          <cell r="H11">
            <v>24996</v>
          </cell>
          <cell r="I11">
            <v>661.78641000000005</v>
          </cell>
          <cell r="J11">
            <v>4916</v>
          </cell>
          <cell r="K11">
            <v>22791</v>
          </cell>
          <cell r="L11">
            <v>21298</v>
          </cell>
        </row>
        <row r="12">
          <cell r="G12">
            <v>0</v>
          </cell>
        </row>
        <row r="13">
          <cell r="C13">
            <v>18421</v>
          </cell>
          <cell r="D13">
            <v>2943</v>
          </cell>
          <cell r="E13">
            <v>2939</v>
          </cell>
          <cell r="F13">
            <v>435</v>
          </cell>
          <cell r="G13">
            <v>24738</v>
          </cell>
          <cell r="H13">
            <v>21317</v>
          </cell>
          <cell r="I13">
            <v>1245.6822199999999</v>
          </cell>
          <cell r="J13">
            <v>1902</v>
          </cell>
          <cell r="K13">
            <v>25448</v>
          </cell>
          <cell r="L13">
            <v>19175</v>
          </cell>
        </row>
        <row r="14">
          <cell r="G14">
            <v>0</v>
          </cell>
        </row>
        <row r="15">
          <cell r="G15">
            <v>0</v>
          </cell>
        </row>
        <row r="16">
          <cell r="G16">
            <v>0</v>
          </cell>
        </row>
        <row r="17">
          <cell r="G17">
            <v>0</v>
          </cell>
        </row>
        <row r="18">
          <cell r="G18">
            <v>0</v>
          </cell>
        </row>
        <row r="19">
          <cell r="G19">
            <v>0</v>
          </cell>
        </row>
        <row r="20">
          <cell r="C20">
            <v>31777</v>
          </cell>
          <cell r="D20">
            <v>7807</v>
          </cell>
          <cell r="E20">
            <v>5783</v>
          </cell>
          <cell r="F20">
            <v>1373</v>
          </cell>
          <cell r="G20">
            <v>46740</v>
          </cell>
          <cell r="H20">
            <v>39584</v>
          </cell>
          <cell r="I20">
            <v>1728.59986</v>
          </cell>
          <cell r="J20">
            <v>6470</v>
          </cell>
          <cell r="K20">
            <v>37096</v>
          </cell>
          <cell r="L20">
            <v>35958</v>
          </cell>
        </row>
        <row r="21">
          <cell r="G21">
            <v>0</v>
          </cell>
        </row>
        <row r="22">
          <cell r="C22">
            <v>6383</v>
          </cell>
          <cell r="D22">
            <v>1034</v>
          </cell>
          <cell r="E22">
            <v>1278</v>
          </cell>
          <cell r="F22">
            <v>211</v>
          </cell>
          <cell r="G22">
            <v>8906</v>
          </cell>
          <cell r="H22">
            <v>7417</v>
          </cell>
          <cell r="I22">
            <v>453.60138999999998</v>
          </cell>
          <cell r="J22">
            <v>918</v>
          </cell>
          <cell r="K22">
            <v>10124</v>
          </cell>
          <cell r="L22">
            <v>6876</v>
          </cell>
        </row>
        <row r="23">
          <cell r="G23">
            <v>0</v>
          </cell>
        </row>
        <row r="24">
          <cell r="G24">
            <v>0</v>
          </cell>
        </row>
        <row r="25">
          <cell r="C25">
            <v>17077</v>
          </cell>
          <cell r="D25">
            <v>3868</v>
          </cell>
          <cell r="E25">
            <v>4123</v>
          </cell>
          <cell r="F25">
            <v>927</v>
          </cell>
          <cell r="G25">
            <v>25995</v>
          </cell>
          <cell r="H25">
            <v>20945</v>
          </cell>
          <cell r="I25">
            <v>745.80523000000005</v>
          </cell>
          <cell r="J25">
            <v>3152</v>
          </cell>
          <cell r="K25">
            <v>27342</v>
          </cell>
          <cell r="L25">
            <v>21385</v>
          </cell>
        </row>
        <row r="26">
          <cell r="C26">
            <v>80087</v>
          </cell>
          <cell r="D26">
            <v>17913</v>
          </cell>
          <cell r="E26">
            <v>6293</v>
          </cell>
          <cell r="F26">
            <v>1863</v>
          </cell>
          <cell r="G26">
            <v>106156</v>
          </cell>
          <cell r="H26">
            <v>98000</v>
          </cell>
          <cell r="I26">
            <v>2808.0709099999999</v>
          </cell>
          <cell r="J26">
            <v>13104</v>
          </cell>
          <cell r="K26">
            <v>79758</v>
          </cell>
          <cell r="L26">
            <v>76520</v>
          </cell>
        </row>
        <row r="27">
          <cell r="G27">
            <v>0</v>
          </cell>
        </row>
        <row r="28">
          <cell r="C28">
            <v>9301</v>
          </cell>
          <cell r="D28">
            <v>1684</v>
          </cell>
          <cell r="E28">
            <v>1909</v>
          </cell>
          <cell r="F28">
            <v>453</v>
          </cell>
          <cell r="G28">
            <v>13347</v>
          </cell>
          <cell r="H28">
            <v>10985</v>
          </cell>
          <cell r="I28">
            <v>442.40341000000001</v>
          </cell>
          <cell r="J28">
            <v>2801</v>
          </cell>
          <cell r="K28">
            <v>12624</v>
          </cell>
          <cell r="L28">
            <v>11559</v>
          </cell>
        </row>
        <row r="29">
          <cell r="G29">
            <v>0</v>
          </cell>
        </row>
        <row r="30">
          <cell r="C30">
            <v>51086</v>
          </cell>
          <cell r="D30">
            <v>12509</v>
          </cell>
          <cell r="E30">
            <v>3535</v>
          </cell>
          <cell r="F30">
            <v>955</v>
          </cell>
          <cell r="G30">
            <v>68085</v>
          </cell>
          <cell r="H30">
            <v>63595</v>
          </cell>
          <cell r="I30">
            <v>2777.57285</v>
          </cell>
          <cell r="J30">
            <v>7267</v>
          </cell>
          <cell r="K30">
            <v>63674</v>
          </cell>
          <cell r="L30">
            <v>50770</v>
          </cell>
        </row>
        <row r="31">
          <cell r="G31">
            <v>0</v>
          </cell>
        </row>
        <row r="32">
          <cell r="G32">
            <v>0</v>
          </cell>
        </row>
        <row r="33">
          <cell r="G33">
            <v>0</v>
          </cell>
        </row>
      </sheetData>
      <sheetData sheetId="46">
        <row r="4">
          <cell r="G4">
            <v>0</v>
          </cell>
        </row>
        <row r="5">
          <cell r="G5">
            <v>0</v>
          </cell>
        </row>
        <row r="6">
          <cell r="G6">
            <v>0</v>
          </cell>
        </row>
        <row r="7">
          <cell r="G7">
            <v>0</v>
          </cell>
        </row>
        <row r="8">
          <cell r="C8">
            <v>21</v>
          </cell>
          <cell r="D8">
            <v>54</v>
          </cell>
          <cell r="E8">
            <v>36720</v>
          </cell>
          <cell r="F8">
            <v>21990</v>
          </cell>
          <cell r="G8">
            <v>58785</v>
          </cell>
          <cell r="H8">
            <v>58785</v>
          </cell>
          <cell r="I8">
            <v>3493.54</v>
          </cell>
          <cell r="J8">
            <v>87</v>
          </cell>
          <cell r="K8">
            <v>58785</v>
          </cell>
          <cell r="L8">
            <v>58708.5795</v>
          </cell>
        </row>
        <row r="9">
          <cell r="C9">
            <v>46</v>
          </cell>
          <cell r="D9">
            <v>108</v>
          </cell>
          <cell r="E9">
            <v>19831</v>
          </cell>
          <cell r="F9">
            <v>19604</v>
          </cell>
          <cell r="G9">
            <v>39589</v>
          </cell>
          <cell r="H9">
            <v>39589</v>
          </cell>
          <cell r="I9">
            <v>1411.22</v>
          </cell>
          <cell r="J9">
            <v>22</v>
          </cell>
          <cell r="K9">
            <v>39589</v>
          </cell>
          <cell r="L9">
            <v>39537.534299999999</v>
          </cell>
        </row>
        <row r="10">
          <cell r="G10">
            <v>0</v>
          </cell>
          <cell r="H10">
            <v>0</v>
          </cell>
          <cell r="K10">
            <v>0</v>
          </cell>
          <cell r="L10">
            <v>0</v>
          </cell>
        </row>
        <row r="11">
          <cell r="G11">
            <v>0</v>
          </cell>
          <cell r="H11">
            <v>0</v>
          </cell>
          <cell r="K11">
            <v>0</v>
          </cell>
          <cell r="L11">
            <v>0</v>
          </cell>
        </row>
        <row r="12">
          <cell r="C12">
            <v>54</v>
          </cell>
          <cell r="D12">
            <v>63</v>
          </cell>
          <cell r="E12">
            <v>20144</v>
          </cell>
          <cell r="F12">
            <v>20848</v>
          </cell>
          <cell r="G12">
            <v>41109</v>
          </cell>
          <cell r="H12">
            <v>41109</v>
          </cell>
          <cell r="I12">
            <v>2012.58</v>
          </cell>
          <cell r="J12">
            <v>29</v>
          </cell>
          <cell r="K12">
            <v>41109</v>
          </cell>
          <cell r="L12">
            <v>41055.558300000004</v>
          </cell>
        </row>
        <row r="13">
          <cell r="G13">
            <v>0</v>
          </cell>
          <cell r="H13">
            <v>0</v>
          </cell>
          <cell r="K13">
            <v>0</v>
          </cell>
          <cell r="L13">
            <v>0</v>
          </cell>
        </row>
        <row r="14">
          <cell r="E14">
            <v>27237</v>
          </cell>
          <cell r="F14">
            <v>17960</v>
          </cell>
          <cell r="G14">
            <v>45197</v>
          </cell>
          <cell r="H14">
            <v>45197</v>
          </cell>
          <cell r="I14">
            <v>2321.39</v>
          </cell>
          <cell r="J14">
            <v>8</v>
          </cell>
          <cell r="K14">
            <v>45197</v>
          </cell>
          <cell r="L14">
            <v>45138.243900000009</v>
          </cell>
        </row>
        <row r="15">
          <cell r="G15">
            <v>0</v>
          </cell>
          <cell r="H15">
            <v>0</v>
          </cell>
          <cell r="K15">
            <v>0</v>
          </cell>
          <cell r="L15">
            <v>0</v>
          </cell>
        </row>
        <row r="16">
          <cell r="D16">
            <v>133</v>
          </cell>
          <cell r="E16">
            <v>30958</v>
          </cell>
          <cell r="F16">
            <v>21138</v>
          </cell>
          <cell r="G16">
            <v>52229</v>
          </cell>
          <cell r="H16">
            <v>52229</v>
          </cell>
          <cell r="I16">
            <v>2482.41</v>
          </cell>
          <cell r="J16">
            <v>24</v>
          </cell>
          <cell r="K16">
            <v>52229</v>
          </cell>
          <cell r="L16">
            <v>52161.102300000006</v>
          </cell>
        </row>
        <row r="17">
          <cell r="G17">
            <v>0</v>
          </cell>
          <cell r="H17">
            <v>0</v>
          </cell>
          <cell r="K17">
            <v>0</v>
          </cell>
          <cell r="L17">
            <v>0</v>
          </cell>
        </row>
        <row r="18">
          <cell r="G18">
            <v>0</v>
          </cell>
          <cell r="H18">
            <v>0</v>
          </cell>
          <cell r="K18">
            <v>0</v>
          </cell>
          <cell r="L18">
            <v>0</v>
          </cell>
        </row>
        <row r="19">
          <cell r="E19">
            <v>45524</v>
          </cell>
          <cell r="F19">
            <v>31570</v>
          </cell>
          <cell r="G19">
            <v>77094</v>
          </cell>
          <cell r="H19">
            <v>77094</v>
          </cell>
          <cell r="I19">
            <v>2518.66</v>
          </cell>
          <cell r="J19">
            <v>47</v>
          </cell>
          <cell r="K19">
            <v>77094</v>
          </cell>
          <cell r="L19">
            <v>76993.777799999996</v>
          </cell>
        </row>
        <row r="20">
          <cell r="G20">
            <v>0</v>
          </cell>
          <cell r="H20">
            <v>0</v>
          </cell>
          <cell r="K20">
            <v>0</v>
          </cell>
          <cell r="L20">
            <v>0</v>
          </cell>
        </row>
        <row r="21">
          <cell r="G21">
            <v>0</v>
          </cell>
          <cell r="H21">
            <v>0</v>
          </cell>
          <cell r="K21">
            <v>0</v>
          </cell>
          <cell r="L21">
            <v>0</v>
          </cell>
        </row>
        <row r="22">
          <cell r="G22">
            <v>0</v>
          </cell>
          <cell r="H22">
            <v>0</v>
          </cell>
          <cell r="K22">
            <v>0</v>
          </cell>
          <cell r="L22">
            <v>0</v>
          </cell>
        </row>
        <row r="23">
          <cell r="D23">
            <v>15</v>
          </cell>
          <cell r="E23">
            <v>18657</v>
          </cell>
          <cell r="F23">
            <v>19733</v>
          </cell>
          <cell r="G23">
            <v>38405</v>
          </cell>
          <cell r="H23">
            <v>38405</v>
          </cell>
          <cell r="I23">
            <v>1518.99</v>
          </cell>
          <cell r="J23">
            <v>16</v>
          </cell>
          <cell r="K23">
            <v>38405</v>
          </cell>
          <cell r="L23">
            <v>38355.073499999999</v>
          </cell>
        </row>
        <row r="24">
          <cell r="E24">
            <v>18816</v>
          </cell>
          <cell r="F24">
            <v>18553</v>
          </cell>
          <cell r="G24">
            <v>37369</v>
          </cell>
          <cell r="H24">
            <v>37369</v>
          </cell>
          <cell r="I24">
            <v>1064.79</v>
          </cell>
          <cell r="J24">
            <v>17</v>
          </cell>
          <cell r="K24">
            <v>37369</v>
          </cell>
          <cell r="L24">
            <v>37320.420300000005</v>
          </cell>
        </row>
        <row r="25">
          <cell r="G25">
            <v>0</v>
          </cell>
          <cell r="H25">
            <v>0</v>
          </cell>
          <cell r="K25">
            <v>0</v>
          </cell>
          <cell r="L25">
            <v>0</v>
          </cell>
        </row>
        <row r="26">
          <cell r="G26">
            <v>0</v>
          </cell>
          <cell r="H26">
            <v>0</v>
          </cell>
          <cell r="K26">
            <v>0</v>
          </cell>
          <cell r="L26">
            <v>0</v>
          </cell>
        </row>
        <row r="27">
          <cell r="E27">
            <v>38604</v>
          </cell>
          <cell r="F27">
            <v>20502</v>
          </cell>
          <cell r="G27">
            <v>59106</v>
          </cell>
          <cell r="H27">
            <v>59106</v>
          </cell>
          <cell r="I27">
            <v>1829.52</v>
          </cell>
          <cell r="J27">
            <v>28</v>
          </cell>
          <cell r="K27">
            <v>59106</v>
          </cell>
          <cell r="L27">
            <v>59029.162200000006</v>
          </cell>
        </row>
        <row r="28">
          <cell r="G28">
            <v>0</v>
          </cell>
          <cell r="H28">
            <v>0</v>
          </cell>
          <cell r="K28">
            <v>0</v>
          </cell>
          <cell r="L28">
            <v>0</v>
          </cell>
        </row>
        <row r="29">
          <cell r="E29">
            <v>19748</v>
          </cell>
          <cell r="F29">
            <v>19171</v>
          </cell>
          <cell r="G29">
            <v>38919</v>
          </cell>
          <cell r="H29">
            <v>38919</v>
          </cell>
          <cell r="I29">
            <v>1072.8</v>
          </cell>
          <cell r="J29">
            <v>22</v>
          </cell>
          <cell r="K29">
            <v>38919</v>
          </cell>
          <cell r="L29">
            <v>38868.405300000006</v>
          </cell>
        </row>
        <row r="30">
          <cell r="G30">
            <v>0</v>
          </cell>
          <cell r="H30">
            <v>0</v>
          </cell>
          <cell r="K30">
            <v>0</v>
          </cell>
          <cell r="L30">
            <v>0</v>
          </cell>
        </row>
        <row r="31">
          <cell r="G31">
            <v>0</v>
          </cell>
          <cell r="H31">
            <v>0</v>
          </cell>
          <cell r="K31">
            <v>0</v>
          </cell>
          <cell r="L31">
            <v>0</v>
          </cell>
        </row>
        <row r="32">
          <cell r="G32">
            <v>0</v>
          </cell>
          <cell r="H32">
            <v>0</v>
          </cell>
          <cell r="K32">
            <v>0</v>
          </cell>
          <cell r="L32">
            <v>0</v>
          </cell>
        </row>
        <row r="33">
          <cell r="E33">
            <v>38606</v>
          </cell>
          <cell r="F33">
            <v>17372</v>
          </cell>
          <cell r="G33">
            <v>55978</v>
          </cell>
          <cell r="H33">
            <v>55978</v>
          </cell>
          <cell r="I33">
            <v>2385.83</v>
          </cell>
          <cell r="J33">
            <v>32</v>
          </cell>
          <cell r="K33">
            <v>55978</v>
          </cell>
          <cell r="L33">
            <v>55905.228600000002</v>
          </cell>
        </row>
      </sheetData>
      <sheetData sheetId="47">
        <row r="4">
          <cell r="C4">
            <v>166678</v>
          </cell>
          <cell r="D4">
            <v>35757</v>
          </cell>
          <cell r="E4">
            <v>2833</v>
          </cell>
          <cell r="F4">
            <v>0</v>
          </cell>
          <cell r="G4">
            <v>205268</v>
          </cell>
          <cell r="H4">
            <v>202435</v>
          </cell>
          <cell r="I4">
            <v>6657.2610500000001</v>
          </cell>
          <cell r="J4">
            <v>26430</v>
          </cell>
          <cell r="K4">
            <v>201980</v>
          </cell>
          <cell r="L4">
            <v>183132</v>
          </cell>
        </row>
        <row r="5">
          <cell r="G5">
            <v>0</v>
          </cell>
          <cell r="H5">
            <v>0</v>
          </cell>
        </row>
        <row r="6">
          <cell r="G6">
            <v>0</v>
          </cell>
          <cell r="H6">
            <v>0</v>
          </cell>
        </row>
        <row r="7">
          <cell r="C7">
            <v>364518</v>
          </cell>
          <cell r="D7">
            <v>51150</v>
          </cell>
          <cell r="E7">
            <v>13916</v>
          </cell>
          <cell r="F7">
            <v>2</v>
          </cell>
          <cell r="G7">
            <v>429586</v>
          </cell>
          <cell r="H7">
            <v>415668</v>
          </cell>
          <cell r="I7">
            <v>14510.68857</v>
          </cell>
          <cell r="J7">
            <v>60735</v>
          </cell>
          <cell r="K7">
            <v>405247</v>
          </cell>
          <cell r="L7">
            <v>385859</v>
          </cell>
        </row>
        <row r="8">
          <cell r="G8">
            <v>0</v>
          </cell>
          <cell r="H8">
            <v>0</v>
          </cell>
        </row>
        <row r="9">
          <cell r="G9">
            <v>0</v>
          </cell>
          <cell r="H9">
            <v>0</v>
          </cell>
        </row>
        <row r="10">
          <cell r="C10">
            <v>145236</v>
          </cell>
          <cell r="D10">
            <v>36095</v>
          </cell>
          <cell r="E10">
            <v>16180</v>
          </cell>
          <cell r="F10">
            <v>2</v>
          </cell>
          <cell r="G10">
            <v>197513</v>
          </cell>
          <cell r="H10">
            <v>181331</v>
          </cell>
          <cell r="I10">
            <v>6904.2735400000001</v>
          </cell>
          <cell r="J10">
            <v>39800</v>
          </cell>
          <cell r="K10">
            <v>191241</v>
          </cell>
          <cell r="L10">
            <v>182165</v>
          </cell>
        </row>
        <row r="11">
          <cell r="G11">
            <v>0</v>
          </cell>
          <cell r="H11">
            <v>0</v>
          </cell>
        </row>
        <row r="12">
          <cell r="G12">
            <v>0</v>
          </cell>
          <cell r="H12">
            <v>0</v>
          </cell>
        </row>
        <row r="13">
          <cell r="G13">
            <v>0</v>
          </cell>
          <cell r="H13">
            <v>0</v>
          </cell>
        </row>
        <row r="14">
          <cell r="G14">
            <v>0</v>
          </cell>
          <cell r="H14">
            <v>0</v>
          </cell>
        </row>
        <row r="15">
          <cell r="C15">
            <v>17346</v>
          </cell>
          <cell r="D15">
            <v>7003</v>
          </cell>
          <cell r="E15">
            <v>902</v>
          </cell>
          <cell r="F15">
            <v>3</v>
          </cell>
          <cell r="G15">
            <v>25254</v>
          </cell>
          <cell r="H15">
            <v>24349</v>
          </cell>
          <cell r="I15">
            <v>1046.01324</v>
          </cell>
          <cell r="J15">
            <v>2343</v>
          </cell>
          <cell r="K15">
            <v>23415</v>
          </cell>
          <cell r="L15">
            <v>22347</v>
          </cell>
        </row>
        <row r="16">
          <cell r="G16">
            <v>0</v>
          </cell>
          <cell r="H16">
            <v>0</v>
          </cell>
        </row>
        <row r="17">
          <cell r="C17">
            <v>118612</v>
          </cell>
          <cell r="D17">
            <v>51199</v>
          </cell>
          <cell r="E17">
            <v>6445</v>
          </cell>
          <cell r="F17">
            <v>3</v>
          </cell>
          <cell r="G17">
            <v>176259</v>
          </cell>
          <cell r="H17">
            <v>169811</v>
          </cell>
          <cell r="I17">
            <v>6353.2678599999999</v>
          </cell>
          <cell r="J17">
            <v>27792</v>
          </cell>
          <cell r="K17">
            <v>164441</v>
          </cell>
          <cell r="L17">
            <v>138286</v>
          </cell>
        </row>
        <row r="18">
          <cell r="C18">
            <v>108706</v>
          </cell>
          <cell r="D18">
            <v>23874</v>
          </cell>
          <cell r="E18">
            <v>12502</v>
          </cell>
          <cell r="F18">
            <v>2</v>
          </cell>
          <cell r="G18">
            <v>145084</v>
          </cell>
          <cell r="H18">
            <v>132580</v>
          </cell>
          <cell r="I18">
            <v>5520.86294</v>
          </cell>
          <cell r="J18">
            <v>21144</v>
          </cell>
          <cell r="K18">
            <v>141188</v>
          </cell>
          <cell r="L18">
            <v>131216</v>
          </cell>
        </row>
        <row r="19">
          <cell r="G19">
            <v>0</v>
          </cell>
          <cell r="H19">
            <v>0</v>
          </cell>
        </row>
        <row r="20">
          <cell r="G20">
            <v>0</v>
          </cell>
          <cell r="H20">
            <v>0</v>
          </cell>
        </row>
        <row r="21">
          <cell r="C21">
            <v>215628</v>
          </cell>
          <cell r="D21">
            <v>28532</v>
          </cell>
          <cell r="E21">
            <v>27690</v>
          </cell>
          <cell r="F21">
            <v>2</v>
          </cell>
          <cell r="G21">
            <v>271852</v>
          </cell>
          <cell r="H21">
            <v>244160</v>
          </cell>
          <cell r="I21">
            <v>6816.6784900000002</v>
          </cell>
          <cell r="J21">
            <v>46980</v>
          </cell>
          <cell r="K21">
            <v>250145</v>
          </cell>
          <cell r="L21">
            <v>238223</v>
          </cell>
        </row>
        <row r="22">
          <cell r="G22">
            <v>0</v>
          </cell>
          <cell r="H22">
            <v>0</v>
          </cell>
        </row>
        <row r="23">
          <cell r="G23">
            <v>0</v>
          </cell>
          <cell r="H23">
            <v>0</v>
          </cell>
        </row>
        <row r="24">
          <cell r="G24">
            <v>0</v>
          </cell>
        </row>
        <row r="25">
          <cell r="G25">
            <v>0</v>
          </cell>
          <cell r="H25">
            <v>0</v>
          </cell>
        </row>
        <row r="26">
          <cell r="G26">
            <v>0</v>
          </cell>
          <cell r="H26">
            <v>0</v>
          </cell>
        </row>
        <row r="27">
          <cell r="G27">
            <v>0</v>
          </cell>
          <cell r="H27">
            <v>0</v>
          </cell>
        </row>
        <row r="28">
          <cell r="G28">
            <v>0</v>
          </cell>
          <cell r="H28">
            <v>0</v>
          </cell>
        </row>
        <row r="29">
          <cell r="G29">
            <v>0</v>
          </cell>
          <cell r="H29">
            <v>0</v>
          </cell>
        </row>
        <row r="30">
          <cell r="G30">
            <v>0</v>
          </cell>
          <cell r="H30">
            <v>0</v>
          </cell>
        </row>
        <row r="31">
          <cell r="C31">
            <v>16382</v>
          </cell>
          <cell r="D31">
            <v>3787</v>
          </cell>
          <cell r="E31">
            <v>97</v>
          </cell>
          <cell r="F31">
            <v>1</v>
          </cell>
          <cell r="G31">
            <v>20267</v>
          </cell>
          <cell r="H31">
            <v>20169</v>
          </cell>
          <cell r="I31">
            <v>829.67088000000001</v>
          </cell>
          <cell r="J31">
            <v>1214</v>
          </cell>
          <cell r="K31">
            <v>19781</v>
          </cell>
          <cell r="L31">
            <v>17779</v>
          </cell>
        </row>
        <row r="32">
          <cell r="C32">
            <v>43873</v>
          </cell>
          <cell r="D32">
            <v>13520</v>
          </cell>
          <cell r="E32">
            <v>1543</v>
          </cell>
          <cell r="F32">
            <v>1</v>
          </cell>
          <cell r="G32">
            <v>58937</v>
          </cell>
          <cell r="H32">
            <v>57393</v>
          </cell>
          <cell r="I32">
            <v>2941.7713100000001</v>
          </cell>
          <cell r="J32">
            <v>4464</v>
          </cell>
          <cell r="K32">
            <v>56241</v>
          </cell>
          <cell r="L32">
            <v>55832</v>
          </cell>
        </row>
        <row r="33">
          <cell r="G33">
            <v>0</v>
          </cell>
        </row>
      </sheetData>
      <sheetData sheetId="48" refreshError="1"/>
      <sheetData sheetId="49" refreshError="1"/>
      <sheetData sheetId="5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at for District Mapping"/>
      <sheetName val="DFS-SHEEET1"/>
      <sheetName val="Bank Sub-Codes"/>
      <sheetName val="summary"/>
    </sheetNames>
    <sheetDataSet>
      <sheetData sheetId="0">
        <row r="37">
          <cell r="F37">
            <v>6293</v>
          </cell>
          <cell r="G37">
            <v>835</v>
          </cell>
          <cell r="H37">
            <v>0</v>
          </cell>
          <cell r="I37">
            <v>29043</v>
          </cell>
          <cell r="J37">
            <v>2452</v>
          </cell>
          <cell r="K37">
            <v>0</v>
          </cell>
          <cell r="L37">
            <v>38623</v>
          </cell>
          <cell r="M37">
            <v>2669</v>
          </cell>
          <cell r="N37">
            <v>345</v>
          </cell>
          <cell r="O37">
            <v>0</v>
          </cell>
          <cell r="P37">
            <v>12985</v>
          </cell>
          <cell r="Q37">
            <v>907</v>
          </cell>
          <cell r="R37">
            <v>0</v>
          </cell>
          <cell r="S37">
            <v>16906</v>
          </cell>
          <cell r="T37">
            <v>6946</v>
          </cell>
          <cell r="U37">
            <v>1196</v>
          </cell>
          <cell r="V37">
            <v>0</v>
          </cell>
          <cell r="W37">
            <v>41396</v>
          </cell>
          <cell r="X37">
            <v>3442</v>
          </cell>
          <cell r="Y37">
            <v>0</v>
          </cell>
          <cell r="Z37">
            <v>52980</v>
          </cell>
          <cell r="AA37">
            <v>3054</v>
          </cell>
          <cell r="AB37">
            <v>418</v>
          </cell>
          <cell r="AC37">
            <v>0</v>
          </cell>
          <cell r="AD37">
            <v>26103</v>
          </cell>
          <cell r="AE37">
            <v>1431</v>
          </cell>
          <cell r="AF37">
            <v>0</v>
          </cell>
          <cell r="AG37">
            <v>31006</v>
          </cell>
          <cell r="AH37">
            <v>4606</v>
          </cell>
          <cell r="AI37">
            <v>588</v>
          </cell>
          <cell r="AJ37">
            <v>0</v>
          </cell>
          <cell r="AK37">
            <v>18729</v>
          </cell>
          <cell r="AL37">
            <v>1361</v>
          </cell>
          <cell r="AM37">
            <v>0</v>
          </cell>
          <cell r="AN37">
            <v>25284</v>
          </cell>
          <cell r="AO37">
            <v>90</v>
          </cell>
          <cell r="AP37">
            <v>0</v>
          </cell>
          <cell r="AQ37">
            <v>0</v>
          </cell>
          <cell r="AR37">
            <v>2127</v>
          </cell>
          <cell r="AS37">
            <v>15</v>
          </cell>
          <cell r="AT37">
            <v>0</v>
          </cell>
          <cell r="AU37">
            <v>2232</v>
          </cell>
        </row>
        <row r="68">
          <cell r="F68">
            <v>22777</v>
          </cell>
          <cell r="G68">
            <v>13202</v>
          </cell>
          <cell r="H68">
            <v>83</v>
          </cell>
          <cell r="I68">
            <v>117875</v>
          </cell>
          <cell r="J68">
            <v>77608</v>
          </cell>
          <cell r="K68">
            <v>729</v>
          </cell>
          <cell r="L68">
            <v>232274</v>
          </cell>
          <cell r="M68">
            <v>1677</v>
          </cell>
          <cell r="N68">
            <v>871</v>
          </cell>
          <cell r="O68">
            <v>0</v>
          </cell>
          <cell r="P68">
            <v>10781</v>
          </cell>
          <cell r="Q68">
            <v>7492</v>
          </cell>
          <cell r="R68">
            <v>0</v>
          </cell>
          <cell r="S68">
            <v>20821</v>
          </cell>
          <cell r="T68">
            <v>36362</v>
          </cell>
          <cell r="U68">
            <v>20641</v>
          </cell>
          <cell r="V68">
            <v>94</v>
          </cell>
          <cell r="W68">
            <v>199678</v>
          </cell>
          <cell r="X68">
            <v>121121</v>
          </cell>
          <cell r="Y68">
            <v>1147</v>
          </cell>
          <cell r="Z68">
            <v>379043</v>
          </cell>
          <cell r="AA68">
            <v>10804</v>
          </cell>
          <cell r="AB68">
            <v>4482</v>
          </cell>
          <cell r="AC68">
            <v>0</v>
          </cell>
          <cell r="AD68">
            <v>84959</v>
          </cell>
          <cell r="AE68">
            <v>40062</v>
          </cell>
          <cell r="AF68">
            <v>0</v>
          </cell>
          <cell r="AG68">
            <v>140307</v>
          </cell>
          <cell r="AH68">
            <v>19439</v>
          </cell>
          <cell r="AI68">
            <v>11638</v>
          </cell>
          <cell r="AJ68">
            <v>65</v>
          </cell>
          <cell r="AK68">
            <v>104782</v>
          </cell>
          <cell r="AL68">
            <v>67203</v>
          </cell>
          <cell r="AM68">
            <v>524</v>
          </cell>
          <cell r="AN68">
            <v>203651</v>
          </cell>
          <cell r="AO68">
            <v>905</v>
          </cell>
          <cell r="AP68">
            <v>388</v>
          </cell>
          <cell r="AQ68">
            <v>0</v>
          </cell>
          <cell r="AR68">
            <v>4702</v>
          </cell>
          <cell r="AS68">
            <v>2326</v>
          </cell>
          <cell r="AT68">
            <v>2</v>
          </cell>
          <cell r="AU68">
            <v>8323</v>
          </cell>
        </row>
        <row r="99">
          <cell r="F99">
            <v>25853</v>
          </cell>
          <cell r="G99">
            <v>15743</v>
          </cell>
          <cell r="H99">
            <v>0</v>
          </cell>
          <cell r="I99">
            <v>144063</v>
          </cell>
          <cell r="J99">
            <v>106951</v>
          </cell>
          <cell r="K99">
            <v>0</v>
          </cell>
          <cell r="L99">
            <v>292610</v>
          </cell>
          <cell r="M99">
            <v>1234</v>
          </cell>
          <cell r="N99">
            <v>847</v>
          </cell>
          <cell r="O99">
            <v>0</v>
          </cell>
          <cell r="P99">
            <v>11954</v>
          </cell>
          <cell r="Q99">
            <v>7865</v>
          </cell>
          <cell r="R99">
            <v>0</v>
          </cell>
          <cell r="S99">
            <v>21900</v>
          </cell>
          <cell r="T99">
            <v>26468</v>
          </cell>
          <cell r="U99">
            <v>15991</v>
          </cell>
          <cell r="V99">
            <v>0</v>
          </cell>
          <cell r="W99">
            <v>178476</v>
          </cell>
          <cell r="X99">
            <v>124987</v>
          </cell>
          <cell r="Y99">
            <v>0</v>
          </cell>
          <cell r="Z99">
            <v>345922</v>
          </cell>
          <cell r="AA99">
            <v>4572</v>
          </cell>
          <cell r="AB99">
            <v>3173</v>
          </cell>
          <cell r="AC99">
            <v>0</v>
          </cell>
          <cell r="AD99">
            <v>30234</v>
          </cell>
          <cell r="AE99">
            <v>20287</v>
          </cell>
          <cell r="AF99">
            <v>0</v>
          </cell>
          <cell r="AG99">
            <v>58266</v>
          </cell>
          <cell r="AH99">
            <v>6182</v>
          </cell>
          <cell r="AI99">
            <v>3777</v>
          </cell>
          <cell r="AJ99">
            <v>0</v>
          </cell>
          <cell r="AK99">
            <v>82215</v>
          </cell>
          <cell r="AL99">
            <v>55115</v>
          </cell>
          <cell r="AM99">
            <v>0</v>
          </cell>
          <cell r="AN99">
            <v>147289</v>
          </cell>
          <cell r="AO99">
            <v>413</v>
          </cell>
          <cell r="AP99">
            <v>204</v>
          </cell>
          <cell r="AQ99">
            <v>0</v>
          </cell>
          <cell r="AR99">
            <v>2630</v>
          </cell>
          <cell r="AS99">
            <v>1076</v>
          </cell>
          <cell r="AT99">
            <v>0</v>
          </cell>
          <cell r="AU99">
            <v>4323</v>
          </cell>
        </row>
        <row r="130">
          <cell r="F130">
            <v>178653</v>
          </cell>
          <cell r="G130">
            <v>133014</v>
          </cell>
          <cell r="H130">
            <v>0</v>
          </cell>
          <cell r="I130">
            <v>217585</v>
          </cell>
          <cell r="J130">
            <v>162206</v>
          </cell>
          <cell r="K130">
            <v>0</v>
          </cell>
          <cell r="L130">
            <v>691458</v>
          </cell>
          <cell r="M130">
            <v>7916</v>
          </cell>
          <cell r="N130">
            <v>6624</v>
          </cell>
          <cell r="O130">
            <v>0</v>
          </cell>
          <cell r="P130">
            <v>9930</v>
          </cell>
          <cell r="Q130">
            <v>10548</v>
          </cell>
          <cell r="R130">
            <v>0</v>
          </cell>
          <cell r="S130">
            <v>35018</v>
          </cell>
          <cell r="T130">
            <v>130864</v>
          </cell>
          <cell r="U130">
            <v>71508</v>
          </cell>
          <cell r="V130">
            <v>0</v>
          </cell>
          <cell r="W130">
            <v>85347</v>
          </cell>
          <cell r="X130">
            <v>57530</v>
          </cell>
          <cell r="Y130">
            <v>165</v>
          </cell>
          <cell r="Z130">
            <v>345414</v>
          </cell>
          <cell r="AA130">
            <v>11208</v>
          </cell>
          <cell r="AB130">
            <v>9493</v>
          </cell>
          <cell r="AC130">
            <v>0</v>
          </cell>
          <cell r="AD130">
            <v>14715</v>
          </cell>
          <cell r="AE130">
            <v>16268</v>
          </cell>
          <cell r="AF130">
            <v>0</v>
          </cell>
          <cell r="AG130">
            <v>51684</v>
          </cell>
          <cell r="AH130">
            <v>8505</v>
          </cell>
          <cell r="AI130">
            <v>5445</v>
          </cell>
          <cell r="AJ130">
            <v>0</v>
          </cell>
          <cell r="AK130">
            <v>11329</v>
          </cell>
          <cell r="AL130">
            <v>8510</v>
          </cell>
          <cell r="AM130">
            <v>0</v>
          </cell>
          <cell r="AN130">
            <v>33789</v>
          </cell>
          <cell r="AO130">
            <v>897</v>
          </cell>
          <cell r="AP130">
            <v>432</v>
          </cell>
          <cell r="AQ130">
            <v>0</v>
          </cell>
          <cell r="AR130">
            <v>1613</v>
          </cell>
          <cell r="AS130">
            <v>1062</v>
          </cell>
          <cell r="AT130">
            <v>0</v>
          </cell>
          <cell r="AU130">
            <v>4004</v>
          </cell>
        </row>
        <row r="161">
          <cell r="F161">
            <v>40207</v>
          </cell>
          <cell r="G161">
            <v>7093</v>
          </cell>
          <cell r="H161">
            <v>0</v>
          </cell>
          <cell r="I161">
            <v>101844</v>
          </cell>
          <cell r="J161">
            <v>15911</v>
          </cell>
          <cell r="K161">
            <v>0</v>
          </cell>
          <cell r="L161">
            <v>165055</v>
          </cell>
          <cell r="M161">
            <v>1620</v>
          </cell>
          <cell r="N161">
            <v>418</v>
          </cell>
          <cell r="O161">
            <v>0</v>
          </cell>
          <cell r="P161">
            <v>9616</v>
          </cell>
          <cell r="Q161">
            <v>2019</v>
          </cell>
          <cell r="R161">
            <v>0</v>
          </cell>
          <cell r="S161">
            <v>13673</v>
          </cell>
          <cell r="T161">
            <v>42107</v>
          </cell>
          <cell r="U161">
            <v>7253</v>
          </cell>
          <cell r="V161">
            <v>0</v>
          </cell>
          <cell r="W161">
            <v>119364</v>
          </cell>
          <cell r="X161">
            <v>23087</v>
          </cell>
          <cell r="Y161">
            <v>0</v>
          </cell>
          <cell r="Z161">
            <v>191811</v>
          </cell>
          <cell r="AA161">
            <v>3134</v>
          </cell>
          <cell r="AB161">
            <v>986</v>
          </cell>
          <cell r="AC161">
            <v>0</v>
          </cell>
          <cell r="AD161">
            <v>14794</v>
          </cell>
          <cell r="AE161">
            <v>2847</v>
          </cell>
          <cell r="AF161">
            <v>0</v>
          </cell>
          <cell r="AG161">
            <v>21761</v>
          </cell>
          <cell r="AH161">
            <v>14467</v>
          </cell>
          <cell r="AI161">
            <v>3795</v>
          </cell>
          <cell r="AJ161">
            <v>0</v>
          </cell>
          <cell r="AK161">
            <v>83501</v>
          </cell>
          <cell r="AL161">
            <v>15911</v>
          </cell>
          <cell r="AM161">
            <v>0</v>
          </cell>
          <cell r="AN161">
            <v>117674</v>
          </cell>
          <cell r="AO161">
            <v>155</v>
          </cell>
          <cell r="AP161">
            <v>13</v>
          </cell>
          <cell r="AQ161">
            <v>0</v>
          </cell>
          <cell r="AR161">
            <v>773</v>
          </cell>
          <cell r="AS161">
            <v>60</v>
          </cell>
          <cell r="AT161">
            <v>0</v>
          </cell>
          <cell r="AU161">
            <v>1001</v>
          </cell>
        </row>
        <row r="192">
          <cell r="F192">
            <v>934286</v>
          </cell>
          <cell r="G192">
            <v>820660</v>
          </cell>
          <cell r="H192">
            <v>34</v>
          </cell>
          <cell r="I192">
            <v>1918879</v>
          </cell>
          <cell r="J192">
            <v>1643556</v>
          </cell>
          <cell r="K192">
            <v>27</v>
          </cell>
          <cell r="L192">
            <v>5317442</v>
          </cell>
          <cell r="M192">
            <v>134161</v>
          </cell>
          <cell r="N192">
            <v>109209</v>
          </cell>
          <cell r="O192">
            <v>0</v>
          </cell>
          <cell r="P192">
            <v>85742</v>
          </cell>
          <cell r="Q192">
            <v>76758</v>
          </cell>
          <cell r="R192">
            <v>0</v>
          </cell>
          <cell r="S192">
            <v>405870</v>
          </cell>
          <cell r="T192">
            <v>708985</v>
          </cell>
          <cell r="U192">
            <v>501397</v>
          </cell>
          <cell r="V192">
            <v>160</v>
          </cell>
          <cell r="W192">
            <v>1777574</v>
          </cell>
          <cell r="X192">
            <v>1022473</v>
          </cell>
          <cell r="Y192">
            <v>218</v>
          </cell>
          <cell r="Z192">
            <v>4010807</v>
          </cell>
          <cell r="AA192">
            <v>242172</v>
          </cell>
          <cell r="AB192">
            <v>193622</v>
          </cell>
          <cell r="AC192">
            <v>0</v>
          </cell>
          <cell r="AD192">
            <v>299293</v>
          </cell>
          <cell r="AE192">
            <v>265505</v>
          </cell>
          <cell r="AF192">
            <v>0</v>
          </cell>
          <cell r="AG192">
            <v>1000592</v>
          </cell>
          <cell r="AH192">
            <v>8671</v>
          </cell>
          <cell r="AI192">
            <v>7328</v>
          </cell>
          <cell r="AJ192">
            <v>0</v>
          </cell>
          <cell r="AK192">
            <v>12269</v>
          </cell>
          <cell r="AL192">
            <v>10882</v>
          </cell>
          <cell r="AM192">
            <v>0</v>
          </cell>
          <cell r="AN192">
            <v>39150</v>
          </cell>
          <cell r="AO192">
            <v>8671</v>
          </cell>
          <cell r="AP192">
            <v>7328</v>
          </cell>
          <cell r="AQ192">
            <v>0</v>
          </cell>
          <cell r="AR192">
            <v>12269</v>
          </cell>
          <cell r="AS192">
            <v>10882</v>
          </cell>
          <cell r="AT192">
            <v>0</v>
          </cell>
          <cell r="AU192">
            <v>39150</v>
          </cell>
        </row>
        <row r="223">
          <cell r="F223">
            <v>12483</v>
          </cell>
          <cell r="G223">
            <v>4689</v>
          </cell>
          <cell r="H223">
            <v>0</v>
          </cell>
          <cell r="I223">
            <v>18898</v>
          </cell>
          <cell r="J223">
            <v>11604</v>
          </cell>
          <cell r="K223">
            <v>0</v>
          </cell>
          <cell r="L223">
            <v>47674</v>
          </cell>
          <cell r="M223">
            <v>3888</v>
          </cell>
          <cell r="N223">
            <v>2703</v>
          </cell>
          <cell r="O223">
            <v>0</v>
          </cell>
          <cell r="P223">
            <v>10711</v>
          </cell>
          <cell r="Q223">
            <v>6583</v>
          </cell>
          <cell r="R223">
            <v>0</v>
          </cell>
          <cell r="S223">
            <v>23885</v>
          </cell>
          <cell r="T223">
            <v>18075</v>
          </cell>
          <cell r="U223">
            <v>12990</v>
          </cell>
          <cell r="V223">
            <v>0</v>
          </cell>
          <cell r="W223">
            <v>37670</v>
          </cell>
          <cell r="X223">
            <v>18033</v>
          </cell>
          <cell r="Y223">
            <v>0</v>
          </cell>
          <cell r="Z223">
            <v>86768</v>
          </cell>
          <cell r="AA223">
            <v>5739</v>
          </cell>
          <cell r="AB223">
            <v>7860</v>
          </cell>
          <cell r="AC223">
            <v>0</v>
          </cell>
          <cell r="AD223">
            <v>20511</v>
          </cell>
          <cell r="AE223">
            <v>5914</v>
          </cell>
          <cell r="AF223">
            <v>0</v>
          </cell>
          <cell r="AG223">
            <v>40024</v>
          </cell>
          <cell r="AH223">
            <v>1772</v>
          </cell>
          <cell r="AI223">
            <v>898</v>
          </cell>
          <cell r="AJ223">
            <v>0</v>
          </cell>
          <cell r="AK223">
            <v>2806</v>
          </cell>
          <cell r="AL223">
            <v>996</v>
          </cell>
          <cell r="AM223">
            <v>0</v>
          </cell>
          <cell r="AN223">
            <v>6472</v>
          </cell>
          <cell r="AO223">
            <v>739</v>
          </cell>
          <cell r="AP223">
            <v>382</v>
          </cell>
          <cell r="AQ223">
            <v>0</v>
          </cell>
          <cell r="AR223">
            <v>1750</v>
          </cell>
          <cell r="AS223">
            <v>227</v>
          </cell>
          <cell r="AT223">
            <v>0</v>
          </cell>
          <cell r="AU223">
            <v>3098</v>
          </cell>
        </row>
        <row r="254">
          <cell r="F254">
            <v>364724</v>
          </cell>
          <cell r="G254">
            <v>400561</v>
          </cell>
          <cell r="H254">
            <v>0</v>
          </cell>
          <cell r="I254">
            <v>1507927</v>
          </cell>
          <cell r="J254">
            <v>1029491</v>
          </cell>
          <cell r="K254">
            <v>0</v>
          </cell>
          <cell r="L254">
            <v>3302703</v>
          </cell>
          <cell r="M254">
            <v>70057</v>
          </cell>
          <cell r="N254">
            <v>25416</v>
          </cell>
          <cell r="O254">
            <v>0</v>
          </cell>
          <cell r="P254">
            <v>74444</v>
          </cell>
          <cell r="Q254">
            <v>52466</v>
          </cell>
          <cell r="R254">
            <v>0</v>
          </cell>
          <cell r="S254">
            <v>222383</v>
          </cell>
          <cell r="T254">
            <v>554684</v>
          </cell>
          <cell r="U254">
            <v>431157</v>
          </cell>
          <cell r="V254">
            <v>0</v>
          </cell>
          <cell r="W254">
            <v>2002109</v>
          </cell>
          <cell r="X254">
            <v>1245607</v>
          </cell>
          <cell r="Y254">
            <v>0</v>
          </cell>
          <cell r="Z254">
            <v>4233557</v>
          </cell>
          <cell r="AA254">
            <v>60348</v>
          </cell>
          <cell r="AB254">
            <v>48571</v>
          </cell>
          <cell r="AC254">
            <v>0</v>
          </cell>
          <cell r="AD254">
            <v>128663</v>
          </cell>
          <cell r="AE254">
            <v>88655</v>
          </cell>
          <cell r="AF254">
            <v>0</v>
          </cell>
          <cell r="AG254">
            <v>326237</v>
          </cell>
          <cell r="AH254">
            <v>357349</v>
          </cell>
          <cell r="AI254">
            <v>238460</v>
          </cell>
          <cell r="AJ254">
            <v>0</v>
          </cell>
          <cell r="AK254">
            <v>1210601</v>
          </cell>
          <cell r="AL254">
            <v>786056</v>
          </cell>
          <cell r="AM254">
            <v>0</v>
          </cell>
          <cell r="AN254">
            <v>2592466</v>
          </cell>
          <cell r="AO254">
            <v>1904</v>
          </cell>
          <cell r="AP254">
            <v>1092</v>
          </cell>
          <cell r="AQ254">
            <v>0</v>
          </cell>
          <cell r="AR254">
            <v>4412</v>
          </cell>
          <cell r="AS254">
            <v>12143</v>
          </cell>
          <cell r="AT254">
            <v>3</v>
          </cell>
          <cell r="AU254">
            <v>19554</v>
          </cell>
        </row>
        <row r="285">
          <cell r="F285">
            <v>24685</v>
          </cell>
          <cell r="G285">
            <v>21238</v>
          </cell>
          <cell r="H285">
            <v>4</v>
          </cell>
          <cell r="I285">
            <v>26052</v>
          </cell>
          <cell r="J285">
            <v>23246</v>
          </cell>
          <cell r="K285">
            <v>0</v>
          </cell>
          <cell r="L285">
            <v>95225</v>
          </cell>
          <cell r="M285">
            <v>1524</v>
          </cell>
          <cell r="N285">
            <v>982</v>
          </cell>
          <cell r="O285">
            <v>0</v>
          </cell>
          <cell r="P285">
            <v>3960</v>
          </cell>
          <cell r="Q285">
            <v>3167</v>
          </cell>
          <cell r="R285">
            <v>0</v>
          </cell>
          <cell r="S285">
            <v>9633</v>
          </cell>
          <cell r="T285">
            <v>29025</v>
          </cell>
          <cell r="U285">
            <v>24728</v>
          </cell>
          <cell r="V285">
            <v>2</v>
          </cell>
          <cell r="W285">
            <v>39888</v>
          </cell>
          <cell r="X285">
            <v>36847</v>
          </cell>
          <cell r="Y285">
            <v>0</v>
          </cell>
          <cell r="Z285">
            <v>130490</v>
          </cell>
          <cell r="AA285">
            <v>10684</v>
          </cell>
          <cell r="AB285">
            <v>7613</v>
          </cell>
          <cell r="AC285">
            <v>0</v>
          </cell>
          <cell r="AD285">
            <v>18410</v>
          </cell>
          <cell r="AE285">
            <v>14425</v>
          </cell>
          <cell r="AF285">
            <v>0</v>
          </cell>
          <cell r="AG285">
            <v>51132</v>
          </cell>
          <cell r="AH285">
            <v>17626</v>
          </cell>
          <cell r="AI285">
            <v>14177</v>
          </cell>
          <cell r="AJ285">
            <v>2</v>
          </cell>
          <cell r="AK285">
            <v>20234</v>
          </cell>
          <cell r="AL285">
            <v>15581</v>
          </cell>
          <cell r="AM285">
            <v>0</v>
          </cell>
          <cell r="AN285">
            <v>67620</v>
          </cell>
          <cell r="AO285">
            <v>212</v>
          </cell>
          <cell r="AP285">
            <v>117</v>
          </cell>
          <cell r="AQ285">
            <v>0</v>
          </cell>
          <cell r="AR285">
            <v>302</v>
          </cell>
          <cell r="AS285">
            <v>128</v>
          </cell>
          <cell r="AT285">
            <v>0</v>
          </cell>
          <cell r="AU285">
            <v>759</v>
          </cell>
        </row>
        <row r="316">
          <cell r="F316">
            <v>39269</v>
          </cell>
          <cell r="G316">
            <v>20597</v>
          </cell>
          <cell r="H316">
            <v>2</v>
          </cell>
          <cell r="I316">
            <v>68460</v>
          </cell>
          <cell r="J316">
            <v>49910</v>
          </cell>
          <cell r="K316">
            <v>8</v>
          </cell>
          <cell r="L316">
            <v>178246</v>
          </cell>
          <cell r="M316">
            <v>2366</v>
          </cell>
          <cell r="N316">
            <v>938</v>
          </cell>
          <cell r="O316">
            <v>1</v>
          </cell>
          <cell r="P316">
            <v>20224</v>
          </cell>
          <cell r="Q316">
            <v>7326</v>
          </cell>
          <cell r="R316">
            <v>2</v>
          </cell>
          <cell r="S316">
            <v>30857</v>
          </cell>
          <cell r="T316">
            <v>39583</v>
          </cell>
          <cell r="U316">
            <v>20807</v>
          </cell>
          <cell r="V316">
            <v>2</v>
          </cell>
          <cell r="W316">
            <v>69478</v>
          </cell>
          <cell r="X316">
            <v>46017</v>
          </cell>
          <cell r="Y316">
            <v>8</v>
          </cell>
          <cell r="Z316">
            <v>175895</v>
          </cell>
          <cell r="AA316">
            <v>2850</v>
          </cell>
          <cell r="AB316">
            <v>1233</v>
          </cell>
          <cell r="AC316">
            <v>2</v>
          </cell>
          <cell r="AD316">
            <v>27908</v>
          </cell>
          <cell r="AE316">
            <v>10319</v>
          </cell>
          <cell r="AF316">
            <v>8</v>
          </cell>
          <cell r="AG316">
            <v>42320</v>
          </cell>
          <cell r="AH316">
            <v>34546</v>
          </cell>
          <cell r="AI316">
            <v>23995</v>
          </cell>
          <cell r="AJ316">
            <v>0</v>
          </cell>
          <cell r="AK316">
            <v>48568</v>
          </cell>
          <cell r="AL316">
            <v>26994</v>
          </cell>
          <cell r="AM316">
            <v>0</v>
          </cell>
          <cell r="AN316">
            <v>134103</v>
          </cell>
          <cell r="AO316">
            <v>147</v>
          </cell>
          <cell r="AP316">
            <v>146</v>
          </cell>
          <cell r="AQ316">
            <v>0</v>
          </cell>
          <cell r="AR316">
            <v>3730</v>
          </cell>
          <cell r="AS316">
            <v>1835</v>
          </cell>
          <cell r="AT316">
            <v>0</v>
          </cell>
          <cell r="AU316">
            <v>5858</v>
          </cell>
        </row>
        <row r="347">
          <cell r="F347">
            <v>8058</v>
          </cell>
          <cell r="G347">
            <v>3051</v>
          </cell>
          <cell r="H347">
            <v>0</v>
          </cell>
          <cell r="I347">
            <v>22644</v>
          </cell>
          <cell r="J347">
            <v>10583</v>
          </cell>
          <cell r="K347">
            <v>0</v>
          </cell>
          <cell r="L347">
            <v>44336</v>
          </cell>
          <cell r="M347">
            <v>8058</v>
          </cell>
          <cell r="N347">
            <v>3051</v>
          </cell>
          <cell r="O347">
            <v>0</v>
          </cell>
          <cell r="P347">
            <v>22644</v>
          </cell>
          <cell r="Q347">
            <v>10583</v>
          </cell>
          <cell r="R347">
            <v>0</v>
          </cell>
          <cell r="S347">
            <v>44336</v>
          </cell>
          <cell r="T347">
            <v>10899</v>
          </cell>
          <cell r="U347">
            <v>5038</v>
          </cell>
          <cell r="V347">
            <v>0</v>
          </cell>
          <cell r="W347">
            <v>30837</v>
          </cell>
          <cell r="X347">
            <v>17820</v>
          </cell>
          <cell r="Y347">
            <v>0</v>
          </cell>
          <cell r="Z347">
            <v>64594</v>
          </cell>
          <cell r="AA347">
            <v>10899</v>
          </cell>
          <cell r="AB347">
            <v>5038</v>
          </cell>
          <cell r="AC347">
            <v>0</v>
          </cell>
          <cell r="AD347">
            <v>30837</v>
          </cell>
          <cell r="AE347">
            <v>17820</v>
          </cell>
          <cell r="AF347">
            <v>0</v>
          </cell>
          <cell r="AG347">
            <v>64594</v>
          </cell>
          <cell r="AH347">
            <v>281</v>
          </cell>
          <cell r="AI347">
            <v>140</v>
          </cell>
          <cell r="AJ347">
            <v>0</v>
          </cell>
          <cell r="AK347">
            <v>912</v>
          </cell>
          <cell r="AL347">
            <v>638</v>
          </cell>
          <cell r="AM347">
            <v>0</v>
          </cell>
          <cell r="AN347">
            <v>1971</v>
          </cell>
          <cell r="AO347">
            <v>281</v>
          </cell>
          <cell r="AP347">
            <v>140</v>
          </cell>
          <cell r="AQ347">
            <v>0</v>
          </cell>
          <cell r="AR347">
            <v>912</v>
          </cell>
          <cell r="AS347">
            <v>638</v>
          </cell>
          <cell r="AT347">
            <v>0</v>
          </cell>
          <cell r="AU347">
            <v>1971</v>
          </cell>
        </row>
        <row r="378">
          <cell r="F378">
            <v>37818</v>
          </cell>
          <cell r="G378">
            <v>23231</v>
          </cell>
          <cell r="H378">
            <v>0</v>
          </cell>
          <cell r="I378">
            <v>77082</v>
          </cell>
          <cell r="J378">
            <v>42274</v>
          </cell>
          <cell r="K378">
            <v>0</v>
          </cell>
          <cell r="L378">
            <v>180405</v>
          </cell>
          <cell r="M378">
            <v>14926</v>
          </cell>
          <cell r="N378">
            <v>9059</v>
          </cell>
          <cell r="O378">
            <v>0</v>
          </cell>
          <cell r="P378">
            <v>18811</v>
          </cell>
          <cell r="Q378">
            <v>12773</v>
          </cell>
          <cell r="R378">
            <v>0</v>
          </cell>
          <cell r="S378">
            <v>55569</v>
          </cell>
          <cell r="T378">
            <v>57105</v>
          </cell>
          <cell r="U378">
            <v>37277</v>
          </cell>
          <cell r="V378">
            <v>0</v>
          </cell>
          <cell r="W378">
            <v>107253</v>
          </cell>
          <cell r="X378">
            <v>67115</v>
          </cell>
          <cell r="Y378">
            <v>0</v>
          </cell>
          <cell r="Z378">
            <v>268750</v>
          </cell>
          <cell r="AA378">
            <v>27676</v>
          </cell>
          <cell r="AB378">
            <v>20384</v>
          </cell>
          <cell r="AC378">
            <v>0</v>
          </cell>
          <cell r="AD378">
            <v>47286</v>
          </cell>
          <cell r="AE378">
            <v>34312</v>
          </cell>
          <cell r="AF378">
            <v>0</v>
          </cell>
          <cell r="AG378">
            <v>129658</v>
          </cell>
          <cell r="AH378">
            <v>7587</v>
          </cell>
          <cell r="AI378">
            <v>6076</v>
          </cell>
          <cell r="AJ378">
            <v>0</v>
          </cell>
          <cell r="AK378">
            <v>10992</v>
          </cell>
          <cell r="AL378">
            <v>7689</v>
          </cell>
          <cell r="AM378">
            <v>0</v>
          </cell>
          <cell r="AN378">
            <v>32344</v>
          </cell>
          <cell r="AO378">
            <v>2046</v>
          </cell>
          <cell r="AP378">
            <v>1168</v>
          </cell>
          <cell r="AQ378">
            <v>0</v>
          </cell>
          <cell r="AR378">
            <v>2307</v>
          </cell>
          <cell r="AS378">
            <v>1168</v>
          </cell>
          <cell r="AT378">
            <v>0</v>
          </cell>
          <cell r="AU378">
            <v>6689</v>
          </cell>
        </row>
        <row r="409">
          <cell r="F409">
            <v>3233</v>
          </cell>
          <cell r="G409">
            <v>1401</v>
          </cell>
          <cell r="H409">
            <v>0</v>
          </cell>
          <cell r="I409">
            <v>82190</v>
          </cell>
          <cell r="J409">
            <v>46213</v>
          </cell>
          <cell r="K409">
            <v>0</v>
          </cell>
          <cell r="L409">
            <v>133037</v>
          </cell>
          <cell r="M409">
            <v>238</v>
          </cell>
          <cell r="N409">
            <v>153</v>
          </cell>
          <cell r="O409">
            <v>0</v>
          </cell>
          <cell r="P409">
            <v>11184</v>
          </cell>
          <cell r="Q409">
            <v>5712</v>
          </cell>
          <cell r="R409">
            <v>0</v>
          </cell>
          <cell r="S409">
            <v>17287</v>
          </cell>
          <cell r="T409">
            <v>3496</v>
          </cell>
          <cell r="U409">
            <v>1589</v>
          </cell>
          <cell r="V409">
            <v>0</v>
          </cell>
          <cell r="W409">
            <v>107189</v>
          </cell>
          <cell r="X409">
            <v>57664</v>
          </cell>
          <cell r="Y409">
            <v>0</v>
          </cell>
          <cell r="Z409">
            <v>169938</v>
          </cell>
          <cell r="AA409">
            <v>1072</v>
          </cell>
          <cell r="AB409">
            <v>739</v>
          </cell>
          <cell r="AC409">
            <v>0</v>
          </cell>
          <cell r="AD409">
            <v>45479</v>
          </cell>
          <cell r="AE409">
            <v>24734</v>
          </cell>
          <cell r="AF409">
            <v>0</v>
          </cell>
          <cell r="AG409">
            <v>72024</v>
          </cell>
          <cell r="AH409">
            <v>2747</v>
          </cell>
          <cell r="AI409">
            <v>1187</v>
          </cell>
          <cell r="AJ409">
            <v>0</v>
          </cell>
          <cell r="AK409">
            <v>68245</v>
          </cell>
          <cell r="AL409">
            <v>42932</v>
          </cell>
          <cell r="AM409">
            <v>0</v>
          </cell>
          <cell r="AN409">
            <v>115111</v>
          </cell>
          <cell r="AO409">
            <v>27</v>
          </cell>
          <cell r="AP409">
            <v>2</v>
          </cell>
          <cell r="AQ409">
            <v>0</v>
          </cell>
          <cell r="AR409">
            <v>791</v>
          </cell>
          <cell r="AS409">
            <v>347</v>
          </cell>
          <cell r="AT409">
            <v>0</v>
          </cell>
          <cell r="AU409">
            <v>1167</v>
          </cell>
        </row>
        <row r="440">
          <cell r="F440">
            <v>0</v>
          </cell>
          <cell r="G440">
            <v>0</v>
          </cell>
          <cell r="H440">
            <v>0</v>
          </cell>
          <cell r="I440">
            <v>6692</v>
          </cell>
          <cell r="J440">
            <v>6273</v>
          </cell>
          <cell r="K440">
            <v>0</v>
          </cell>
          <cell r="L440">
            <v>12965</v>
          </cell>
          <cell r="M440">
            <v>0</v>
          </cell>
          <cell r="N440">
            <v>0</v>
          </cell>
          <cell r="O440">
            <v>0</v>
          </cell>
          <cell r="P440">
            <v>839</v>
          </cell>
          <cell r="Q440">
            <v>679</v>
          </cell>
          <cell r="R440">
            <v>0</v>
          </cell>
          <cell r="S440">
            <v>1518</v>
          </cell>
          <cell r="T440">
            <v>0</v>
          </cell>
          <cell r="U440">
            <v>0</v>
          </cell>
          <cell r="V440">
            <v>0</v>
          </cell>
          <cell r="W440">
            <v>7949</v>
          </cell>
          <cell r="X440">
            <v>7194</v>
          </cell>
          <cell r="Y440">
            <v>0</v>
          </cell>
          <cell r="Z440">
            <v>15143</v>
          </cell>
          <cell r="AA440">
            <v>0</v>
          </cell>
          <cell r="AB440">
            <v>0</v>
          </cell>
          <cell r="AC440">
            <v>0</v>
          </cell>
          <cell r="AD440">
            <v>4259</v>
          </cell>
          <cell r="AE440">
            <v>3373</v>
          </cell>
          <cell r="AF440">
            <v>0</v>
          </cell>
          <cell r="AG440">
            <v>7632</v>
          </cell>
          <cell r="AH440">
            <v>0</v>
          </cell>
          <cell r="AI440">
            <v>0</v>
          </cell>
          <cell r="AJ440">
            <v>0</v>
          </cell>
          <cell r="AK440">
            <v>4699</v>
          </cell>
          <cell r="AL440">
            <v>4541</v>
          </cell>
          <cell r="AM440">
            <v>0</v>
          </cell>
          <cell r="AN440">
            <v>9240</v>
          </cell>
          <cell r="AO440">
            <v>0</v>
          </cell>
          <cell r="AP440">
            <v>0</v>
          </cell>
          <cell r="AQ440">
            <v>0</v>
          </cell>
          <cell r="AR440">
            <v>279</v>
          </cell>
          <cell r="AS440">
            <v>142</v>
          </cell>
          <cell r="AT440">
            <v>0</v>
          </cell>
          <cell r="AU440">
            <v>421</v>
          </cell>
        </row>
        <row r="471">
          <cell r="F471">
            <v>4074</v>
          </cell>
          <cell r="G471">
            <v>3111</v>
          </cell>
          <cell r="H471">
            <v>0</v>
          </cell>
          <cell r="I471">
            <v>22696</v>
          </cell>
          <cell r="J471">
            <v>13608</v>
          </cell>
          <cell r="K471">
            <v>0</v>
          </cell>
          <cell r="L471">
            <v>43489</v>
          </cell>
          <cell r="M471">
            <v>1657</v>
          </cell>
          <cell r="N471">
            <v>1461</v>
          </cell>
          <cell r="O471">
            <v>0</v>
          </cell>
          <cell r="P471">
            <v>8337</v>
          </cell>
          <cell r="Q471">
            <v>5682</v>
          </cell>
          <cell r="R471">
            <v>0</v>
          </cell>
          <cell r="S471">
            <v>17137</v>
          </cell>
          <cell r="T471">
            <v>8205</v>
          </cell>
          <cell r="U471">
            <v>6099</v>
          </cell>
          <cell r="V471">
            <v>0</v>
          </cell>
          <cell r="W471">
            <v>46485</v>
          </cell>
          <cell r="X471">
            <v>28162</v>
          </cell>
          <cell r="Y471">
            <v>0</v>
          </cell>
          <cell r="Z471">
            <v>88951</v>
          </cell>
          <cell r="AA471">
            <v>3151</v>
          </cell>
          <cell r="AB471">
            <v>1623</v>
          </cell>
          <cell r="AC471">
            <v>0</v>
          </cell>
          <cell r="AD471">
            <v>26238</v>
          </cell>
          <cell r="AE471">
            <v>14604</v>
          </cell>
          <cell r="AF471">
            <v>0</v>
          </cell>
          <cell r="AG471">
            <v>45616</v>
          </cell>
          <cell r="AH471">
            <v>1962</v>
          </cell>
          <cell r="AI471">
            <v>1484</v>
          </cell>
          <cell r="AJ471">
            <v>0</v>
          </cell>
          <cell r="AK471">
            <v>11765</v>
          </cell>
          <cell r="AL471">
            <v>7107</v>
          </cell>
          <cell r="AM471">
            <v>0</v>
          </cell>
          <cell r="AN471">
            <v>22318</v>
          </cell>
          <cell r="AO471">
            <v>306</v>
          </cell>
          <cell r="AP471">
            <v>240</v>
          </cell>
          <cell r="AQ471">
            <v>0</v>
          </cell>
          <cell r="AR471">
            <v>1584</v>
          </cell>
          <cell r="AS471">
            <v>1063</v>
          </cell>
          <cell r="AT471">
            <v>0</v>
          </cell>
          <cell r="AU471">
            <v>3193</v>
          </cell>
        </row>
        <row r="502">
          <cell r="F502">
            <v>1676241</v>
          </cell>
          <cell r="G502">
            <v>2037496</v>
          </cell>
          <cell r="H502">
            <v>0</v>
          </cell>
          <cell r="I502">
            <v>2689321</v>
          </cell>
          <cell r="J502">
            <v>2950329</v>
          </cell>
          <cell r="K502">
            <v>0</v>
          </cell>
          <cell r="L502">
            <v>9353387</v>
          </cell>
          <cell r="M502">
            <v>56544</v>
          </cell>
          <cell r="N502">
            <v>35782</v>
          </cell>
          <cell r="O502">
            <v>240</v>
          </cell>
          <cell r="P502">
            <v>465768</v>
          </cell>
          <cell r="Q502">
            <v>244260</v>
          </cell>
          <cell r="R502">
            <v>1492</v>
          </cell>
          <cell r="S502">
            <v>804086</v>
          </cell>
          <cell r="T502">
            <v>2178053</v>
          </cell>
          <cell r="U502">
            <v>2584595</v>
          </cell>
          <cell r="V502">
            <v>0</v>
          </cell>
          <cell r="W502">
            <v>3454625</v>
          </cell>
          <cell r="X502">
            <v>3722976</v>
          </cell>
          <cell r="Y502">
            <v>0</v>
          </cell>
          <cell r="Z502">
            <v>11940249</v>
          </cell>
          <cell r="AA502">
            <v>138318</v>
          </cell>
          <cell r="AB502">
            <v>87189</v>
          </cell>
          <cell r="AC502">
            <v>1057</v>
          </cell>
          <cell r="AD502">
            <v>913269</v>
          </cell>
          <cell r="AE502">
            <v>481877</v>
          </cell>
          <cell r="AF502">
            <v>6394</v>
          </cell>
          <cell r="AG502">
            <v>1628104</v>
          </cell>
          <cell r="AH502">
            <v>1128131</v>
          </cell>
          <cell r="AI502">
            <v>1442311</v>
          </cell>
          <cell r="AJ502">
            <v>0</v>
          </cell>
          <cell r="AK502">
            <v>1676510</v>
          </cell>
          <cell r="AL502">
            <v>2114996</v>
          </cell>
          <cell r="AM502">
            <v>0</v>
          </cell>
          <cell r="AN502">
            <v>6361948</v>
          </cell>
          <cell r="AO502">
            <v>5201</v>
          </cell>
          <cell r="AP502">
            <v>3330</v>
          </cell>
          <cell r="AQ502">
            <v>1</v>
          </cell>
          <cell r="AR502">
            <v>26181</v>
          </cell>
          <cell r="AS502">
            <v>21286</v>
          </cell>
          <cell r="AT502">
            <v>10</v>
          </cell>
          <cell r="AU502">
            <v>56009</v>
          </cell>
        </row>
        <row r="533">
          <cell r="F533">
            <v>1416932</v>
          </cell>
          <cell r="G533">
            <v>1200107</v>
          </cell>
          <cell r="H533">
            <v>0</v>
          </cell>
          <cell r="I533">
            <v>1019728</v>
          </cell>
          <cell r="J533">
            <v>784215</v>
          </cell>
          <cell r="K533">
            <v>0</v>
          </cell>
          <cell r="L533">
            <v>4420982</v>
          </cell>
          <cell r="M533">
            <v>97539</v>
          </cell>
          <cell r="N533">
            <v>75504</v>
          </cell>
          <cell r="O533">
            <v>0</v>
          </cell>
          <cell r="P533">
            <v>47776</v>
          </cell>
          <cell r="Q533">
            <v>40517</v>
          </cell>
          <cell r="R533">
            <v>0</v>
          </cell>
          <cell r="S533">
            <v>261336</v>
          </cell>
          <cell r="T533">
            <v>1809072</v>
          </cell>
          <cell r="U533">
            <v>1531660</v>
          </cell>
          <cell r="V533">
            <v>0</v>
          </cell>
          <cell r="W533">
            <v>886986</v>
          </cell>
          <cell r="X533">
            <v>682067</v>
          </cell>
          <cell r="Y533">
            <v>0</v>
          </cell>
          <cell r="Z533">
            <v>4909785</v>
          </cell>
          <cell r="AA533">
            <v>225146</v>
          </cell>
          <cell r="AB533">
            <v>181328</v>
          </cell>
          <cell r="AC533">
            <v>0</v>
          </cell>
          <cell r="AD533">
            <v>116080</v>
          </cell>
          <cell r="AE533">
            <v>94605</v>
          </cell>
          <cell r="AF533">
            <v>0</v>
          </cell>
          <cell r="AG533">
            <v>617159</v>
          </cell>
          <cell r="AH533">
            <v>1057597</v>
          </cell>
          <cell r="AI533">
            <v>880276</v>
          </cell>
          <cell r="AJ533">
            <v>0</v>
          </cell>
          <cell r="AK533">
            <v>531873</v>
          </cell>
          <cell r="AL533">
            <v>414669</v>
          </cell>
          <cell r="AM533">
            <v>0</v>
          </cell>
          <cell r="AN533">
            <v>2884415</v>
          </cell>
          <cell r="AO533">
            <v>17350</v>
          </cell>
          <cell r="AP533">
            <v>9698</v>
          </cell>
          <cell r="AQ533">
            <v>0</v>
          </cell>
          <cell r="AR533">
            <v>5974</v>
          </cell>
          <cell r="AS533">
            <v>4124</v>
          </cell>
          <cell r="AT533">
            <v>0</v>
          </cell>
          <cell r="AU533">
            <v>37146</v>
          </cell>
        </row>
        <row r="564">
          <cell r="F564">
            <v>15058</v>
          </cell>
          <cell r="G564">
            <v>12835</v>
          </cell>
          <cell r="H564">
            <v>0</v>
          </cell>
          <cell r="I564">
            <v>88272</v>
          </cell>
          <cell r="J564">
            <v>66560</v>
          </cell>
          <cell r="K564">
            <v>0</v>
          </cell>
          <cell r="L564">
            <v>182725</v>
          </cell>
          <cell r="M564">
            <v>2630</v>
          </cell>
          <cell r="N564">
            <v>1898</v>
          </cell>
          <cell r="O564">
            <v>0</v>
          </cell>
          <cell r="P564">
            <v>4683</v>
          </cell>
          <cell r="Q564">
            <v>3672</v>
          </cell>
          <cell r="R564">
            <v>0</v>
          </cell>
          <cell r="S564">
            <v>12883</v>
          </cell>
          <cell r="T564">
            <v>20424</v>
          </cell>
          <cell r="U564">
            <v>17352</v>
          </cell>
          <cell r="V564">
            <v>0</v>
          </cell>
          <cell r="W564">
            <v>111880</v>
          </cell>
          <cell r="X564">
            <v>81541</v>
          </cell>
          <cell r="Y564">
            <v>0</v>
          </cell>
          <cell r="Z564">
            <v>231197</v>
          </cell>
          <cell r="AA564">
            <v>3947</v>
          </cell>
          <cell r="AB564">
            <v>2916</v>
          </cell>
          <cell r="AC564">
            <v>0</v>
          </cell>
          <cell r="AD564">
            <v>8147</v>
          </cell>
          <cell r="AE564">
            <v>5698</v>
          </cell>
          <cell r="AF564">
            <v>0</v>
          </cell>
          <cell r="AG564">
            <v>20708</v>
          </cell>
          <cell r="AH564">
            <v>11195</v>
          </cell>
          <cell r="AI564">
            <v>9727</v>
          </cell>
          <cell r="AJ564">
            <v>0</v>
          </cell>
          <cell r="AK564">
            <v>67716</v>
          </cell>
          <cell r="AL564">
            <v>52556</v>
          </cell>
          <cell r="AM564">
            <v>0</v>
          </cell>
          <cell r="AN564">
            <v>141194</v>
          </cell>
          <cell r="AO564">
            <v>86</v>
          </cell>
          <cell r="AP564">
            <v>59</v>
          </cell>
          <cell r="AQ564">
            <v>0</v>
          </cell>
          <cell r="AR564">
            <v>171</v>
          </cell>
          <cell r="AS564">
            <v>163</v>
          </cell>
          <cell r="AT564">
            <v>0</v>
          </cell>
          <cell r="AU564">
            <v>479</v>
          </cell>
        </row>
        <row r="595">
          <cell r="F595">
            <v>18220</v>
          </cell>
          <cell r="G595">
            <v>10670</v>
          </cell>
          <cell r="H595">
            <v>0</v>
          </cell>
          <cell r="I595">
            <v>17760</v>
          </cell>
          <cell r="J595">
            <v>12850</v>
          </cell>
          <cell r="K595">
            <v>0</v>
          </cell>
          <cell r="L595">
            <v>59500</v>
          </cell>
          <cell r="M595">
            <v>13010</v>
          </cell>
          <cell r="N595">
            <v>7801</v>
          </cell>
          <cell r="O595">
            <v>0</v>
          </cell>
          <cell r="P595">
            <v>14950</v>
          </cell>
          <cell r="Q595">
            <v>10847</v>
          </cell>
          <cell r="R595">
            <v>0</v>
          </cell>
          <cell r="S595">
            <v>46608</v>
          </cell>
          <cell r="T595">
            <v>30845</v>
          </cell>
          <cell r="U595">
            <v>19740</v>
          </cell>
          <cell r="V595">
            <v>0</v>
          </cell>
          <cell r="W595">
            <v>37050</v>
          </cell>
          <cell r="X595">
            <v>25140</v>
          </cell>
          <cell r="Y595">
            <v>0</v>
          </cell>
          <cell r="Z595">
            <v>112775</v>
          </cell>
          <cell r="AA595">
            <v>24052</v>
          </cell>
          <cell r="AB595">
            <v>14583</v>
          </cell>
          <cell r="AC595">
            <v>0</v>
          </cell>
          <cell r="AD595">
            <v>26867</v>
          </cell>
          <cell r="AE595">
            <v>20331</v>
          </cell>
          <cell r="AF595">
            <v>0</v>
          </cell>
          <cell r="AG595">
            <v>85833</v>
          </cell>
          <cell r="AH595">
            <v>0</v>
          </cell>
          <cell r="AI595">
            <v>0</v>
          </cell>
          <cell r="AJ595">
            <v>0</v>
          </cell>
          <cell r="AK595">
            <v>11366</v>
          </cell>
          <cell r="AL595">
            <v>5681</v>
          </cell>
          <cell r="AM595">
            <v>0</v>
          </cell>
          <cell r="AN595">
            <v>17047</v>
          </cell>
          <cell r="AO595">
            <v>378</v>
          </cell>
          <cell r="AP595">
            <v>313</v>
          </cell>
          <cell r="AQ595">
            <v>0</v>
          </cell>
          <cell r="AR595">
            <v>793</v>
          </cell>
          <cell r="AS595">
            <v>709</v>
          </cell>
          <cell r="AT595">
            <v>0</v>
          </cell>
          <cell r="AU595">
            <v>2193</v>
          </cell>
        </row>
        <row r="626">
          <cell r="F626">
            <v>0</v>
          </cell>
          <cell r="G626">
            <v>0</v>
          </cell>
          <cell r="H626">
            <v>0</v>
          </cell>
          <cell r="I626">
            <v>15934</v>
          </cell>
          <cell r="J626">
            <v>9444</v>
          </cell>
          <cell r="K626">
            <v>0</v>
          </cell>
          <cell r="L626">
            <v>25378</v>
          </cell>
          <cell r="M626">
            <v>0</v>
          </cell>
          <cell r="N626">
            <v>0</v>
          </cell>
          <cell r="O626">
            <v>0</v>
          </cell>
          <cell r="P626">
            <v>1412</v>
          </cell>
          <cell r="Q626">
            <v>1122</v>
          </cell>
          <cell r="R626">
            <v>0</v>
          </cell>
          <cell r="S626">
            <v>2534</v>
          </cell>
          <cell r="T626">
            <v>0</v>
          </cell>
          <cell r="U626">
            <v>0</v>
          </cell>
          <cell r="V626">
            <v>0</v>
          </cell>
          <cell r="W626">
            <v>18590</v>
          </cell>
          <cell r="X626">
            <v>11725</v>
          </cell>
          <cell r="Y626">
            <v>0</v>
          </cell>
          <cell r="Z626">
            <v>30315</v>
          </cell>
          <cell r="AA626">
            <v>0</v>
          </cell>
          <cell r="AB626">
            <v>0</v>
          </cell>
          <cell r="AC626">
            <v>0</v>
          </cell>
          <cell r="AD626">
            <v>2245</v>
          </cell>
          <cell r="AE626">
            <v>1694</v>
          </cell>
          <cell r="AF626">
            <v>0</v>
          </cell>
          <cell r="AG626">
            <v>3939</v>
          </cell>
          <cell r="AH626">
            <v>0</v>
          </cell>
          <cell r="AI626">
            <v>0</v>
          </cell>
          <cell r="AJ626">
            <v>0</v>
          </cell>
          <cell r="AK626">
            <v>11366</v>
          </cell>
          <cell r="AL626">
            <v>5681</v>
          </cell>
          <cell r="AM626">
            <v>0</v>
          </cell>
          <cell r="AN626">
            <v>17047</v>
          </cell>
          <cell r="AO626">
            <v>0</v>
          </cell>
          <cell r="AP626">
            <v>0</v>
          </cell>
          <cell r="AQ626">
            <v>0</v>
          </cell>
          <cell r="AR626">
            <v>158</v>
          </cell>
          <cell r="AS626">
            <v>84</v>
          </cell>
          <cell r="AT626">
            <v>0</v>
          </cell>
          <cell r="AU626">
            <v>242</v>
          </cell>
        </row>
        <row r="657">
          <cell r="F657">
            <v>710094</v>
          </cell>
          <cell r="G657">
            <v>661018</v>
          </cell>
          <cell r="H657">
            <v>1</v>
          </cell>
          <cell r="I657">
            <v>988648</v>
          </cell>
          <cell r="J657">
            <v>855762</v>
          </cell>
          <cell r="K657">
            <v>2</v>
          </cell>
          <cell r="L657">
            <v>3215525</v>
          </cell>
          <cell r="M657">
            <v>70223</v>
          </cell>
          <cell r="N657">
            <v>53152</v>
          </cell>
          <cell r="O657">
            <v>1</v>
          </cell>
          <cell r="P657">
            <v>44733</v>
          </cell>
          <cell r="Q657">
            <v>35966</v>
          </cell>
          <cell r="R657">
            <v>0</v>
          </cell>
          <cell r="S657">
            <v>204075</v>
          </cell>
          <cell r="T657">
            <v>975746</v>
          </cell>
          <cell r="U657">
            <v>895547</v>
          </cell>
          <cell r="V657">
            <v>1</v>
          </cell>
          <cell r="W657">
            <v>1307396</v>
          </cell>
          <cell r="X657">
            <v>1114777</v>
          </cell>
          <cell r="Y657">
            <v>2</v>
          </cell>
          <cell r="Z657">
            <v>4293469</v>
          </cell>
          <cell r="AA657">
            <v>186446</v>
          </cell>
          <cell r="AB657">
            <v>162222</v>
          </cell>
          <cell r="AC657">
            <v>138</v>
          </cell>
          <cell r="AD657">
            <v>109375</v>
          </cell>
          <cell r="AE657">
            <v>91835</v>
          </cell>
          <cell r="AF657">
            <v>0</v>
          </cell>
          <cell r="AG657">
            <v>550016</v>
          </cell>
          <cell r="AH657">
            <v>476678</v>
          </cell>
          <cell r="AI657">
            <v>449446</v>
          </cell>
          <cell r="AJ657">
            <v>0</v>
          </cell>
          <cell r="AK657">
            <v>689967</v>
          </cell>
          <cell r="AL657">
            <v>605452</v>
          </cell>
          <cell r="AM657">
            <v>0</v>
          </cell>
          <cell r="AN657">
            <v>2221543</v>
          </cell>
          <cell r="AO657">
            <v>7187</v>
          </cell>
          <cell r="AP657">
            <v>4501</v>
          </cell>
          <cell r="AQ657">
            <v>263</v>
          </cell>
          <cell r="AR657">
            <v>6302</v>
          </cell>
          <cell r="AS657">
            <v>4232</v>
          </cell>
          <cell r="AT657">
            <v>268</v>
          </cell>
          <cell r="AU657">
            <v>22753</v>
          </cell>
        </row>
        <row r="689">
          <cell r="F689">
            <v>0</v>
          </cell>
          <cell r="G689">
            <v>0</v>
          </cell>
          <cell r="H689">
            <v>0</v>
          </cell>
          <cell r="I689">
            <v>0</v>
          </cell>
          <cell r="J689">
            <v>0</v>
          </cell>
          <cell r="K689">
            <v>0</v>
          </cell>
          <cell r="L689">
            <v>0</v>
          </cell>
          <cell r="M689">
            <v>670</v>
          </cell>
          <cell r="N689">
            <v>244</v>
          </cell>
          <cell r="O689">
            <v>0</v>
          </cell>
          <cell r="P689">
            <v>14269</v>
          </cell>
          <cell r="Q689">
            <v>3850</v>
          </cell>
          <cell r="R689">
            <v>0</v>
          </cell>
          <cell r="S689">
            <v>19033</v>
          </cell>
          <cell r="T689">
            <v>0</v>
          </cell>
          <cell r="U689">
            <v>0</v>
          </cell>
          <cell r="V689">
            <v>0</v>
          </cell>
          <cell r="W689">
            <v>0</v>
          </cell>
          <cell r="X689">
            <v>0</v>
          </cell>
          <cell r="Y689">
            <v>0</v>
          </cell>
          <cell r="Z689">
            <v>0</v>
          </cell>
          <cell r="AA689">
            <v>1586</v>
          </cell>
          <cell r="AB689">
            <v>487</v>
          </cell>
          <cell r="AC689">
            <v>0</v>
          </cell>
          <cell r="AD689">
            <v>37067</v>
          </cell>
          <cell r="AE689">
            <v>7947</v>
          </cell>
          <cell r="AF689">
            <v>0</v>
          </cell>
          <cell r="AG689">
            <v>47087</v>
          </cell>
          <cell r="AH689">
            <v>0</v>
          </cell>
          <cell r="AI689">
            <v>0</v>
          </cell>
          <cell r="AJ689">
            <v>0</v>
          </cell>
          <cell r="AK689">
            <v>0</v>
          </cell>
          <cell r="AL689">
            <v>0</v>
          </cell>
          <cell r="AM689">
            <v>0</v>
          </cell>
          <cell r="AN689">
            <v>0</v>
          </cell>
          <cell r="AO689">
            <v>147</v>
          </cell>
          <cell r="AP689">
            <v>48</v>
          </cell>
          <cell r="AQ689">
            <v>0</v>
          </cell>
          <cell r="AR689">
            <v>1780</v>
          </cell>
          <cell r="AS689">
            <v>611</v>
          </cell>
          <cell r="AT689">
            <v>0</v>
          </cell>
          <cell r="AU689">
            <v>2586</v>
          </cell>
        </row>
        <row r="720">
          <cell r="F720">
            <v>91326</v>
          </cell>
          <cell r="G720">
            <v>36749</v>
          </cell>
          <cell r="H720">
            <v>3530</v>
          </cell>
          <cell r="I720">
            <v>126771</v>
          </cell>
          <cell r="J720">
            <v>54423</v>
          </cell>
          <cell r="K720">
            <v>132</v>
          </cell>
          <cell r="L720">
            <v>312931</v>
          </cell>
          <cell r="M720">
            <v>2847</v>
          </cell>
          <cell r="N720">
            <v>1576</v>
          </cell>
          <cell r="O720">
            <v>2</v>
          </cell>
          <cell r="P720">
            <v>2505</v>
          </cell>
          <cell r="Q720">
            <v>1867</v>
          </cell>
          <cell r="R720">
            <v>3</v>
          </cell>
          <cell r="S720">
            <v>8800</v>
          </cell>
          <cell r="T720">
            <v>107589</v>
          </cell>
          <cell r="U720">
            <v>43963</v>
          </cell>
          <cell r="V720">
            <v>45</v>
          </cell>
          <cell r="W720">
            <v>149942</v>
          </cell>
          <cell r="X720">
            <v>65488</v>
          </cell>
          <cell r="Y720">
            <v>208</v>
          </cell>
          <cell r="Z720">
            <v>367235</v>
          </cell>
          <cell r="AA720">
            <v>4039</v>
          </cell>
          <cell r="AB720">
            <v>2209</v>
          </cell>
          <cell r="AC720">
            <v>2</v>
          </cell>
          <cell r="AD720">
            <v>4484</v>
          </cell>
          <cell r="AE720">
            <v>2787</v>
          </cell>
          <cell r="AF720">
            <v>5</v>
          </cell>
          <cell r="AG720">
            <v>13526</v>
          </cell>
          <cell r="AH720">
            <v>71495</v>
          </cell>
          <cell r="AI720">
            <v>27889</v>
          </cell>
          <cell r="AJ720">
            <v>31</v>
          </cell>
          <cell r="AK720">
            <v>101220</v>
          </cell>
          <cell r="AL720">
            <v>42715</v>
          </cell>
          <cell r="AM720">
            <v>86</v>
          </cell>
          <cell r="AN720">
            <v>243436</v>
          </cell>
          <cell r="AO720">
            <v>64</v>
          </cell>
          <cell r="AP720">
            <v>62</v>
          </cell>
          <cell r="AQ720">
            <v>0</v>
          </cell>
          <cell r="AR720">
            <v>150</v>
          </cell>
          <cell r="AS720">
            <v>165</v>
          </cell>
          <cell r="AT720">
            <v>0</v>
          </cell>
          <cell r="AU720">
            <v>441</v>
          </cell>
        </row>
        <row r="751">
          <cell r="F751">
            <v>61828</v>
          </cell>
          <cell r="G751">
            <v>25682</v>
          </cell>
          <cell r="H751">
            <v>0</v>
          </cell>
          <cell r="I751">
            <v>935612</v>
          </cell>
          <cell r="J751">
            <v>384120</v>
          </cell>
          <cell r="K751">
            <v>0</v>
          </cell>
          <cell r="L751">
            <v>1407242</v>
          </cell>
          <cell r="M751">
            <v>4117</v>
          </cell>
          <cell r="N751">
            <v>1179</v>
          </cell>
          <cell r="O751">
            <v>0</v>
          </cell>
          <cell r="P751">
            <v>52226</v>
          </cell>
          <cell r="Q751">
            <v>18533</v>
          </cell>
          <cell r="R751">
            <v>0</v>
          </cell>
          <cell r="S751">
            <v>76055</v>
          </cell>
          <cell r="T751">
            <v>68980</v>
          </cell>
          <cell r="U751">
            <v>28497</v>
          </cell>
          <cell r="V751">
            <v>0</v>
          </cell>
          <cell r="W751">
            <v>1095443</v>
          </cell>
          <cell r="X751">
            <v>450918</v>
          </cell>
          <cell r="Y751">
            <v>0</v>
          </cell>
          <cell r="Z751">
            <v>1643838</v>
          </cell>
          <cell r="AA751">
            <v>5067</v>
          </cell>
          <cell r="AB751">
            <v>1540</v>
          </cell>
          <cell r="AC751">
            <v>0</v>
          </cell>
          <cell r="AD751">
            <v>73578</v>
          </cell>
          <cell r="AE751">
            <v>29764</v>
          </cell>
          <cell r="AF751">
            <v>0</v>
          </cell>
          <cell r="AG751">
            <v>109949</v>
          </cell>
          <cell r="AH751">
            <v>55347</v>
          </cell>
          <cell r="AI751">
            <v>23056</v>
          </cell>
          <cell r="AJ751">
            <v>0</v>
          </cell>
          <cell r="AK751">
            <v>802798</v>
          </cell>
          <cell r="AL751">
            <v>338272</v>
          </cell>
          <cell r="AM751">
            <v>0</v>
          </cell>
          <cell r="AN751">
            <v>1219473</v>
          </cell>
          <cell r="AO751">
            <v>831</v>
          </cell>
          <cell r="AP751">
            <v>283</v>
          </cell>
          <cell r="AQ751">
            <v>0</v>
          </cell>
          <cell r="AR751">
            <v>12833</v>
          </cell>
          <cell r="AS751">
            <v>4458</v>
          </cell>
          <cell r="AT751">
            <v>0</v>
          </cell>
          <cell r="AU751">
            <v>18405</v>
          </cell>
        </row>
        <row r="782">
          <cell r="F782">
            <v>8761</v>
          </cell>
          <cell r="G782">
            <v>1144</v>
          </cell>
          <cell r="H782">
            <v>0</v>
          </cell>
          <cell r="I782">
            <v>217136</v>
          </cell>
          <cell r="J782">
            <v>65302</v>
          </cell>
          <cell r="K782">
            <v>0</v>
          </cell>
          <cell r="L782">
            <v>292343</v>
          </cell>
          <cell r="M782">
            <v>1399</v>
          </cell>
          <cell r="N782">
            <v>183</v>
          </cell>
          <cell r="O782">
            <v>0</v>
          </cell>
          <cell r="P782">
            <v>34677</v>
          </cell>
          <cell r="Q782">
            <v>10429</v>
          </cell>
          <cell r="R782">
            <v>0</v>
          </cell>
          <cell r="S782">
            <v>46688</v>
          </cell>
          <cell r="T782">
            <v>25568</v>
          </cell>
          <cell r="U782">
            <v>2899</v>
          </cell>
          <cell r="V782">
            <v>0</v>
          </cell>
          <cell r="W782">
            <v>643962</v>
          </cell>
          <cell r="X782">
            <v>160862</v>
          </cell>
          <cell r="Y782">
            <v>0</v>
          </cell>
          <cell r="Z782">
            <v>833291</v>
          </cell>
          <cell r="AA782">
            <v>2752</v>
          </cell>
          <cell r="AB782">
            <v>312</v>
          </cell>
          <cell r="AC782">
            <v>0</v>
          </cell>
          <cell r="AD782">
            <v>69318</v>
          </cell>
          <cell r="AE782">
            <v>17316</v>
          </cell>
          <cell r="AF782">
            <v>0</v>
          </cell>
          <cell r="AG782">
            <v>89698</v>
          </cell>
          <cell r="AH782">
            <v>0</v>
          </cell>
          <cell r="AI782">
            <v>0</v>
          </cell>
          <cell r="AJ782">
            <v>0</v>
          </cell>
          <cell r="AK782">
            <v>0</v>
          </cell>
          <cell r="AL782">
            <v>0</v>
          </cell>
          <cell r="AM782">
            <v>0</v>
          </cell>
          <cell r="AN782">
            <v>0</v>
          </cell>
          <cell r="AO782">
            <v>256</v>
          </cell>
          <cell r="AP782">
            <v>119</v>
          </cell>
          <cell r="AQ782">
            <v>0</v>
          </cell>
          <cell r="AR782">
            <v>983</v>
          </cell>
          <cell r="AS782">
            <v>381</v>
          </cell>
          <cell r="AT782">
            <v>0</v>
          </cell>
          <cell r="AU782">
            <v>1739</v>
          </cell>
        </row>
        <row r="813">
          <cell r="F813">
            <v>7109</v>
          </cell>
          <cell r="G813">
            <v>2606</v>
          </cell>
          <cell r="H813">
            <v>0</v>
          </cell>
          <cell r="I813">
            <v>17223</v>
          </cell>
          <cell r="J813">
            <v>6545</v>
          </cell>
          <cell r="K813">
            <v>0</v>
          </cell>
          <cell r="L813">
            <v>33483</v>
          </cell>
          <cell r="M813">
            <v>10</v>
          </cell>
          <cell r="N813">
            <v>3</v>
          </cell>
          <cell r="O813">
            <v>0</v>
          </cell>
          <cell r="P813">
            <v>32</v>
          </cell>
          <cell r="Q813">
            <v>13</v>
          </cell>
          <cell r="R813">
            <v>0</v>
          </cell>
          <cell r="S813">
            <v>58</v>
          </cell>
          <cell r="T813">
            <v>7409</v>
          </cell>
          <cell r="U813">
            <v>2704</v>
          </cell>
          <cell r="V813">
            <v>0</v>
          </cell>
          <cell r="W813">
            <v>18782</v>
          </cell>
          <cell r="X813">
            <v>7112</v>
          </cell>
          <cell r="Y813">
            <v>0</v>
          </cell>
          <cell r="Z813">
            <v>36007</v>
          </cell>
          <cell r="AA813">
            <v>108</v>
          </cell>
          <cell r="AB813">
            <v>31</v>
          </cell>
          <cell r="AC813">
            <v>0</v>
          </cell>
          <cell r="AD813">
            <v>249</v>
          </cell>
          <cell r="AE813">
            <v>136</v>
          </cell>
          <cell r="AF813">
            <v>0</v>
          </cell>
          <cell r="AG813">
            <v>524</v>
          </cell>
          <cell r="AH813">
            <v>6320</v>
          </cell>
          <cell r="AI813">
            <v>2417</v>
          </cell>
          <cell r="AJ813">
            <v>0</v>
          </cell>
          <cell r="AK813">
            <v>14468</v>
          </cell>
          <cell r="AL813">
            <v>5736</v>
          </cell>
          <cell r="AM813">
            <v>0</v>
          </cell>
          <cell r="AN813">
            <v>28941</v>
          </cell>
          <cell r="AO813">
            <v>1</v>
          </cell>
          <cell r="AP813">
            <v>0</v>
          </cell>
          <cell r="AQ813">
            <v>0</v>
          </cell>
          <cell r="AR813">
            <v>4</v>
          </cell>
          <cell r="AS813">
            <v>2</v>
          </cell>
          <cell r="AT813">
            <v>0</v>
          </cell>
          <cell r="AU813">
            <v>7</v>
          </cell>
        </row>
        <row r="844">
          <cell r="F844">
            <v>0</v>
          </cell>
          <cell r="G844">
            <v>0</v>
          </cell>
          <cell r="H844">
            <v>0</v>
          </cell>
          <cell r="I844">
            <v>1750</v>
          </cell>
          <cell r="J844">
            <v>1450</v>
          </cell>
          <cell r="K844">
            <v>0</v>
          </cell>
          <cell r="L844">
            <v>3200</v>
          </cell>
          <cell r="M844">
            <v>0</v>
          </cell>
          <cell r="N844">
            <v>0</v>
          </cell>
          <cell r="O844">
            <v>0</v>
          </cell>
          <cell r="P844">
            <v>206</v>
          </cell>
          <cell r="Q844">
            <v>102</v>
          </cell>
          <cell r="R844">
            <v>0</v>
          </cell>
          <cell r="S844">
            <v>308</v>
          </cell>
          <cell r="T844">
            <v>0</v>
          </cell>
          <cell r="U844">
            <v>0</v>
          </cell>
          <cell r="V844">
            <v>0</v>
          </cell>
          <cell r="W844">
            <v>1550</v>
          </cell>
          <cell r="X844">
            <v>1350</v>
          </cell>
          <cell r="Y844">
            <v>0</v>
          </cell>
          <cell r="Z844">
            <v>2900</v>
          </cell>
          <cell r="AA844">
            <v>0</v>
          </cell>
          <cell r="AB844">
            <v>0</v>
          </cell>
          <cell r="AC844">
            <v>0</v>
          </cell>
          <cell r="AD844">
            <v>302</v>
          </cell>
          <cell r="AE844">
            <v>140</v>
          </cell>
          <cell r="AF844">
            <v>0</v>
          </cell>
          <cell r="AG844">
            <v>442</v>
          </cell>
          <cell r="AH844">
            <v>0</v>
          </cell>
          <cell r="AI844">
            <v>0</v>
          </cell>
          <cell r="AJ844">
            <v>0</v>
          </cell>
          <cell r="AK844">
            <v>150</v>
          </cell>
          <cell r="AL844">
            <v>150</v>
          </cell>
          <cell r="AM844">
            <v>0</v>
          </cell>
          <cell r="AN844">
            <v>300</v>
          </cell>
          <cell r="AO844">
            <v>0</v>
          </cell>
          <cell r="AP844">
            <v>0</v>
          </cell>
          <cell r="AQ844">
            <v>0</v>
          </cell>
          <cell r="AR844">
            <v>37</v>
          </cell>
          <cell r="AS844">
            <v>18</v>
          </cell>
          <cell r="AT844">
            <v>0</v>
          </cell>
          <cell r="AU844">
            <v>55</v>
          </cell>
        </row>
        <row r="875">
          <cell r="F875">
            <v>12544</v>
          </cell>
          <cell r="G875">
            <v>8457</v>
          </cell>
          <cell r="H875">
            <v>0</v>
          </cell>
          <cell r="I875">
            <v>56053</v>
          </cell>
          <cell r="J875">
            <v>43607</v>
          </cell>
          <cell r="K875">
            <v>0</v>
          </cell>
          <cell r="L875">
            <v>120661</v>
          </cell>
          <cell r="M875">
            <v>1078</v>
          </cell>
          <cell r="N875">
            <v>792</v>
          </cell>
          <cell r="O875">
            <v>0</v>
          </cell>
          <cell r="P875">
            <v>3774</v>
          </cell>
          <cell r="Q875">
            <v>2577</v>
          </cell>
          <cell r="R875">
            <v>0</v>
          </cell>
          <cell r="S875">
            <v>8221</v>
          </cell>
          <cell r="T875">
            <v>12544</v>
          </cell>
          <cell r="U875">
            <v>8457</v>
          </cell>
          <cell r="V875">
            <v>0</v>
          </cell>
          <cell r="W875">
            <v>60398</v>
          </cell>
          <cell r="X875">
            <v>46116</v>
          </cell>
          <cell r="Y875">
            <v>0</v>
          </cell>
          <cell r="Z875">
            <v>127515</v>
          </cell>
          <cell r="AA875">
            <v>332</v>
          </cell>
          <cell r="AB875">
            <v>188</v>
          </cell>
          <cell r="AC875">
            <v>0</v>
          </cell>
          <cell r="AD875">
            <v>6612</v>
          </cell>
          <cell r="AE875">
            <v>4279</v>
          </cell>
          <cell r="AF875">
            <v>0</v>
          </cell>
          <cell r="AG875">
            <v>11411</v>
          </cell>
          <cell r="AH875">
            <v>42</v>
          </cell>
          <cell r="AI875">
            <v>10</v>
          </cell>
          <cell r="AJ875">
            <v>0</v>
          </cell>
          <cell r="AK875">
            <v>153</v>
          </cell>
          <cell r="AL875">
            <v>177</v>
          </cell>
          <cell r="AM875">
            <v>2</v>
          </cell>
          <cell r="AN875">
            <v>384</v>
          </cell>
          <cell r="AO875">
            <v>42</v>
          </cell>
          <cell r="AP875">
            <v>10</v>
          </cell>
          <cell r="AQ875">
            <v>0</v>
          </cell>
          <cell r="AR875">
            <v>163</v>
          </cell>
          <cell r="AS875">
            <v>169</v>
          </cell>
          <cell r="AT875">
            <v>0</v>
          </cell>
          <cell r="AU875">
            <v>384</v>
          </cell>
        </row>
        <row r="906">
          <cell r="F906">
            <v>65548</v>
          </cell>
          <cell r="G906">
            <v>39136</v>
          </cell>
          <cell r="H906">
            <v>0</v>
          </cell>
          <cell r="I906">
            <v>331002</v>
          </cell>
          <cell r="J906">
            <v>127928</v>
          </cell>
          <cell r="K906">
            <v>0</v>
          </cell>
          <cell r="L906">
            <v>563614</v>
          </cell>
          <cell r="M906">
            <v>3605</v>
          </cell>
          <cell r="N906">
            <v>1873</v>
          </cell>
          <cell r="O906">
            <v>0</v>
          </cell>
          <cell r="P906">
            <v>12796</v>
          </cell>
          <cell r="Q906">
            <v>4676</v>
          </cell>
          <cell r="R906">
            <v>0</v>
          </cell>
          <cell r="S906">
            <v>22950</v>
          </cell>
          <cell r="T906">
            <v>81928</v>
          </cell>
          <cell r="U906">
            <v>50385</v>
          </cell>
          <cell r="V906">
            <v>0</v>
          </cell>
          <cell r="W906">
            <v>378892</v>
          </cell>
          <cell r="X906">
            <v>148690</v>
          </cell>
          <cell r="Y906">
            <v>0</v>
          </cell>
          <cell r="Z906">
            <v>659895</v>
          </cell>
          <cell r="AA906">
            <v>5860</v>
          </cell>
          <cell r="AB906">
            <v>3267</v>
          </cell>
          <cell r="AC906">
            <v>0</v>
          </cell>
          <cell r="AD906">
            <v>22752</v>
          </cell>
          <cell r="AE906">
            <v>7776</v>
          </cell>
          <cell r="AF906">
            <v>0</v>
          </cell>
          <cell r="AG906">
            <v>39655</v>
          </cell>
          <cell r="AH906">
            <v>50143</v>
          </cell>
          <cell r="AI906">
            <v>28879</v>
          </cell>
          <cell r="AJ906">
            <v>0</v>
          </cell>
          <cell r="AK906">
            <v>277696</v>
          </cell>
          <cell r="AL906">
            <v>104960</v>
          </cell>
          <cell r="AM906">
            <v>0</v>
          </cell>
          <cell r="AN906">
            <v>461678</v>
          </cell>
          <cell r="AO906">
            <v>45</v>
          </cell>
          <cell r="AP906">
            <v>20</v>
          </cell>
          <cell r="AQ906">
            <v>0</v>
          </cell>
          <cell r="AR906">
            <v>336</v>
          </cell>
          <cell r="AS906">
            <v>109</v>
          </cell>
          <cell r="AT906">
            <v>0</v>
          </cell>
          <cell r="AU906">
            <v>510</v>
          </cell>
        </row>
        <row r="937">
          <cell r="F937">
            <v>62</v>
          </cell>
          <cell r="G937">
            <v>31</v>
          </cell>
          <cell r="H937">
            <v>0</v>
          </cell>
          <cell r="I937">
            <v>1824</v>
          </cell>
          <cell r="J937">
            <v>1295</v>
          </cell>
          <cell r="K937">
            <v>0</v>
          </cell>
          <cell r="L937">
            <v>3212</v>
          </cell>
          <cell r="M937">
            <v>62</v>
          </cell>
          <cell r="N937">
            <v>31</v>
          </cell>
          <cell r="O937">
            <v>0</v>
          </cell>
          <cell r="P937">
            <v>1824</v>
          </cell>
          <cell r="Q937">
            <v>1295</v>
          </cell>
          <cell r="R937">
            <v>0</v>
          </cell>
          <cell r="S937">
            <v>3212</v>
          </cell>
          <cell r="T937">
            <v>80</v>
          </cell>
          <cell r="U937">
            <v>49</v>
          </cell>
          <cell r="V937">
            <v>0</v>
          </cell>
          <cell r="W937">
            <v>2847</v>
          </cell>
          <cell r="X937">
            <v>1860</v>
          </cell>
          <cell r="Y937">
            <v>0</v>
          </cell>
          <cell r="Z937">
            <v>4836</v>
          </cell>
          <cell r="AA937">
            <v>80</v>
          </cell>
          <cell r="AB937">
            <v>49</v>
          </cell>
          <cell r="AC937">
            <v>0</v>
          </cell>
          <cell r="AD937">
            <v>2846</v>
          </cell>
          <cell r="AE937">
            <v>1860</v>
          </cell>
          <cell r="AF937">
            <v>0</v>
          </cell>
          <cell r="AG937">
            <v>4835</v>
          </cell>
          <cell r="AH937">
            <v>0</v>
          </cell>
          <cell r="AI937">
            <v>1</v>
          </cell>
          <cell r="AJ937">
            <v>0</v>
          </cell>
          <cell r="AK937">
            <v>36</v>
          </cell>
          <cell r="AL937">
            <v>39</v>
          </cell>
          <cell r="AM937">
            <v>0</v>
          </cell>
          <cell r="AN937">
            <v>76</v>
          </cell>
          <cell r="AO937">
            <v>0</v>
          </cell>
          <cell r="AP937">
            <v>1</v>
          </cell>
          <cell r="AQ937">
            <v>0</v>
          </cell>
          <cell r="AR937">
            <v>36</v>
          </cell>
          <cell r="AS937">
            <v>39</v>
          </cell>
          <cell r="AT937">
            <v>0</v>
          </cell>
          <cell r="AU937">
            <v>76</v>
          </cell>
        </row>
        <row r="968">
          <cell r="F968">
            <v>15010</v>
          </cell>
          <cell r="G968">
            <v>3787</v>
          </cell>
          <cell r="H968">
            <v>0</v>
          </cell>
          <cell r="I968">
            <v>15077</v>
          </cell>
          <cell r="J968">
            <v>4678</v>
          </cell>
          <cell r="K968">
            <v>0</v>
          </cell>
          <cell r="L968">
            <v>38552</v>
          </cell>
          <cell r="M968">
            <v>458</v>
          </cell>
          <cell r="N968">
            <v>72</v>
          </cell>
          <cell r="O968">
            <v>0</v>
          </cell>
          <cell r="P968">
            <v>112</v>
          </cell>
          <cell r="Q968">
            <v>31</v>
          </cell>
          <cell r="R968">
            <v>0</v>
          </cell>
          <cell r="S968">
            <v>673</v>
          </cell>
          <cell r="T968">
            <v>19595</v>
          </cell>
          <cell r="U968">
            <v>5046</v>
          </cell>
          <cell r="V968">
            <v>0</v>
          </cell>
          <cell r="W968">
            <v>17181</v>
          </cell>
          <cell r="X968">
            <v>5699</v>
          </cell>
          <cell r="Y968">
            <v>0</v>
          </cell>
          <cell r="Z968">
            <v>47521</v>
          </cell>
          <cell r="AA968">
            <v>771</v>
          </cell>
          <cell r="AB968">
            <v>4449</v>
          </cell>
          <cell r="AC968">
            <v>8</v>
          </cell>
          <cell r="AD968">
            <v>175</v>
          </cell>
          <cell r="AE968">
            <v>3648</v>
          </cell>
          <cell r="AF968">
            <v>0</v>
          </cell>
          <cell r="AG968">
            <v>9051</v>
          </cell>
          <cell r="AH968">
            <v>10490</v>
          </cell>
          <cell r="AI968">
            <v>2617</v>
          </cell>
          <cell r="AJ968">
            <v>0</v>
          </cell>
          <cell r="AK968">
            <v>12931</v>
          </cell>
          <cell r="AL968">
            <v>3834</v>
          </cell>
          <cell r="AM968">
            <v>0</v>
          </cell>
          <cell r="AN968">
            <v>29872</v>
          </cell>
          <cell r="AO968">
            <v>25</v>
          </cell>
          <cell r="AP968">
            <v>32</v>
          </cell>
          <cell r="AQ968">
            <v>0</v>
          </cell>
          <cell r="AR968">
            <v>10</v>
          </cell>
          <cell r="AS968">
            <v>4</v>
          </cell>
          <cell r="AT968">
            <v>0</v>
          </cell>
          <cell r="AU968">
            <v>71</v>
          </cell>
        </row>
        <row r="999">
          <cell r="F999">
            <v>379</v>
          </cell>
          <cell r="G999">
            <v>242</v>
          </cell>
          <cell r="H999">
            <v>0</v>
          </cell>
          <cell r="I999">
            <v>3948</v>
          </cell>
          <cell r="J999">
            <v>3388</v>
          </cell>
          <cell r="K999">
            <v>0</v>
          </cell>
          <cell r="L999">
            <v>7957</v>
          </cell>
          <cell r="M999">
            <v>379</v>
          </cell>
          <cell r="N999">
            <v>242</v>
          </cell>
          <cell r="O999">
            <v>0</v>
          </cell>
          <cell r="P999">
            <v>3947</v>
          </cell>
          <cell r="Q999">
            <v>3388</v>
          </cell>
          <cell r="R999">
            <v>0</v>
          </cell>
          <cell r="S999">
            <v>7956</v>
          </cell>
          <cell r="T999">
            <v>598</v>
          </cell>
          <cell r="U999">
            <v>336</v>
          </cell>
          <cell r="V999">
            <v>0</v>
          </cell>
          <cell r="W999">
            <v>7341</v>
          </cell>
          <cell r="X999">
            <v>4867</v>
          </cell>
          <cell r="Y999">
            <v>0</v>
          </cell>
          <cell r="Z999">
            <v>13142</v>
          </cell>
          <cell r="AA999">
            <v>598</v>
          </cell>
          <cell r="AB999">
            <v>336</v>
          </cell>
          <cell r="AC999">
            <v>0</v>
          </cell>
          <cell r="AD999">
            <v>7340</v>
          </cell>
          <cell r="AE999">
            <v>4867</v>
          </cell>
          <cell r="AF999">
            <v>0</v>
          </cell>
          <cell r="AG999">
            <v>13141</v>
          </cell>
          <cell r="AH999">
            <v>19</v>
          </cell>
          <cell r="AI999">
            <v>7</v>
          </cell>
          <cell r="AJ999">
            <v>0</v>
          </cell>
          <cell r="AK999">
            <v>186</v>
          </cell>
          <cell r="AL999">
            <v>195</v>
          </cell>
          <cell r="AM999">
            <v>0</v>
          </cell>
          <cell r="AN999">
            <v>407</v>
          </cell>
          <cell r="AO999">
            <v>19</v>
          </cell>
          <cell r="AP999">
            <v>7</v>
          </cell>
          <cell r="AQ999">
            <v>0</v>
          </cell>
          <cell r="AR999">
            <v>185</v>
          </cell>
          <cell r="AS999">
            <v>194</v>
          </cell>
          <cell r="AT999">
            <v>0</v>
          </cell>
          <cell r="AU999">
            <v>405</v>
          </cell>
        </row>
        <row r="1030">
          <cell r="F1030">
            <v>0</v>
          </cell>
          <cell r="G1030">
            <v>0</v>
          </cell>
          <cell r="H1030">
            <v>0</v>
          </cell>
          <cell r="I1030">
            <v>20322</v>
          </cell>
          <cell r="J1030">
            <v>11008</v>
          </cell>
          <cell r="K1030">
            <v>0</v>
          </cell>
          <cell r="L1030">
            <v>31330</v>
          </cell>
          <cell r="M1030">
            <v>0</v>
          </cell>
          <cell r="N1030">
            <v>0</v>
          </cell>
          <cell r="O1030">
            <v>0</v>
          </cell>
          <cell r="P1030">
            <v>2045</v>
          </cell>
          <cell r="Q1030">
            <v>1158</v>
          </cell>
          <cell r="R1030">
            <v>0</v>
          </cell>
          <cell r="S1030">
            <v>3203</v>
          </cell>
          <cell r="T1030">
            <v>0</v>
          </cell>
          <cell r="U1030">
            <v>0</v>
          </cell>
          <cell r="V1030">
            <v>0</v>
          </cell>
          <cell r="W1030">
            <v>24272</v>
          </cell>
          <cell r="X1030">
            <v>12952</v>
          </cell>
          <cell r="Y1030">
            <v>0</v>
          </cell>
          <cell r="Z1030">
            <v>37224</v>
          </cell>
          <cell r="AA1030">
            <v>0</v>
          </cell>
          <cell r="AB1030">
            <v>0</v>
          </cell>
          <cell r="AC1030">
            <v>0</v>
          </cell>
          <cell r="AD1030">
            <v>2793</v>
          </cell>
          <cell r="AE1030">
            <v>1436</v>
          </cell>
          <cell r="AF1030">
            <v>0</v>
          </cell>
          <cell r="AG1030">
            <v>4229</v>
          </cell>
          <cell r="AH1030">
            <v>0</v>
          </cell>
          <cell r="AI1030">
            <v>0</v>
          </cell>
          <cell r="AJ1030">
            <v>0</v>
          </cell>
          <cell r="AK1030">
            <v>15073</v>
          </cell>
          <cell r="AL1030">
            <v>7939</v>
          </cell>
          <cell r="AM1030">
            <v>0</v>
          </cell>
          <cell r="AN1030">
            <v>23012</v>
          </cell>
          <cell r="AO1030">
            <v>0</v>
          </cell>
          <cell r="AP1030">
            <v>0</v>
          </cell>
          <cell r="AQ1030">
            <v>0</v>
          </cell>
          <cell r="AR1030">
            <v>252</v>
          </cell>
          <cell r="AS1030">
            <v>105</v>
          </cell>
          <cell r="AT1030">
            <v>0</v>
          </cell>
          <cell r="AU1030">
            <v>357</v>
          </cell>
        </row>
        <row r="1061">
          <cell r="F1061">
            <v>48</v>
          </cell>
          <cell r="G1061">
            <v>6</v>
          </cell>
          <cell r="H1061">
            <v>0</v>
          </cell>
          <cell r="I1061">
            <v>242</v>
          </cell>
          <cell r="J1061">
            <v>70</v>
          </cell>
          <cell r="K1061">
            <v>0</v>
          </cell>
          <cell r="L1061">
            <v>366</v>
          </cell>
          <cell r="M1061">
            <v>48</v>
          </cell>
          <cell r="N1061">
            <v>6</v>
          </cell>
          <cell r="O1061">
            <v>0</v>
          </cell>
          <cell r="P1061">
            <v>242</v>
          </cell>
          <cell r="Q1061">
            <v>70</v>
          </cell>
          <cell r="R1061">
            <v>0</v>
          </cell>
          <cell r="S1061">
            <v>366</v>
          </cell>
          <cell r="T1061">
            <v>49</v>
          </cell>
          <cell r="U1061">
            <v>7</v>
          </cell>
          <cell r="V1061">
            <v>0</v>
          </cell>
          <cell r="W1061">
            <v>268</v>
          </cell>
          <cell r="X1061">
            <v>83</v>
          </cell>
          <cell r="Y1061">
            <v>0</v>
          </cell>
          <cell r="Z1061">
            <v>407</v>
          </cell>
          <cell r="AA1061">
            <v>49</v>
          </cell>
          <cell r="AB1061">
            <v>7</v>
          </cell>
          <cell r="AC1061">
            <v>0</v>
          </cell>
          <cell r="AD1061">
            <v>268</v>
          </cell>
          <cell r="AE1061">
            <v>83</v>
          </cell>
          <cell r="AF1061">
            <v>0</v>
          </cell>
          <cell r="AG1061">
            <v>407</v>
          </cell>
          <cell r="AH1061">
            <v>90</v>
          </cell>
          <cell r="AI1061">
            <v>16</v>
          </cell>
          <cell r="AJ1061">
            <v>0</v>
          </cell>
          <cell r="AK1061">
            <v>59</v>
          </cell>
          <cell r="AL1061">
            <v>18</v>
          </cell>
          <cell r="AM1061">
            <v>0</v>
          </cell>
          <cell r="AN1061">
            <v>183</v>
          </cell>
          <cell r="AO1061">
            <v>90</v>
          </cell>
          <cell r="AP1061">
            <v>16</v>
          </cell>
          <cell r="AQ1061">
            <v>0</v>
          </cell>
          <cell r="AR1061">
            <v>59</v>
          </cell>
          <cell r="AS1061">
            <v>18</v>
          </cell>
          <cell r="AT1061">
            <v>0</v>
          </cell>
          <cell r="AU1061">
            <v>183</v>
          </cell>
        </row>
        <row r="1092">
          <cell r="F1092">
            <v>15386</v>
          </cell>
          <cell r="G1092">
            <v>6069</v>
          </cell>
          <cell r="H1092">
            <v>0</v>
          </cell>
          <cell r="I1092">
            <v>66814</v>
          </cell>
          <cell r="J1092">
            <v>28159</v>
          </cell>
          <cell r="K1092">
            <v>0</v>
          </cell>
          <cell r="L1092">
            <v>116428</v>
          </cell>
          <cell r="M1092">
            <v>84</v>
          </cell>
          <cell r="N1092">
            <v>34</v>
          </cell>
          <cell r="O1092">
            <v>0</v>
          </cell>
          <cell r="P1092">
            <v>1861</v>
          </cell>
          <cell r="Q1092">
            <v>1214</v>
          </cell>
          <cell r="R1092">
            <v>0</v>
          </cell>
          <cell r="S1092">
            <v>3193</v>
          </cell>
          <cell r="T1092">
            <v>18531</v>
          </cell>
          <cell r="U1092">
            <v>7527</v>
          </cell>
          <cell r="V1092">
            <v>0</v>
          </cell>
          <cell r="W1092">
            <v>80677</v>
          </cell>
          <cell r="X1092">
            <v>35818</v>
          </cell>
          <cell r="Y1092">
            <v>0</v>
          </cell>
          <cell r="Z1092">
            <v>142553</v>
          </cell>
          <cell r="AA1092">
            <v>104</v>
          </cell>
          <cell r="AB1092">
            <v>42</v>
          </cell>
          <cell r="AC1092">
            <v>0</v>
          </cell>
          <cell r="AD1092">
            <v>2249</v>
          </cell>
          <cell r="AE1092">
            <v>1449</v>
          </cell>
          <cell r="AF1092">
            <v>0</v>
          </cell>
          <cell r="AG1092">
            <v>3844</v>
          </cell>
          <cell r="AH1092">
            <v>8522</v>
          </cell>
          <cell r="AI1092">
            <v>4277</v>
          </cell>
          <cell r="AJ1092">
            <v>0</v>
          </cell>
          <cell r="AK1092">
            <v>39355</v>
          </cell>
          <cell r="AL1092">
            <v>20281</v>
          </cell>
          <cell r="AM1092">
            <v>0</v>
          </cell>
          <cell r="AN1092">
            <v>72435</v>
          </cell>
          <cell r="AO1092">
            <v>2</v>
          </cell>
          <cell r="AP1092">
            <v>0</v>
          </cell>
          <cell r="AQ1092">
            <v>0</v>
          </cell>
          <cell r="AR1092">
            <v>89</v>
          </cell>
          <cell r="AS1092">
            <v>48</v>
          </cell>
          <cell r="AT1092">
            <v>0</v>
          </cell>
          <cell r="AU1092">
            <v>139</v>
          </cell>
        </row>
        <row r="1123">
          <cell r="F1123">
            <v>690601</v>
          </cell>
          <cell r="G1123">
            <v>587083</v>
          </cell>
          <cell r="H1123">
            <v>0</v>
          </cell>
          <cell r="I1123">
            <v>839744</v>
          </cell>
          <cell r="J1123">
            <v>520753</v>
          </cell>
          <cell r="K1123">
            <v>0</v>
          </cell>
          <cell r="L1123">
            <v>2638181</v>
          </cell>
          <cell r="M1123">
            <v>17076</v>
          </cell>
          <cell r="N1123">
            <v>10036</v>
          </cell>
          <cell r="O1123">
            <v>0</v>
          </cell>
          <cell r="P1123">
            <v>55564</v>
          </cell>
          <cell r="Q1123">
            <v>41439</v>
          </cell>
          <cell r="R1123">
            <v>0</v>
          </cell>
          <cell r="S1123">
            <v>124115</v>
          </cell>
          <cell r="T1123">
            <v>527418</v>
          </cell>
          <cell r="U1123">
            <v>457561</v>
          </cell>
          <cell r="V1123">
            <v>0</v>
          </cell>
          <cell r="W1123">
            <v>677796</v>
          </cell>
          <cell r="X1123">
            <v>443991</v>
          </cell>
          <cell r="Y1123">
            <v>0</v>
          </cell>
          <cell r="Z1123">
            <v>2106766</v>
          </cell>
          <cell r="AA1123">
            <v>25250</v>
          </cell>
          <cell r="AB1123">
            <v>16645</v>
          </cell>
          <cell r="AC1123">
            <v>0</v>
          </cell>
          <cell r="AD1123">
            <v>75963</v>
          </cell>
          <cell r="AE1123">
            <v>57259</v>
          </cell>
          <cell r="AF1123">
            <v>0</v>
          </cell>
          <cell r="AG1123">
            <v>175117</v>
          </cell>
          <cell r="AH1123">
            <v>283004</v>
          </cell>
          <cell r="AI1123">
            <v>214319</v>
          </cell>
          <cell r="AJ1123">
            <v>7</v>
          </cell>
          <cell r="AK1123">
            <v>1454492</v>
          </cell>
          <cell r="AL1123">
            <v>800540</v>
          </cell>
          <cell r="AM1123">
            <v>18</v>
          </cell>
          <cell r="AN1123">
            <v>2752380</v>
          </cell>
          <cell r="AO1123">
            <v>2697</v>
          </cell>
          <cell r="AP1123">
            <v>1020</v>
          </cell>
          <cell r="AQ1123">
            <v>1</v>
          </cell>
          <cell r="AR1123">
            <v>9479</v>
          </cell>
          <cell r="AS1123">
            <v>4466</v>
          </cell>
          <cell r="AT1123">
            <v>16</v>
          </cell>
          <cell r="AU1123">
            <v>17679</v>
          </cell>
        </row>
        <row r="1154">
          <cell r="F1154">
            <v>16</v>
          </cell>
          <cell r="G1154">
            <v>9</v>
          </cell>
          <cell r="H1154">
            <v>0</v>
          </cell>
          <cell r="I1154">
            <v>216</v>
          </cell>
          <cell r="J1154">
            <v>159</v>
          </cell>
          <cell r="K1154">
            <v>0</v>
          </cell>
          <cell r="L1154">
            <v>400</v>
          </cell>
          <cell r="M1154">
            <v>16</v>
          </cell>
          <cell r="N1154">
            <v>9</v>
          </cell>
          <cell r="O1154">
            <v>0</v>
          </cell>
          <cell r="P1154">
            <v>216</v>
          </cell>
          <cell r="Q1154">
            <v>159</v>
          </cell>
          <cell r="R1154">
            <v>0</v>
          </cell>
          <cell r="S1154">
            <v>400</v>
          </cell>
          <cell r="T1154">
            <v>32</v>
          </cell>
          <cell r="U1154">
            <v>11</v>
          </cell>
          <cell r="V1154">
            <v>0</v>
          </cell>
          <cell r="W1154">
            <v>241</v>
          </cell>
          <cell r="X1154">
            <v>137</v>
          </cell>
          <cell r="Y1154">
            <v>0</v>
          </cell>
          <cell r="Z1154">
            <v>421</v>
          </cell>
          <cell r="AA1154">
            <v>32</v>
          </cell>
          <cell r="AB1154">
            <v>11</v>
          </cell>
          <cell r="AC1154">
            <v>0</v>
          </cell>
          <cell r="AD1154">
            <v>241</v>
          </cell>
          <cell r="AE1154">
            <v>137</v>
          </cell>
          <cell r="AF1154">
            <v>0</v>
          </cell>
          <cell r="AG1154">
            <v>421</v>
          </cell>
          <cell r="AH1154">
            <v>9</v>
          </cell>
          <cell r="AI1154">
            <v>5</v>
          </cell>
          <cell r="AJ1154">
            <v>0</v>
          </cell>
          <cell r="AK1154">
            <v>43</v>
          </cell>
          <cell r="AL1154">
            <v>20</v>
          </cell>
          <cell r="AM1154">
            <v>0</v>
          </cell>
          <cell r="AN1154">
            <v>77</v>
          </cell>
          <cell r="AO1154">
            <v>9</v>
          </cell>
          <cell r="AP1154">
            <v>5</v>
          </cell>
          <cell r="AQ1154">
            <v>0</v>
          </cell>
          <cell r="AR1154">
            <v>35</v>
          </cell>
          <cell r="AS1154">
            <v>19</v>
          </cell>
          <cell r="AT1154">
            <v>0</v>
          </cell>
          <cell r="AU1154">
            <v>68</v>
          </cell>
        </row>
        <row r="1185">
          <cell r="F1185">
            <v>150</v>
          </cell>
          <cell r="G1185">
            <v>100</v>
          </cell>
          <cell r="H1185">
            <v>0</v>
          </cell>
          <cell r="I1185">
            <v>1150</v>
          </cell>
          <cell r="J1185">
            <v>500</v>
          </cell>
          <cell r="K1185">
            <v>0</v>
          </cell>
          <cell r="L1185">
            <v>1900</v>
          </cell>
          <cell r="M1185">
            <v>87</v>
          </cell>
          <cell r="N1185">
            <v>42</v>
          </cell>
          <cell r="O1185">
            <v>0</v>
          </cell>
          <cell r="P1185">
            <v>677</v>
          </cell>
          <cell r="Q1185">
            <v>321</v>
          </cell>
          <cell r="R1185">
            <v>0</v>
          </cell>
          <cell r="S1185">
            <v>1127</v>
          </cell>
          <cell r="T1185">
            <v>150</v>
          </cell>
          <cell r="U1185">
            <v>100</v>
          </cell>
          <cell r="V1185">
            <v>0</v>
          </cell>
          <cell r="W1185">
            <v>1125</v>
          </cell>
          <cell r="X1185">
            <v>580</v>
          </cell>
          <cell r="Y1185">
            <v>0</v>
          </cell>
          <cell r="Z1185">
            <v>1955</v>
          </cell>
          <cell r="AA1185">
            <v>116</v>
          </cell>
          <cell r="AB1185">
            <v>53</v>
          </cell>
          <cell r="AC1185">
            <v>0</v>
          </cell>
          <cell r="AD1185">
            <v>867</v>
          </cell>
          <cell r="AE1185">
            <v>392</v>
          </cell>
          <cell r="AF1185">
            <v>0</v>
          </cell>
          <cell r="AG1185">
            <v>1428</v>
          </cell>
          <cell r="AH1185">
            <v>50</v>
          </cell>
          <cell r="AI1185">
            <v>25</v>
          </cell>
          <cell r="AJ1185">
            <v>0</v>
          </cell>
          <cell r="AK1185">
            <v>250</v>
          </cell>
          <cell r="AL1185">
            <v>125</v>
          </cell>
          <cell r="AM1185">
            <v>0</v>
          </cell>
          <cell r="AN1185">
            <v>450</v>
          </cell>
          <cell r="AO1185">
            <v>11</v>
          </cell>
          <cell r="AP1185">
            <v>4</v>
          </cell>
          <cell r="AQ1185">
            <v>0</v>
          </cell>
          <cell r="AR1185">
            <v>120</v>
          </cell>
          <cell r="AS1185">
            <v>49</v>
          </cell>
          <cell r="AT1185">
            <v>0</v>
          </cell>
          <cell r="AU1185">
            <v>184</v>
          </cell>
        </row>
        <row r="1217">
          <cell r="F1217">
            <v>399816</v>
          </cell>
          <cell r="G1217">
            <v>462842</v>
          </cell>
          <cell r="H1217">
            <v>0</v>
          </cell>
          <cell r="I1217">
            <v>134667</v>
          </cell>
          <cell r="J1217">
            <v>189225</v>
          </cell>
          <cell r="K1217">
            <v>0</v>
          </cell>
          <cell r="L1217">
            <v>1186550</v>
          </cell>
          <cell r="M1217">
            <v>55841</v>
          </cell>
          <cell r="N1217">
            <v>50807</v>
          </cell>
          <cell r="O1217">
            <v>0</v>
          </cell>
          <cell r="P1217">
            <v>12226</v>
          </cell>
          <cell r="Q1217">
            <v>14082</v>
          </cell>
          <cell r="R1217">
            <v>0</v>
          </cell>
          <cell r="S1217">
            <v>132956</v>
          </cell>
          <cell r="T1217">
            <v>513191</v>
          </cell>
          <cell r="U1217">
            <v>546125</v>
          </cell>
          <cell r="V1217">
            <v>0</v>
          </cell>
          <cell r="W1217">
            <v>171554</v>
          </cell>
          <cell r="X1217">
            <v>216220</v>
          </cell>
          <cell r="Y1217">
            <v>0</v>
          </cell>
          <cell r="Z1217">
            <v>1447090</v>
          </cell>
          <cell r="AA1217">
            <v>114157</v>
          </cell>
          <cell r="AB1217">
            <v>98410</v>
          </cell>
          <cell r="AC1217">
            <v>0</v>
          </cell>
          <cell r="AD1217">
            <v>25696</v>
          </cell>
          <cell r="AE1217">
            <v>28427</v>
          </cell>
          <cell r="AF1217">
            <v>0</v>
          </cell>
          <cell r="AG1217">
            <v>266690</v>
          </cell>
          <cell r="AH1217">
            <v>189532</v>
          </cell>
          <cell r="AI1217">
            <v>256473</v>
          </cell>
          <cell r="AJ1217">
            <v>0</v>
          </cell>
          <cell r="AK1217">
            <v>60593</v>
          </cell>
          <cell r="AL1217">
            <v>102398</v>
          </cell>
          <cell r="AM1217">
            <v>0</v>
          </cell>
          <cell r="AN1217">
            <v>608996</v>
          </cell>
          <cell r="AO1217">
            <v>4436</v>
          </cell>
          <cell r="AP1217">
            <v>3150</v>
          </cell>
          <cell r="AQ1217">
            <v>0</v>
          </cell>
          <cell r="AR1217">
            <v>1805</v>
          </cell>
          <cell r="AS1217">
            <v>2153</v>
          </cell>
          <cell r="AT1217">
            <v>0</v>
          </cell>
          <cell r="AU1217">
            <v>11544</v>
          </cell>
        </row>
        <row r="1248">
          <cell r="F1248">
            <v>282259</v>
          </cell>
          <cell r="G1248">
            <v>263101</v>
          </cell>
          <cell r="H1248">
            <v>0</v>
          </cell>
          <cell r="I1248">
            <v>244923</v>
          </cell>
          <cell r="J1248">
            <v>217909</v>
          </cell>
          <cell r="K1248">
            <v>0</v>
          </cell>
          <cell r="L1248">
            <v>1008192</v>
          </cell>
          <cell r="M1248">
            <v>39241</v>
          </cell>
          <cell r="N1248">
            <v>45607</v>
          </cell>
          <cell r="O1248">
            <v>0</v>
          </cell>
          <cell r="P1248">
            <v>41779</v>
          </cell>
          <cell r="Q1248">
            <v>43277</v>
          </cell>
          <cell r="R1248">
            <v>0</v>
          </cell>
          <cell r="S1248">
            <v>169904</v>
          </cell>
          <cell r="T1248">
            <v>329709</v>
          </cell>
          <cell r="U1248">
            <v>321471</v>
          </cell>
          <cell r="V1248">
            <v>0</v>
          </cell>
          <cell r="W1248">
            <v>309278</v>
          </cell>
          <cell r="X1248">
            <v>290034</v>
          </cell>
          <cell r="Y1248">
            <v>0</v>
          </cell>
          <cell r="Z1248">
            <v>1250492</v>
          </cell>
          <cell r="AA1248">
            <v>88733</v>
          </cell>
          <cell r="AB1248">
            <v>77212</v>
          </cell>
          <cell r="AC1248">
            <v>0</v>
          </cell>
          <cell r="AD1248">
            <v>75113</v>
          </cell>
          <cell r="AE1248">
            <v>70607</v>
          </cell>
          <cell r="AF1248">
            <v>0</v>
          </cell>
          <cell r="AG1248">
            <v>311665</v>
          </cell>
          <cell r="AH1248">
            <v>188192</v>
          </cell>
          <cell r="AI1248">
            <v>140790</v>
          </cell>
          <cell r="AJ1248">
            <v>0</v>
          </cell>
          <cell r="AK1248">
            <v>146049</v>
          </cell>
          <cell r="AL1248">
            <v>150633</v>
          </cell>
          <cell r="AM1248">
            <v>0</v>
          </cell>
          <cell r="AN1248">
            <v>625664</v>
          </cell>
          <cell r="AO1248">
            <v>10165</v>
          </cell>
          <cell r="AP1248">
            <v>10685</v>
          </cell>
          <cell r="AQ1248">
            <v>0</v>
          </cell>
          <cell r="AR1248">
            <v>9319</v>
          </cell>
          <cell r="AS1248">
            <v>7704</v>
          </cell>
          <cell r="AT1248">
            <v>0</v>
          </cell>
          <cell r="AU1248">
            <v>37873</v>
          </cell>
        </row>
        <row r="1279">
          <cell r="F1279">
            <v>520874</v>
          </cell>
          <cell r="G1279">
            <v>273149</v>
          </cell>
          <cell r="H1279">
            <v>0</v>
          </cell>
          <cell r="I1279">
            <v>273529</v>
          </cell>
          <cell r="J1279">
            <v>137260</v>
          </cell>
          <cell r="K1279">
            <v>0</v>
          </cell>
          <cell r="L1279">
            <v>1204812</v>
          </cell>
          <cell r="M1279">
            <v>139677</v>
          </cell>
          <cell r="N1279">
            <v>75180</v>
          </cell>
          <cell r="O1279">
            <v>0</v>
          </cell>
          <cell r="P1279">
            <v>52732</v>
          </cell>
          <cell r="Q1279">
            <v>34185</v>
          </cell>
          <cell r="R1279">
            <v>0</v>
          </cell>
          <cell r="S1279">
            <v>301774</v>
          </cell>
          <cell r="T1279">
            <v>777792</v>
          </cell>
          <cell r="U1279">
            <v>383109</v>
          </cell>
          <cell r="V1279">
            <v>0</v>
          </cell>
          <cell r="W1279">
            <v>389245</v>
          </cell>
          <cell r="X1279">
            <v>198215</v>
          </cell>
          <cell r="Y1279">
            <v>0</v>
          </cell>
          <cell r="Z1279">
            <v>1748361</v>
          </cell>
          <cell r="AA1279">
            <v>481462</v>
          </cell>
          <cell r="AB1279">
            <v>197582</v>
          </cell>
          <cell r="AC1279">
            <v>0</v>
          </cell>
          <cell r="AD1279">
            <v>155619</v>
          </cell>
          <cell r="AE1279">
            <v>73949</v>
          </cell>
          <cell r="AF1279">
            <v>0</v>
          </cell>
          <cell r="AG1279">
            <v>908612</v>
          </cell>
          <cell r="AH1279">
            <v>364507</v>
          </cell>
          <cell r="AI1279">
            <v>203473</v>
          </cell>
          <cell r="AJ1279">
            <v>0</v>
          </cell>
          <cell r="AK1279">
            <v>275700</v>
          </cell>
          <cell r="AL1279">
            <v>161531</v>
          </cell>
          <cell r="AM1279">
            <v>0</v>
          </cell>
          <cell r="AN1279">
            <v>1005211</v>
          </cell>
          <cell r="AO1279">
            <v>8237</v>
          </cell>
          <cell r="AP1279">
            <v>5915</v>
          </cell>
          <cell r="AQ1279">
            <v>0</v>
          </cell>
          <cell r="AR1279">
            <v>8784</v>
          </cell>
          <cell r="AS1279">
            <v>6105</v>
          </cell>
          <cell r="AT1279">
            <v>0</v>
          </cell>
          <cell r="AU1279">
            <v>29041</v>
          </cell>
        </row>
        <row r="1311">
          <cell r="F1311">
            <v>0</v>
          </cell>
          <cell r="G1311">
            <v>0</v>
          </cell>
          <cell r="H1311">
            <v>0</v>
          </cell>
          <cell r="I1311">
            <v>22132</v>
          </cell>
          <cell r="J1311">
            <v>14451</v>
          </cell>
          <cell r="K1311">
            <v>0</v>
          </cell>
          <cell r="L1311">
            <v>36583</v>
          </cell>
          <cell r="M1311">
            <v>0</v>
          </cell>
          <cell r="N1311">
            <v>0</v>
          </cell>
          <cell r="O1311">
            <v>0</v>
          </cell>
          <cell r="P1311">
            <v>2231</v>
          </cell>
          <cell r="Q1311">
            <v>2146</v>
          </cell>
          <cell r="R1311">
            <v>0</v>
          </cell>
          <cell r="S1311">
            <v>4377</v>
          </cell>
          <cell r="T1311">
            <v>0</v>
          </cell>
          <cell r="U1311">
            <v>0</v>
          </cell>
          <cell r="V1311">
            <v>0</v>
          </cell>
          <cell r="W1311">
            <v>60234</v>
          </cell>
          <cell r="X1311">
            <v>31224</v>
          </cell>
          <cell r="Y1311">
            <v>0</v>
          </cell>
          <cell r="Z1311">
            <v>91458</v>
          </cell>
          <cell r="AA1311">
            <v>0</v>
          </cell>
          <cell r="AB1311">
            <v>0</v>
          </cell>
          <cell r="AC1311">
            <v>0</v>
          </cell>
          <cell r="AD1311">
            <v>4983</v>
          </cell>
          <cell r="AE1311">
            <v>2885</v>
          </cell>
          <cell r="AF1311">
            <v>0</v>
          </cell>
          <cell r="AG1311">
            <v>7868</v>
          </cell>
          <cell r="AH1311">
            <v>0</v>
          </cell>
          <cell r="AI1311">
            <v>0</v>
          </cell>
          <cell r="AJ1311">
            <v>0</v>
          </cell>
          <cell r="AK1311">
            <v>0</v>
          </cell>
          <cell r="AL1311">
            <v>0</v>
          </cell>
          <cell r="AM1311">
            <v>0</v>
          </cell>
          <cell r="AN1311">
            <v>0</v>
          </cell>
          <cell r="AO1311">
            <v>0</v>
          </cell>
          <cell r="AP1311">
            <v>0</v>
          </cell>
          <cell r="AQ1311">
            <v>0</v>
          </cell>
          <cell r="AR1311">
            <v>0</v>
          </cell>
          <cell r="AS1311">
            <v>0</v>
          </cell>
          <cell r="AT1311">
            <v>0</v>
          </cell>
          <cell r="AU1311">
            <v>0</v>
          </cell>
        </row>
        <row r="1342">
          <cell r="F1342">
            <v>31676</v>
          </cell>
          <cell r="G1342">
            <v>20407</v>
          </cell>
          <cell r="H1342">
            <v>0</v>
          </cell>
          <cell r="I1342">
            <v>25118</v>
          </cell>
          <cell r="J1342">
            <v>18108</v>
          </cell>
          <cell r="K1342">
            <v>0</v>
          </cell>
          <cell r="L1342">
            <v>95309</v>
          </cell>
          <cell r="M1342">
            <v>9902</v>
          </cell>
          <cell r="N1342">
            <v>5297</v>
          </cell>
          <cell r="O1342">
            <v>0</v>
          </cell>
          <cell r="P1342">
            <v>4929</v>
          </cell>
          <cell r="Q1342">
            <v>2866</v>
          </cell>
          <cell r="R1342">
            <v>0</v>
          </cell>
          <cell r="S1342">
            <v>22994</v>
          </cell>
          <cell r="T1342">
            <v>70861</v>
          </cell>
          <cell r="U1342">
            <v>38597</v>
          </cell>
          <cell r="V1342">
            <v>0</v>
          </cell>
          <cell r="W1342">
            <v>89225</v>
          </cell>
          <cell r="X1342">
            <v>52752</v>
          </cell>
          <cell r="Y1342">
            <v>0</v>
          </cell>
          <cell r="Z1342">
            <v>251435</v>
          </cell>
          <cell r="AA1342">
            <v>25572</v>
          </cell>
          <cell r="AB1342">
            <v>10711</v>
          </cell>
          <cell r="AC1342">
            <v>0</v>
          </cell>
          <cell r="AD1342">
            <v>10374</v>
          </cell>
          <cell r="AE1342">
            <v>5614</v>
          </cell>
          <cell r="AF1342">
            <v>0</v>
          </cell>
          <cell r="AG1342">
            <v>52271</v>
          </cell>
          <cell r="AH1342">
            <v>20258</v>
          </cell>
          <cell r="AI1342">
            <v>12381</v>
          </cell>
          <cell r="AJ1342">
            <v>0</v>
          </cell>
          <cell r="AK1342">
            <v>12611</v>
          </cell>
          <cell r="AL1342">
            <v>9331</v>
          </cell>
          <cell r="AM1342">
            <v>0</v>
          </cell>
          <cell r="AN1342">
            <v>54581</v>
          </cell>
          <cell r="AO1342">
            <v>252</v>
          </cell>
          <cell r="AP1342">
            <v>113</v>
          </cell>
          <cell r="AQ1342">
            <v>0</v>
          </cell>
          <cell r="AR1342">
            <v>341</v>
          </cell>
          <cell r="AS1342">
            <v>128</v>
          </cell>
          <cell r="AT1342">
            <v>0</v>
          </cell>
          <cell r="AU1342">
            <v>834</v>
          </cell>
        </row>
        <row r="1345">
          <cell r="F1345">
            <v>246430</v>
          </cell>
          <cell r="G1345">
            <v>160586</v>
          </cell>
          <cell r="H1345">
            <v>0</v>
          </cell>
          <cell r="I1345">
            <v>248960</v>
          </cell>
          <cell r="J1345">
            <v>141458</v>
          </cell>
          <cell r="K1345">
            <v>0</v>
          </cell>
          <cell r="L1345">
            <v>797434</v>
          </cell>
          <cell r="M1345">
            <v>38865</v>
          </cell>
          <cell r="N1345">
            <v>21951</v>
          </cell>
          <cell r="O1345">
            <v>36</v>
          </cell>
          <cell r="P1345">
            <v>51597</v>
          </cell>
          <cell r="Q1345">
            <v>32741</v>
          </cell>
          <cell r="R1345">
            <v>59</v>
          </cell>
          <cell r="S1345">
            <v>145249</v>
          </cell>
          <cell r="T1345">
            <v>325420</v>
          </cell>
          <cell r="U1345">
            <v>219141</v>
          </cell>
          <cell r="V1345">
            <v>0</v>
          </cell>
          <cell r="W1345">
            <v>317516</v>
          </cell>
          <cell r="X1345">
            <v>192317</v>
          </cell>
          <cell r="Y1345">
            <v>1</v>
          </cell>
          <cell r="Z1345">
            <v>1054395</v>
          </cell>
          <cell r="AA1345">
            <v>101879</v>
          </cell>
          <cell r="AB1345">
            <v>48948</v>
          </cell>
          <cell r="AC1345">
            <v>125</v>
          </cell>
          <cell r="AD1345">
            <v>61822</v>
          </cell>
          <cell r="AE1345">
            <v>26801</v>
          </cell>
          <cell r="AF1345">
            <v>379</v>
          </cell>
          <cell r="AG1345">
            <v>239954</v>
          </cell>
          <cell r="AH1345">
            <v>191528</v>
          </cell>
          <cell r="AI1345">
            <v>136056</v>
          </cell>
          <cell r="AJ1345">
            <v>1</v>
          </cell>
          <cell r="AK1345">
            <v>590552</v>
          </cell>
          <cell r="AL1345">
            <v>421874</v>
          </cell>
          <cell r="AM1345">
            <v>0</v>
          </cell>
          <cell r="AN1345">
            <v>1340011</v>
          </cell>
          <cell r="AO1345">
            <v>2390</v>
          </cell>
          <cell r="AP1345">
            <v>1513</v>
          </cell>
          <cell r="AQ1345">
            <v>5</v>
          </cell>
          <cell r="AR1345">
            <v>2907</v>
          </cell>
          <cell r="AS1345">
            <v>1559</v>
          </cell>
          <cell r="AT1345">
            <v>8</v>
          </cell>
          <cell r="AU1345">
            <v>8382</v>
          </cell>
        </row>
        <row r="1346">
          <cell r="F1346">
            <v>273771</v>
          </cell>
          <cell r="G1346">
            <v>213307</v>
          </cell>
          <cell r="H1346">
            <v>16</v>
          </cell>
          <cell r="I1346">
            <v>4089176</v>
          </cell>
          <cell r="J1346">
            <v>2718568</v>
          </cell>
          <cell r="K1346">
            <v>476</v>
          </cell>
          <cell r="L1346">
            <v>7295314</v>
          </cell>
          <cell r="M1346">
            <v>20568</v>
          </cell>
          <cell r="N1346">
            <v>12938</v>
          </cell>
          <cell r="O1346">
            <v>7</v>
          </cell>
          <cell r="P1346">
            <v>482642</v>
          </cell>
          <cell r="Q1346">
            <v>275805</v>
          </cell>
          <cell r="R1346">
            <v>454</v>
          </cell>
          <cell r="S1346">
            <v>792414</v>
          </cell>
          <cell r="T1346">
            <v>262031</v>
          </cell>
          <cell r="U1346">
            <v>200647</v>
          </cell>
          <cell r="V1346">
            <v>13</v>
          </cell>
          <cell r="W1346">
            <v>4950698</v>
          </cell>
          <cell r="X1346">
            <v>2891941</v>
          </cell>
          <cell r="Y1346">
            <v>716</v>
          </cell>
          <cell r="Z1346">
            <v>8306046</v>
          </cell>
          <cell r="AA1346">
            <v>35251</v>
          </cell>
          <cell r="AB1346">
            <v>25137</v>
          </cell>
          <cell r="AC1346">
            <v>10</v>
          </cell>
          <cell r="AD1346">
            <v>1081588</v>
          </cell>
          <cell r="AE1346">
            <v>658934</v>
          </cell>
          <cell r="AF1346">
            <v>1345</v>
          </cell>
          <cell r="AG1346">
            <v>1802265</v>
          </cell>
          <cell r="AH1346">
            <v>141876</v>
          </cell>
          <cell r="AI1346">
            <v>123014</v>
          </cell>
          <cell r="AJ1346">
            <v>7</v>
          </cell>
          <cell r="AK1346">
            <v>2382463</v>
          </cell>
          <cell r="AL1346">
            <v>1445615</v>
          </cell>
          <cell r="AM1346">
            <v>345</v>
          </cell>
          <cell r="AN1346">
            <v>4093320</v>
          </cell>
          <cell r="AO1346">
            <v>3237</v>
          </cell>
          <cell r="AP1346">
            <v>2226</v>
          </cell>
          <cell r="AQ1346">
            <v>6</v>
          </cell>
          <cell r="AR1346">
            <v>44410</v>
          </cell>
          <cell r="AS1346">
            <v>28072</v>
          </cell>
          <cell r="AT1346">
            <v>92</v>
          </cell>
          <cell r="AU1346">
            <v>78043</v>
          </cell>
        </row>
        <row r="1347">
          <cell r="F1347">
            <v>414004</v>
          </cell>
          <cell r="G1347">
            <v>317619</v>
          </cell>
          <cell r="H1347">
            <v>35</v>
          </cell>
          <cell r="I1347">
            <v>543762</v>
          </cell>
          <cell r="J1347">
            <v>421535</v>
          </cell>
          <cell r="K1347">
            <v>5</v>
          </cell>
          <cell r="L1347">
            <v>1696960</v>
          </cell>
          <cell r="M1347">
            <v>29559</v>
          </cell>
          <cell r="N1347">
            <v>18324</v>
          </cell>
          <cell r="O1347">
            <v>4</v>
          </cell>
          <cell r="P1347">
            <v>14049</v>
          </cell>
          <cell r="Q1347">
            <v>6826</v>
          </cell>
          <cell r="R1347">
            <v>4</v>
          </cell>
          <cell r="S1347">
            <v>68766</v>
          </cell>
          <cell r="T1347">
            <v>446988</v>
          </cell>
          <cell r="U1347">
            <v>316980</v>
          </cell>
          <cell r="V1347">
            <v>49</v>
          </cell>
          <cell r="W1347">
            <v>302904</v>
          </cell>
          <cell r="X1347">
            <v>224212</v>
          </cell>
          <cell r="Y1347">
            <v>13</v>
          </cell>
          <cell r="Z1347">
            <v>1291146</v>
          </cell>
          <cell r="AA1347">
            <v>55607</v>
          </cell>
          <cell r="AB1347">
            <v>37764</v>
          </cell>
          <cell r="AC1347">
            <v>14</v>
          </cell>
          <cell r="AD1347">
            <v>28747</v>
          </cell>
          <cell r="AE1347">
            <v>14159</v>
          </cell>
          <cell r="AF1347">
            <v>27</v>
          </cell>
          <cell r="AG1347">
            <v>136318</v>
          </cell>
          <cell r="AH1347">
            <v>217125</v>
          </cell>
          <cell r="AI1347">
            <v>144549</v>
          </cell>
          <cell r="AJ1347">
            <v>37</v>
          </cell>
          <cell r="AK1347">
            <v>169209</v>
          </cell>
          <cell r="AL1347">
            <v>128462</v>
          </cell>
          <cell r="AM1347">
            <v>4</v>
          </cell>
          <cell r="AN1347">
            <v>659386</v>
          </cell>
          <cell r="AO1347">
            <v>2644</v>
          </cell>
          <cell r="AP1347">
            <v>1580</v>
          </cell>
          <cell r="AQ1347">
            <v>4</v>
          </cell>
          <cell r="AR1347">
            <v>2701</v>
          </cell>
          <cell r="AS1347">
            <v>2021</v>
          </cell>
          <cell r="AT1347">
            <v>5</v>
          </cell>
          <cell r="AU1347">
            <v>8955</v>
          </cell>
        </row>
        <row r="1348">
          <cell r="F1348">
            <v>581509</v>
          </cell>
          <cell r="G1348">
            <v>424396</v>
          </cell>
          <cell r="H1348">
            <v>9</v>
          </cell>
          <cell r="I1348">
            <v>436356</v>
          </cell>
          <cell r="J1348">
            <v>312302</v>
          </cell>
          <cell r="K1348">
            <v>30</v>
          </cell>
          <cell r="L1348">
            <v>1754602</v>
          </cell>
          <cell r="M1348">
            <v>63160</v>
          </cell>
          <cell r="N1348">
            <v>39195</v>
          </cell>
          <cell r="O1348">
            <v>15</v>
          </cell>
          <cell r="P1348">
            <v>62166</v>
          </cell>
          <cell r="Q1348">
            <v>34098</v>
          </cell>
          <cell r="R1348">
            <v>125</v>
          </cell>
          <cell r="S1348">
            <v>198759</v>
          </cell>
          <cell r="T1348">
            <v>698874</v>
          </cell>
          <cell r="U1348">
            <v>453430</v>
          </cell>
          <cell r="V1348">
            <v>16</v>
          </cell>
          <cell r="W1348">
            <v>581662</v>
          </cell>
          <cell r="X1348">
            <v>345186</v>
          </cell>
          <cell r="Y1348">
            <v>88</v>
          </cell>
          <cell r="Z1348">
            <v>2079256</v>
          </cell>
          <cell r="AA1348">
            <v>155498</v>
          </cell>
          <cell r="AB1348">
            <v>92812</v>
          </cell>
          <cell r="AC1348">
            <v>87</v>
          </cell>
          <cell r="AD1348">
            <v>148002</v>
          </cell>
          <cell r="AE1348">
            <v>70894</v>
          </cell>
          <cell r="AF1348">
            <v>585</v>
          </cell>
          <cell r="AG1348">
            <v>467878</v>
          </cell>
          <cell r="AH1348">
            <v>307245</v>
          </cell>
          <cell r="AI1348">
            <v>226648</v>
          </cell>
          <cell r="AJ1348">
            <v>7</v>
          </cell>
          <cell r="AK1348">
            <v>282859</v>
          </cell>
          <cell r="AL1348">
            <v>158086</v>
          </cell>
          <cell r="AM1348">
            <v>15</v>
          </cell>
          <cell r="AN1348">
            <v>974860</v>
          </cell>
          <cell r="AO1348">
            <v>4373</v>
          </cell>
          <cell r="AP1348">
            <v>2114</v>
          </cell>
          <cell r="AQ1348">
            <v>4</v>
          </cell>
          <cell r="AR1348">
            <v>4519</v>
          </cell>
          <cell r="AS1348">
            <v>5193</v>
          </cell>
          <cell r="AT1348">
            <v>11</v>
          </cell>
          <cell r="AU1348">
            <v>16214</v>
          </cell>
        </row>
        <row r="1349">
          <cell r="F1349">
            <v>326696</v>
          </cell>
          <cell r="G1349">
            <v>235670</v>
          </cell>
          <cell r="H1349">
            <v>19</v>
          </cell>
          <cell r="I1349">
            <v>356674</v>
          </cell>
          <cell r="J1349">
            <v>279911</v>
          </cell>
          <cell r="K1349">
            <v>86</v>
          </cell>
          <cell r="L1349">
            <v>1199056</v>
          </cell>
          <cell r="M1349">
            <v>26729</v>
          </cell>
          <cell r="N1349">
            <v>19446</v>
          </cell>
          <cell r="O1349">
            <v>2</v>
          </cell>
          <cell r="P1349">
            <v>40716</v>
          </cell>
          <cell r="Q1349">
            <v>26208</v>
          </cell>
          <cell r="R1349">
            <v>75</v>
          </cell>
          <cell r="S1349">
            <v>113176</v>
          </cell>
          <cell r="T1349">
            <v>333854</v>
          </cell>
          <cell r="U1349">
            <v>258737</v>
          </cell>
          <cell r="V1349">
            <v>21</v>
          </cell>
          <cell r="W1349">
            <v>423068</v>
          </cell>
          <cell r="X1349">
            <v>303262</v>
          </cell>
          <cell r="Y1349">
            <v>152</v>
          </cell>
          <cell r="Z1349">
            <v>1319094</v>
          </cell>
          <cell r="AA1349">
            <v>55783</v>
          </cell>
          <cell r="AB1349">
            <v>36301</v>
          </cell>
          <cell r="AC1349">
            <v>25</v>
          </cell>
          <cell r="AD1349">
            <v>74734</v>
          </cell>
          <cell r="AE1349">
            <v>46094</v>
          </cell>
          <cell r="AF1349">
            <v>222</v>
          </cell>
          <cell r="AG1349">
            <v>213159</v>
          </cell>
          <cell r="AH1349">
            <v>189862</v>
          </cell>
          <cell r="AI1349">
            <v>104647</v>
          </cell>
          <cell r="AJ1349">
            <v>14</v>
          </cell>
          <cell r="AK1349">
            <v>203643</v>
          </cell>
          <cell r="AL1349">
            <v>159120</v>
          </cell>
          <cell r="AM1349">
            <v>48</v>
          </cell>
          <cell r="AN1349">
            <v>657334</v>
          </cell>
          <cell r="AO1349">
            <v>5006</v>
          </cell>
          <cell r="AP1349">
            <v>2205</v>
          </cell>
          <cell r="AQ1349">
            <v>1</v>
          </cell>
          <cell r="AR1349">
            <v>3448</v>
          </cell>
          <cell r="AS1349">
            <v>2054</v>
          </cell>
          <cell r="AT1349">
            <v>2</v>
          </cell>
          <cell r="AU1349">
            <v>12716</v>
          </cell>
        </row>
        <row r="1350">
          <cell r="F1350">
            <v>112110</v>
          </cell>
          <cell r="G1350">
            <v>125837</v>
          </cell>
          <cell r="H1350">
            <v>0</v>
          </cell>
          <cell r="I1350">
            <v>151120</v>
          </cell>
          <cell r="J1350">
            <v>127623</v>
          </cell>
          <cell r="K1350">
            <v>5</v>
          </cell>
          <cell r="L1350">
            <v>516695</v>
          </cell>
          <cell r="M1350">
            <v>9054</v>
          </cell>
          <cell r="N1350">
            <v>6518</v>
          </cell>
          <cell r="O1350">
            <v>47</v>
          </cell>
          <cell r="P1350">
            <v>12796</v>
          </cell>
          <cell r="Q1350">
            <v>6903</v>
          </cell>
          <cell r="R1350">
            <v>19</v>
          </cell>
          <cell r="S1350">
            <v>35337</v>
          </cell>
          <cell r="T1350">
            <v>141084</v>
          </cell>
          <cell r="U1350">
            <v>150721</v>
          </cell>
          <cell r="V1350">
            <v>0</v>
          </cell>
          <cell r="W1350">
            <v>191238</v>
          </cell>
          <cell r="X1350">
            <v>171033</v>
          </cell>
          <cell r="Y1350">
            <v>6</v>
          </cell>
          <cell r="Z1350">
            <v>654082</v>
          </cell>
          <cell r="AA1350">
            <v>18752</v>
          </cell>
          <cell r="AB1350">
            <v>11947</v>
          </cell>
          <cell r="AC1350">
            <v>81</v>
          </cell>
          <cell r="AD1350">
            <v>31730</v>
          </cell>
          <cell r="AE1350">
            <v>16772</v>
          </cell>
          <cell r="AF1350">
            <v>123</v>
          </cell>
          <cell r="AG1350">
            <v>79405</v>
          </cell>
          <cell r="AH1350">
            <v>104408</v>
          </cell>
          <cell r="AI1350">
            <v>108448</v>
          </cell>
          <cell r="AJ1350">
            <v>0</v>
          </cell>
          <cell r="AK1350">
            <v>158550</v>
          </cell>
          <cell r="AL1350">
            <v>129950</v>
          </cell>
          <cell r="AM1350">
            <v>0</v>
          </cell>
          <cell r="AN1350">
            <v>501356</v>
          </cell>
          <cell r="AO1350">
            <v>1150</v>
          </cell>
          <cell r="AP1350">
            <v>873</v>
          </cell>
          <cell r="AQ1350">
            <v>0</v>
          </cell>
          <cell r="AR1350">
            <v>1640</v>
          </cell>
          <cell r="AS1350">
            <v>940</v>
          </cell>
          <cell r="AT1350">
            <v>2</v>
          </cell>
          <cell r="AU1350">
            <v>4605</v>
          </cell>
        </row>
        <row r="1351">
          <cell r="F1351">
            <v>250570</v>
          </cell>
          <cell r="G1351">
            <v>169581</v>
          </cell>
          <cell r="H1351">
            <v>0</v>
          </cell>
          <cell r="I1351">
            <v>194509</v>
          </cell>
          <cell r="J1351">
            <v>130388</v>
          </cell>
          <cell r="K1351">
            <v>13</v>
          </cell>
          <cell r="L1351">
            <v>745061</v>
          </cell>
          <cell r="M1351">
            <v>28344</v>
          </cell>
          <cell r="N1351">
            <v>12193</v>
          </cell>
          <cell r="O1351">
            <v>0</v>
          </cell>
          <cell r="P1351">
            <v>17459</v>
          </cell>
          <cell r="Q1351">
            <v>8608</v>
          </cell>
          <cell r="R1351">
            <v>40</v>
          </cell>
          <cell r="S1351">
            <v>66644</v>
          </cell>
          <cell r="T1351">
            <v>306531</v>
          </cell>
          <cell r="U1351">
            <v>224181</v>
          </cell>
          <cell r="V1351">
            <v>1</v>
          </cell>
          <cell r="W1351">
            <v>246536</v>
          </cell>
          <cell r="X1351">
            <v>187386</v>
          </cell>
          <cell r="Y1351">
            <v>18</v>
          </cell>
          <cell r="Z1351">
            <v>964653</v>
          </cell>
          <cell r="AA1351">
            <v>83788</v>
          </cell>
          <cell r="AB1351">
            <v>35359</v>
          </cell>
          <cell r="AC1351">
            <v>33</v>
          </cell>
          <cell r="AD1351">
            <v>46087</v>
          </cell>
          <cell r="AE1351">
            <v>25491</v>
          </cell>
          <cell r="AF1351">
            <v>235</v>
          </cell>
          <cell r="AG1351">
            <v>190993</v>
          </cell>
          <cell r="AH1351">
            <v>198035</v>
          </cell>
          <cell r="AI1351">
            <v>143124</v>
          </cell>
          <cell r="AJ1351">
            <v>0</v>
          </cell>
          <cell r="AK1351">
            <v>192499</v>
          </cell>
          <cell r="AL1351">
            <v>131478</v>
          </cell>
          <cell r="AM1351">
            <v>10</v>
          </cell>
          <cell r="AN1351">
            <v>665146</v>
          </cell>
          <cell r="AO1351">
            <v>2290</v>
          </cell>
          <cell r="AP1351">
            <v>1299</v>
          </cell>
          <cell r="AQ1351">
            <v>3</v>
          </cell>
          <cell r="AR1351">
            <v>2359</v>
          </cell>
          <cell r="AS1351">
            <v>1634</v>
          </cell>
          <cell r="AT1351">
            <v>2</v>
          </cell>
          <cell r="AU1351">
            <v>7587</v>
          </cell>
        </row>
        <row r="1352">
          <cell r="F1352">
            <v>176841</v>
          </cell>
          <cell r="G1352">
            <v>185362</v>
          </cell>
          <cell r="H1352">
            <v>1</v>
          </cell>
          <cell r="I1352">
            <v>125435</v>
          </cell>
          <cell r="J1352">
            <v>137374</v>
          </cell>
          <cell r="K1352">
            <v>1</v>
          </cell>
          <cell r="L1352">
            <v>625014</v>
          </cell>
          <cell r="M1352">
            <v>13663</v>
          </cell>
          <cell r="N1352">
            <v>10346</v>
          </cell>
          <cell r="O1352">
            <v>0</v>
          </cell>
          <cell r="P1352">
            <v>8509</v>
          </cell>
          <cell r="Q1352">
            <v>4592</v>
          </cell>
          <cell r="R1352">
            <v>5</v>
          </cell>
          <cell r="S1352">
            <v>37115</v>
          </cell>
          <cell r="T1352">
            <v>231167</v>
          </cell>
          <cell r="U1352">
            <v>216380</v>
          </cell>
          <cell r="V1352">
            <v>7</v>
          </cell>
          <cell r="W1352">
            <v>149656</v>
          </cell>
          <cell r="X1352">
            <v>148314</v>
          </cell>
          <cell r="Y1352">
            <v>2</v>
          </cell>
          <cell r="Z1352">
            <v>745526</v>
          </cell>
          <cell r="AA1352">
            <v>22723</v>
          </cell>
          <cell r="AB1352">
            <v>20552</v>
          </cell>
          <cell r="AC1352">
            <v>2</v>
          </cell>
          <cell r="AD1352">
            <v>15240</v>
          </cell>
          <cell r="AE1352">
            <v>8870</v>
          </cell>
          <cell r="AF1352">
            <v>13</v>
          </cell>
          <cell r="AG1352">
            <v>67400</v>
          </cell>
          <cell r="AH1352">
            <v>106659</v>
          </cell>
          <cell r="AI1352">
            <v>110894</v>
          </cell>
          <cell r="AJ1352">
            <v>0</v>
          </cell>
          <cell r="AK1352">
            <v>71863</v>
          </cell>
          <cell r="AL1352">
            <v>84209</v>
          </cell>
          <cell r="AM1352">
            <v>0</v>
          </cell>
          <cell r="AN1352">
            <v>373625</v>
          </cell>
          <cell r="AO1352">
            <v>1536</v>
          </cell>
          <cell r="AP1352">
            <v>1114</v>
          </cell>
          <cell r="AQ1352">
            <v>4</v>
          </cell>
          <cell r="AR1352">
            <v>1188</v>
          </cell>
          <cell r="AS1352">
            <v>737</v>
          </cell>
          <cell r="AT1352">
            <v>3</v>
          </cell>
          <cell r="AU1352">
            <v>4582</v>
          </cell>
        </row>
        <row r="1353">
          <cell r="F1353">
            <v>147116</v>
          </cell>
          <cell r="G1353">
            <v>155447</v>
          </cell>
          <cell r="H1353">
            <v>0</v>
          </cell>
          <cell r="I1353">
            <v>168400</v>
          </cell>
          <cell r="J1353">
            <v>173423</v>
          </cell>
          <cell r="K1353">
            <v>0</v>
          </cell>
          <cell r="L1353">
            <v>644386</v>
          </cell>
          <cell r="M1353">
            <v>11681</v>
          </cell>
          <cell r="N1353">
            <v>9577</v>
          </cell>
          <cell r="O1353">
            <v>6</v>
          </cell>
          <cell r="P1353">
            <v>8545</v>
          </cell>
          <cell r="Q1353">
            <v>5947</v>
          </cell>
          <cell r="R1353">
            <v>9</v>
          </cell>
          <cell r="S1353">
            <v>35765</v>
          </cell>
          <cell r="T1353">
            <v>166452</v>
          </cell>
          <cell r="U1353">
            <v>151779</v>
          </cell>
          <cell r="V1353">
            <v>20</v>
          </cell>
          <cell r="W1353">
            <v>218373</v>
          </cell>
          <cell r="X1353">
            <v>199290</v>
          </cell>
          <cell r="Y1353">
            <v>6</v>
          </cell>
          <cell r="Z1353">
            <v>735920</v>
          </cell>
          <cell r="AA1353">
            <v>26452</v>
          </cell>
          <cell r="AB1353">
            <v>21027</v>
          </cell>
          <cell r="AC1353">
            <v>76</v>
          </cell>
          <cell r="AD1353">
            <v>17568</v>
          </cell>
          <cell r="AE1353">
            <v>11477</v>
          </cell>
          <cell r="AF1353">
            <v>61</v>
          </cell>
          <cell r="AG1353">
            <v>76661</v>
          </cell>
          <cell r="AH1353">
            <v>92730</v>
          </cell>
          <cell r="AI1353">
            <v>100808</v>
          </cell>
          <cell r="AJ1353">
            <v>0</v>
          </cell>
          <cell r="AK1353">
            <v>140656</v>
          </cell>
          <cell r="AL1353">
            <v>119379</v>
          </cell>
          <cell r="AM1353">
            <v>0</v>
          </cell>
          <cell r="AN1353">
            <v>453573</v>
          </cell>
          <cell r="AO1353">
            <v>990</v>
          </cell>
          <cell r="AP1353">
            <v>1170</v>
          </cell>
          <cell r="AQ1353">
            <v>3</v>
          </cell>
          <cell r="AR1353">
            <v>1474</v>
          </cell>
          <cell r="AS1353">
            <v>960</v>
          </cell>
          <cell r="AT1353">
            <v>3</v>
          </cell>
          <cell r="AU1353">
            <v>4600</v>
          </cell>
        </row>
        <row r="1354">
          <cell r="F1354">
            <v>322141</v>
          </cell>
          <cell r="G1354">
            <v>290702</v>
          </cell>
          <cell r="H1354">
            <v>0</v>
          </cell>
          <cell r="I1354">
            <v>190820</v>
          </cell>
          <cell r="J1354">
            <v>169712</v>
          </cell>
          <cell r="K1354">
            <v>2</v>
          </cell>
          <cell r="L1354">
            <v>973377</v>
          </cell>
          <cell r="M1354">
            <v>30608</v>
          </cell>
          <cell r="N1354">
            <v>21983</v>
          </cell>
          <cell r="O1354">
            <v>12</v>
          </cell>
          <cell r="P1354">
            <v>12996</v>
          </cell>
          <cell r="Q1354">
            <v>9281</v>
          </cell>
          <cell r="R1354">
            <v>8</v>
          </cell>
          <cell r="S1354">
            <v>74888</v>
          </cell>
          <cell r="T1354">
            <v>345258</v>
          </cell>
          <cell r="U1354">
            <v>276590</v>
          </cell>
          <cell r="V1354">
            <v>6</v>
          </cell>
          <cell r="W1354">
            <v>224025</v>
          </cell>
          <cell r="X1354">
            <v>179362</v>
          </cell>
          <cell r="Y1354">
            <v>9</v>
          </cell>
          <cell r="Z1354">
            <v>1025250</v>
          </cell>
          <cell r="AA1354">
            <v>53020</v>
          </cell>
          <cell r="AB1354">
            <v>35526</v>
          </cell>
          <cell r="AC1354">
            <v>42</v>
          </cell>
          <cell r="AD1354">
            <v>20126</v>
          </cell>
          <cell r="AE1354">
            <v>11959</v>
          </cell>
          <cell r="AF1354">
            <v>10</v>
          </cell>
          <cell r="AG1354">
            <v>120683</v>
          </cell>
          <cell r="AH1354">
            <v>133884</v>
          </cell>
          <cell r="AI1354">
            <v>136814</v>
          </cell>
          <cell r="AJ1354">
            <v>0</v>
          </cell>
          <cell r="AK1354">
            <v>136061</v>
          </cell>
          <cell r="AL1354">
            <v>117845</v>
          </cell>
          <cell r="AM1354">
            <v>4</v>
          </cell>
          <cell r="AN1354">
            <v>524608</v>
          </cell>
          <cell r="AO1354">
            <v>2078</v>
          </cell>
          <cell r="AP1354">
            <v>1208</v>
          </cell>
          <cell r="AQ1354">
            <v>14</v>
          </cell>
          <cell r="AR1354">
            <v>1431</v>
          </cell>
          <cell r="AS1354">
            <v>1204</v>
          </cell>
          <cell r="AT1354">
            <v>5</v>
          </cell>
          <cell r="AU1354">
            <v>5940</v>
          </cell>
        </row>
        <row r="1355">
          <cell r="F1355">
            <v>188799</v>
          </cell>
          <cell r="G1355">
            <v>178217</v>
          </cell>
          <cell r="H1355">
            <v>1</v>
          </cell>
          <cell r="I1355">
            <v>251415</v>
          </cell>
          <cell r="J1355">
            <v>239653</v>
          </cell>
          <cell r="K1355">
            <v>26</v>
          </cell>
          <cell r="L1355">
            <v>858111</v>
          </cell>
          <cell r="M1355">
            <v>19404</v>
          </cell>
          <cell r="N1355">
            <v>15445</v>
          </cell>
          <cell r="O1355">
            <v>0</v>
          </cell>
          <cell r="P1355">
            <v>20235</v>
          </cell>
          <cell r="Q1355">
            <v>15430</v>
          </cell>
          <cell r="R1355">
            <v>18</v>
          </cell>
          <cell r="S1355">
            <v>70532</v>
          </cell>
          <cell r="T1355">
            <v>200617</v>
          </cell>
          <cell r="U1355">
            <v>201802</v>
          </cell>
          <cell r="V1355">
            <v>2</v>
          </cell>
          <cell r="W1355">
            <v>313857</v>
          </cell>
          <cell r="X1355">
            <v>254357</v>
          </cell>
          <cell r="Y1355">
            <v>66</v>
          </cell>
          <cell r="Z1355">
            <v>970701</v>
          </cell>
          <cell r="AA1355">
            <v>39528</v>
          </cell>
          <cell r="AB1355">
            <v>31629</v>
          </cell>
          <cell r="AC1355">
            <v>11</v>
          </cell>
          <cell r="AD1355">
            <v>40354</v>
          </cell>
          <cell r="AE1355">
            <v>28253</v>
          </cell>
          <cell r="AF1355">
            <v>79</v>
          </cell>
          <cell r="AG1355">
            <v>139854</v>
          </cell>
          <cell r="AH1355">
            <v>121481</v>
          </cell>
          <cell r="AI1355">
            <v>103993</v>
          </cell>
          <cell r="AJ1355">
            <v>1</v>
          </cell>
          <cell r="AK1355">
            <v>260883</v>
          </cell>
          <cell r="AL1355">
            <v>204561</v>
          </cell>
          <cell r="AM1355">
            <v>16</v>
          </cell>
          <cell r="AN1355">
            <v>690935</v>
          </cell>
          <cell r="AO1355">
            <v>2166</v>
          </cell>
          <cell r="AP1355">
            <v>2020</v>
          </cell>
          <cell r="AQ1355">
            <v>6</v>
          </cell>
          <cell r="AR1355">
            <v>2783</v>
          </cell>
          <cell r="AS1355">
            <v>2086</v>
          </cell>
          <cell r="AT1355">
            <v>7</v>
          </cell>
          <cell r="AU1355">
            <v>9068</v>
          </cell>
        </row>
        <row r="1356">
          <cell r="F1356">
            <v>472777</v>
          </cell>
          <cell r="G1356">
            <v>465537</v>
          </cell>
          <cell r="H1356">
            <v>4</v>
          </cell>
          <cell r="I1356">
            <v>632542</v>
          </cell>
          <cell r="J1356">
            <v>480653</v>
          </cell>
          <cell r="K1356">
            <v>36</v>
          </cell>
          <cell r="L1356">
            <v>2051549</v>
          </cell>
          <cell r="M1356">
            <v>34135</v>
          </cell>
          <cell r="N1356">
            <v>25537</v>
          </cell>
          <cell r="O1356">
            <v>4</v>
          </cell>
          <cell r="P1356">
            <v>48610</v>
          </cell>
          <cell r="Q1356">
            <v>34077</v>
          </cell>
          <cell r="R1356">
            <v>58</v>
          </cell>
          <cell r="S1356">
            <v>142421</v>
          </cell>
          <cell r="T1356">
            <v>583350</v>
          </cell>
          <cell r="U1356">
            <v>527600</v>
          </cell>
          <cell r="V1356">
            <v>8</v>
          </cell>
          <cell r="W1356">
            <v>730997</v>
          </cell>
          <cell r="X1356">
            <v>532945</v>
          </cell>
          <cell r="Y1356">
            <v>82</v>
          </cell>
          <cell r="Z1356">
            <v>2374982</v>
          </cell>
          <cell r="AA1356">
            <v>126301</v>
          </cell>
          <cell r="AB1356">
            <v>100048</v>
          </cell>
          <cell r="AC1356">
            <v>107</v>
          </cell>
          <cell r="AD1356">
            <v>111990</v>
          </cell>
          <cell r="AE1356">
            <v>82153</v>
          </cell>
          <cell r="AF1356">
            <v>237</v>
          </cell>
          <cell r="AG1356">
            <v>420836</v>
          </cell>
          <cell r="AH1356">
            <v>283716</v>
          </cell>
          <cell r="AI1356">
            <v>262424</v>
          </cell>
          <cell r="AJ1356">
            <v>3</v>
          </cell>
          <cell r="AK1356">
            <v>255802</v>
          </cell>
          <cell r="AL1356">
            <v>205597</v>
          </cell>
          <cell r="AM1356">
            <v>22</v>
          </cell>
          <cell r="AN1356">
            <v>1007564</v>
          </cell>
          <cell r="AO1356">
            <v>5977</v>
          </cell>
          <cell r="AP1356">
            <v>5078</v>
          </cell>
          <cell r="AQ1356">
            <v>50</v>
          </cell>
          <cell r="AR1356">
            <v>4648</v>
          </cell>
          <cell r="AS1356">
            <v>3441</v>
          </cell>
          <cell r="AT1356">
            <v>29</v>
          </cell>
          <cell r="AU1356">
            <v>19223</v>
          </cell>
        </row>
        <row r="1357">
          <cell r="F1357">
            <v>251727</v>
          </cell>
          <cell r="G1357">
            <v>241002</v>
          </cell>
          <cell r="H1357">
            <v>1</v>
          </cell>
          <cell r="I1357">
            <v>327885</v>
          </cell>
          <cell r="J1357">
            <v>243966</v>
          </cell>
          <cell r="K1357">
            <v>0</v>
          </cell>
          <cell r="L1357">
            <v>1064581</v>
          </cell>
          <cell r="M1357">
            <v>19423</v>
          </cell>
          <cell r="N1357">
            <v>15861</v>
          </cell>
          <cell r="O1357">
            <v>3</v>
          </cell>
          <cell r="P1357">
            <v>29687</v>
          </cell>
          <cell r="Q1357">
            <v>22599</v>
          </cell>
          <cell r="R1357">
            <v>33</v>
          </cell>
          <cell r="S1357">
            <v>87606</v>
          </cell>
          <cell r="T1357">
            <v>245091</v>
          </cell>
          <cell r="U1357">
            <v>254260</v>
          </cell>
          <cell r="V1357">
            <v>6</v>
          </cell>
          <cell r="W1357">
            <v>380775</v>
          </cell>
          <cell r="X1357">
            <v>290995</v>
          </cell>
          <cell r="Y1357">
            <v>4</v>
          </cell>
          <cell r="Z1357">
            <v>1171131</v>
          </cell>
          <cell r="AA1357">
            <v>40612</v>
          </cell>
          <cell r="AB1357">
            <v>30333</v>
          </cell>
          <cell r="AC1357">
            <v>24</v>
          </cell>
          <cell r="AD1357">
            <v>58067</v>
          </cell>
          <cell r="AE1357">
            <v>42102</v>
          </cell>
          <cell r="AF1357">
            <v>278</v>
          </cell>
          <cell r="AG1357">
            <v>171416</v>
          </cell>
          <cell r="AH1357">
            <v>115542</v>
          </cell>
          <cell r="AI1357">
            <v>114358</v>
          </cell>
          <cell r="AJ1357">
            <v>2</v>
          </cell>
          <cell r="AK1357">
            <v>189979</v>
          </cell>
          <cell r="AL1357">
            <v>145345</v>
          </cell>
          <cell r="AM1357">
            <v>0</v>
          </cell>
          <cell r="AN1357">
            <v>565226</v>
          </cell>
          <cell r="AO1357">
            <v>2508</v>
          </cell>
          <cell r="AP1357">
            <v>2110</v>
          </cell>
          <cell r="AQ1357">
            <v>3</v>
          </cell>
          <cell r="AR1357">
            <v>3717</v>
          </cell>
          <cell r="AS1357">
            <v>2211</v>
          </cell>
          <cell r="AT1357">
            <v>2</v>
          </cell>
          <cell r="AU1357">
            <v>10551</v>
          </cell>
        </row>
        <row r="1358">
          <cell r="F1358">
            <v>181972</v>
          </cell>
          <cell r="G1358">
            <v>145964</v>
          </cell>
          <cell r="H1358">
            <v>0</v>
          </cell>
          <cell r="I1358">
            <v>531707</v>
          </cell>
          <cell r="J1358">
            <v>367443</v>
          </cell>
          <cell r="K1358">
            <v>28</v>
          </cell>
          <cell r="L1358">
            <v>1227114</v>
          </cell>
          <cell r="M1358">
            <v>27820</v>
          </cell>
          <cell r="N1358">
            <v>13410</v>
          </cell>
          <cell r="O1358">
            <v>0</v>
          </cell>
          <cell r="P1358">
            <v>42485</v>
          </cell>
          <cell r="Q1358">
            <v>25362</v>
          </cell>
          <cell r="R1358">
            <v>48</v>
          </cell>
          <cell r="S1358">
            <v>109125</v>
          </cell>
          <cell r="T1358">
            <v>230658</v>
          </cell>
          <cell r="U1358">
            <v>173388</v>
          </cell>
          <cell r="V1358">
            <v>0</v>
          </cell>
          <cell r="W1358">
            <v>609191</v>
          </cell>
          <cell r="X1358">
            <v>429778</v>
          </cell>
          <cell r="Y1358">
            <v>56</v>
          </cell>
          <cell r="Z1358">
            <v>1443071</v>
          </cell>
          <cell r="AA1358">
            <v>80763</v>
          </cell>
          <cell r="AB1358">
            <v>33685</v>
          </cell>
          <cell r="AC1358">
            <v>1</v>
          </cell>
          <cell r="AD1358">
            <v>118361</v>
          </cell>
          <cell r="AE1358">
            <v>62431</v>
          </cell>
          <cell r="AF1358">
            <v>351</v>
          </cell>
          <cell r="AG1358">
            <v>295592</v>
          </cell>
          <cell r="AH1358">
            <v>108759</v>
          </cell>
          <cell r="AI1358">
            <v>86408</v>
          </cell>
          <cell r="AJ1358">
            <v>0</v>
          </cell>
          <cell r="AK1358">
            <v>275455</v>
          </cell>
          <cell r="AL1358">
            <v>215800</v>
          </cell>
          <cell r="AM1358">
            <v>13</v>
          </cell>
          <cell r="AN1358">
            <v>686435</v>
          </cell>
          <cell r="AO1358">
            <v>2127</v>
          </cell>
          <cell r="AP1358">
            <v>1504</v>
          </cell>
          <cell r="AQ1358">
            <v>12</v>
          </cell>
          <cell r="AR1358">
            <v>4867</v>
          </cell>
          <cell r="AS1358">
            <v>2889</v>
          </cell>
          <cell r="AT1358">
            <v>15</v>
          </cell>
          <cell r="AU1358">
            <v>11414</v>
          </cell>
        </row>
        <row r="1359">
          <cell r="F1359">
            <v>133959</v>
          </cell>
          <cell r="G1359">
            <v>127137</v>
          </cell>
          <cell r="H1359">
            <v>0</v>
          </cell>
          <cell r="I1359">
            <v>173908</v>
          </cell>
          <cell r="J1359">
            <v>138747</v>
          </cell>
          <cell r="K1359">
            <v>1</v>
          </cell>
          <cell r="L1359">
            <v>573752</v>
          </cell>
          <cell r="M1359">
            <v>23084</v>
          </cell>
          <cell r="N1359">
            <v>11945</v>
          </cell>
          <cell r="O1359">
            <v>0</v>
          </cell>
          <cell r="P1359">
            <v>19340</v>
          </cell>
          <cell r="Q1359">
            <v>10578</v>
          </cell>
          <cell r="R1359">
            <v>53</v>
          </cell>
          <cell r="S1359">
            <v>65000</v>
          </cell>
          <cell r="T1359">
            <v>182972</v>
          </cell>
          <cell r="U1359">
            <v>129728</v>
          </cell>
          <cell r="V1359">
            <v>6</v>
          </cell>
          <cell r="W1359">
            <v>189978</v>
          </cell>
          <cell r="X1359">
            <v>148906</v>
          </cell>
          <cell r="Y1359">
            <v>10</v>
          </cell>
          <cell r="Z1359">
            <v>651600</v>
          </cell>
          <cell r="AA1359">
            <v>70316</v>
          </cell>
          <cell r="AB1359">
            <v>28383</v>
          </cell>
          <cell r="AC1359">
            <v>16</v>
          </cell>
          <cell r="AD1359">
            <v>43860</v>
          </cell>
          <cell r="AE1359">
            <v>22160</v>
          </cell>
          <cell r="AF1359">
            <v>265</v>
          </cell>
          <cell r="AG1359">
            <v>165000</v>
          </cell>
          <cell r="AH1359">
            <v>90864</v>
          </cell>
          <cell r="AI1359">
            <v>64314</v>
          </cell>
          <cell r="AJ1359">
            <v>0</v>
          </cell>
          <cell r="AK1359">
            <v>128554</v>
          </cell>
          <cell r="AL1359">
            <v>102207</v>
          </cell>
          <cell r="AM1359">
            <v>0</v>
          </cell>
          <cell r="AN1359">
            <v>385939</v>
          </cell>
          <cell r="AO1359">
            <v>1614</v>
          </cell>
          <cell r="AP1359">
            <v>1078</v>
          </cell>
          <cell r="AQ1359">
            <v>2</v>
          </cell>
          <cell r="AR1359">
            <v>1699</v>
          </cell>
          <cell r="AS1359">
            <v>1004</v>
          </cell>
          <cell r="AT1359">
            <v>2</v>
          </cell>
          <cell r="AU1359">
            <v>5399</v>
          </cell>
        </row>
        <row r="1360">
          <cell r="F1360">
            <v>140904</v>
          </cell>
          <cell r="G1360">
            <v>146143</v>
          </cell>
          <cell r="H1360">
            <v>3495</v>
          </cell>
          <cell r="I1360">
            <v>260783</v>
          </cell>
          <cell r="J1360">
            <v>219540</v>
          </cell>
          <cell r="K1360">
            <v>53</v>
          </cell>
          <cell r="L1360">
            <v>770918</v>
          </cell>
          <cell r="M1360">
            <v>9218</v>
          </cell>
          <cell r="N1360">
            <v>5438</v>
          </cell>
          <cell r="O1360">
            <v>9</v>
          </cell>
          <cell r="P1360">
            <v>21906</v>
          </cell>
          <cell r="Q1360">
            <v>12866</v>
          </cell>
          <cell r="R1360">
            <v>42</v>
          </cell>
          <cell r="S1360">
            <v>49479</v>
          </cell>
          <cell r="T1360">
            <v>177732</v>
          </cell>
          <cell r="U1360">
            <v>198843</v>
          </cell>
          <cell r="V1360">
            <v>2</v>
          </cell>
          <cell r="W1360">
            <v>315617</v>
          </cell>
          <cell r="X1360">
            <v>269715</v>
          </cell>
          <cell r="Y1360">
            <v>246</v>
          </cell>
          <cell r="Z1360">
            <v>962155</v>
          </cell>
          <cell r="AA1360">
            <v>19249</v>
          </cell>
          <cell r="AB1360">
            <v>11789</v>
          </cell>
          <cell r="AC1360">
            <v>30</v>
          </cell>
          <cell r="AD1360">
            <v>61731</v>
          </cell>
          <cell r="AE1360">
            <v>33833</v>
          </cell>
          <cell r="AF1360">
            <v>510</v>
          </cell>
          <cell r="AG1360">
            <v>127142</v>
          </cell>
          <cell r="AH1360">
            <v>108840</v>
          </cell>
          <cell r="AI1360">
            <v>119932</v>
          </cell>
          <cell r="AJ1360">
            <v>0</v>
          </cell>
          <cell r="AK1360">
            <v>166629</v>
          </cell>
          <cell r="AL1360">
            <v>153710</v>
          </cell>
          <cell r="AM1360">
            <v>42</v>
          </cell>
          <cell r="AN1360">
            <v>549153</v>
          </cell>
          <cell r="AO1360">
            <v>2337</v>
          </cell>
          <cell r="AP1360">
            <v>1880</v>
          </cell>
          <cell r="AQ1360">
            <v>2</v>
          </cell>
          <cell r="AR1360">
            <v>3736</v>
          </cell>
          <cell r="AS1360">
            <v>2205</v>
          </cell>
          <cell r="AT1360">
            <v>3</v>
          </cell>
          <cell r="AU1360">
            <v>10163</v>
          </cell>
        </row>
        <row r="1361">
          <cell r="F1361">
            <v>376739</v>
          </cell>
          <cell r="G1361">
            <v>379954</v>
          </cell>
          <cell r="H1361">
            <v>4</v>
          </cell>
          <cell r="I1361">
            <v>279835</v>
          </cell>
          <cell r="J1361">
            <v>264050</v>
          </cell>
          <cell r="K1361">
            <v>19</v>
          </cell>
          <cell r="L1361">
            <v>1300601</v>
          </cell>
          <cell r="M1361">
            <v>31253</v>
          </cell>
          <cell r="N1361">
            <v>26487</v>
          </cell>
          <cell r="O1361">
            <v>0</v>
          </cell>
          <cell r="P1361">
            <v>20249</v>
          </cell>
          <cell r="Q1361">
            <v>13516</v>
          </cell>
          <cell r="R1361">
            <v>19</v>
          </cell>
          <cell r="S1361">
            <v>91524</v>
          </cell>
          <cell r="T1361">
            <v>445591</v>
          </cell>
          <cell r="U1361">
            <v>402761</v>
          </cell>
          <cell r="V1361">
            <v>9</v>
          </cell>
          <cell r="W1361">
            <v>351734</v>
          </cell>
          <cell r="X1361">
            <v>297013</v>
          </cell>
          <cell r="Y1361">
            <v>34</v>
          </cell>
          <cell r="Z1361">
            <v>1497142</v>
          </cell>
          <cell r="AA1361">
            <v>64297</v>
          </cell>
          <cell r="AB1361">
            <v>53051</v>
          </cell>
          <cell r="AC1361">
            <v>2</v>
          </cell>
          <cell r="AD1361">
            <v>40878</v>
          </cell>
          <cell r="AE1361">
            <v>31476</v>
          </cell>
          <cell r="AF1361">
            <v>104</v>
          </cell>
          <cell r="AG1361">
            <v>189808</v>
          </cell>
          <cell r="AH1361">
            <v>138825</v>
          </cell>
          <cell r="AI1361">
            <v>151881</v>
          </cell>
          <cell r="AJ1361">
            <v>0</v>
          </cell>
          <cell r="AK1361">
            <v>163443</v>
          </cell>
          <cell r="AL1361">
            <v>177504</v>
          </cell>
          <cell r="AM1361">
            <v>11</v>
          </cell>
          <cell r="AN1361">
            <v>631664</v>
          </cell>
          <cell r="AO1361">
            <v>2624</v>
          </cell>
          <cell r="AP1361">
            <v>1427</v>
          </cell>
          <cell r="AQ1361">
            <v>16</v>
          </cell>
          <cell r="AR1361">
            <v>2530</v>
          </cell>
          <cell r="AS1361">
            <v>1658</v>
          </cell>
          <cell r="AT1361">
            <v>10</v>
          </cell>
          <cell r="AU1361">
            <v>8265</v>
          </cell>
        </row>
        <row r="1362">
          <cell r="F1362">
            <v>198394</v>
          </cell>
          <cell r="G1362">
            <v>133014</v>
          </cell>
          <cell r="H1362">
            <v>3</v>
          </cell>
          <cell r="I1362">
            <v>173559</v>
          </cell>
          <cell r="J1362">
            <v>141973</v>
          </cell>
          <cell r="K1362">
            <v>0</v>
          </cell>
          <cell r="L1362">
            <v>646943</v>
          </cell>
          <cell r="M1362">
            <v>23437</v>
          </cell>
          <cell r="N1362">
            <v>14814</v>
          </cell>
          <cell r="O1362">
            <v>0</v>
          </cell>
          <cell r="P1362">
            <v>20396</v>
          </cell>
          <cell r="Q1362">
            <v>11726</v>
          </cell>
          <cell r="R1362">
            <v>66</v>
          </cell>
          <cell r="S1362">
            <v>70439</v>
          </cell>
          <cell r="T1362">
            <v>248328</v>
          </cell>
          <cell r="U1362">
            <v>192971</v>
          </cell>
          <cell r="V1362">
            <v>0</v>
          </cell>
          <cell r="W1362">
            <v>224243</v>
          </cell>
          <cell r="X1362">
            <v>168766</v>
          </cell>
          <cell r="Y1362">
            <v>5</v>
          </cell>
          <cell r="Z1362">
            <v>834313</v>
          </cell>
          <cell r="AA1362">
            <v>80007</v>
          </cell>
          <cell r="AB1362">
            <v>39643</v>
          </cell>
          <cell r="AC1362">
            <v>2</v>
          </cell>
          <cell r="AD1362">
            <v>42371</v>
          </cell>
          <cell r="AE1362">
            <v>24180</v>
          </cell>
          <cell r="AF1362">
            <v>245</v>
          </cell>
          <cell r="AG1362">
            <v>186448</v>
          </cell>
          <cell r="AH1362">
            <v>126866</v>
          </cell>
          <cell r="AI1362">
            <v>109247</v>
          </cell>
          <cell r="AJ1362">
            <v>3</v>
          </cell>
          <cell r="AK1362">
            <v>125226</v>
          </cell>
          <cell r="AL1362">
            <v>115615</v>
          </cell>
          <cell r="AM1362">
            <v>0</v>
          </cell>
          <cell r="AN1362">
            <v>476957</v>
          </cell>
          <cell r="AO1362">
            <v>2042</v>
          </cell>
          <cell r="AP1362">
            <v>1102</v>
          </cell>
          <cell r="AQ1362">
            <v>5</v>
          </cell>
          <cell r="AR1362">
            <v>2569</v>
          </cell>
          <cell r="AS1362">
            <v>1459</v>
          </cell>
          <cell r="AT1362">
            <v>4</v>
          </cell>
          <cell r="AU1362">
            <v>7181</v>
          </cell>
        </row>
        <row r="1363">
          <cell r="F1363">
            <v>179882</v>
          </cell>
          <cell r="G1363">
            <v>170346</v>
          </cell>
          <cell r="H1363">
            <v>2</v>
          </cell>
          <cell r="I1363">
            <v>85004</v>
          </cell>
          <cell r="J1363">
            <v>109379</v>
          </cell>
          <cell r="K1363">
            <v>0</v>
          </cell>
          <cell r="L1363">
            <v>544613</v>
          </cell>
          <cell r="M1363">
            <v>12767</v>
          </cell>
          <cell r="N1363">
            <v>9870</v>
          </cell>
          <cell r="O1363">
            <v>0</v>
          </cell>
          <cell r="P1363">
            <v>5263</v>
          </cell>
          <cell r="Q1363">
            <v>3415</v>
          </cell>
          <cell r="R1363">
            <v>7</v>
          </cell>
          <cell r="S1363">
            <v>31322</v>
          </cell>
          <cell r="T1363">
            <v>215647</v>
          </cell>
          <cell r="U1363">
            <v>202253</v>
          </cell>
          <cell r="V1363">
            <v>1</v>
          </cell>
          <cell r="W1363">
            <v>122149</v>
          </cell>
          <cell r="X1363">
            <v>140581</v>
          </cell>
          <cell r="Y1363">
            <v>0</v>
          </cell>
          <cell r="Z1363">
            <v>680631</v>
          </cell>
          <cell r="AA1363">
            <v>34123</v>
          </cell>
          <cell r="AB1363">
            <v>26415</v>
          </cell>
          <cell r="AC1363">
            <v>4</v>
          </cell>
          <cell r="AD1363">
            <v>12855</v>
          </cell>
          <cell r="AE1363">
            <v>7504</v>
          </cell>
          <cell r="AF1363">
            <v>40</v>
          </cell>
          <cell r="AG1363">
            <v>80941</v>
          </cell>
          <cell r="AH1363">
            <v>83853</v>
          </cell>
          <cell r="AI1363">
            <v>77880</v>
          </cell>
          <cell r="AJ1363">
            <v>1</v>
          </cell>
          <cell r="AK1363">
            <v>60270</v>
          </cell>
          <cell r="AL1363">
            <v>71814</v>
          </cell>
          <cell r="AM1363">
            <v>0</v>
          </cell>
          <cell r="AN1363">
            <v>293818</v>
          </cell>
          <cell r="AO1363">
            <v>1310</v>
          </cell>
          <cell r="AP1363">
            <v>874</v>
          </cell>
          <cell r="AQ1363">
            <v>16</v>
          </cell>
          <cell r="AR1363">
            <v>1220</v>
          </cell>
          <cell r="AS1363">
            <v>868</v>
          </cell>
          <cell r="AT1363">
            <v>5</v>
          </cell>
          <cell r="AU1363">
            <v>4293</v>
          </cell>
        </row>
        <row r="1364">
          <cell r="F1364">
            <v>164374</v>
          </cell>
          <cell r="G1364">
            <v>173547</v>
          </cell>
          <cell r="H1364">
            <v>16</v>
          </cell>
          <cell r="I1364">
            <v>235567</v>
          </cell>
          <cell r="J1364">
            <v>240901</v>
          </cell>
          <cell r="K1364">
            <v>3</v>
          </cell>
          <cell r="L1364">
            <v>814408</v>
          </cell>
          <cell r="M1364">
            <v>24960</v>
          </cell>
          <cell r="N1364">
            <v>21609</v>
          </cell>
          <cell r="O1364">
            <v>1</v>
          </cell>
          <cell r="P1364">
            <v>11233</v>
          </cell>
          <cell r="Q1364">
            <v>9432</v>
          </cell>
          <cell r="R1364">
            <v>11</v>
          </cell>
          <cell r="S1364">
            <v>67246</v>
          </cell>
          <cell r="T1364">
            <v>189907</v>
          </cell>
          <cell r="U1364">
            <v>170874</v>
          </cell>
          <cell r="V1364">
            <v>22</v>
          </cell>
          <cell r="W1364">
            <v>284188</v>
          </cell>
          <cell r="X1364">
            <v>245370</v>
          </cell>
          <cell r="Y1364">
            <v>2</v>
          </cell>
          <cell r="Z1364">
            <v>890363</v>
          </cell>
          <cell r="AA1364">
            <v>20981</v>
          </cell>
          <cell r="AB1364">
            <v>16933</v>
          </cell>
          <cell r="AC1364">
            <v>4</v>
          </cell>
          <cell r="AD1364">
            <v>23200</v>
          </cell>
          <cell r="AE1364">
            <v>18824</v>
          </cell>
          <cell r="AF1364">
            <v>64</v>
          </cell>
          <cell r="AG1364">
            <v>80006</v>
          </cell>
          <cell r="AH1364">
            <v>81550</v>
          </cell>
          <cell r="AI1364">
            <v>66344</v>
          </cell>
          <cell r="AJ1364">
            <v>8</v>
          </cell>
          <cell r="AK1364">
            <v>139824</v>
          </cell>
          <cell r="AL1364">
            <v>153057</v>
          </cell>
          <cell r="AM1364">
            <v>4</v>
          </cell>
          <cell r="AN1364">
            <v>440787</v>
          </cell>
          <cell r="AO1364">
            <v>2079</v>
          </cell>
          <cell r="AP1364">
            <v>1614</v>
          </cell>
          <cell r="AQ1364">
            <v>5</v>
          </cell>
          <cell r="AR1364">
            <v>1780</v>
          </cell>
          <cell r="AS1364">
            <v>1179</v>
          </cell>
          <cell r="AT1364">
            <v>3</v>
          </cell>
          <cell r="AU1364">
            <v>6660</v>
          </cell>
        </row>
        <row r="1365">
          <cell r="F1365">
            <v>137431</v>
          </cell>
          <cell r="G1365">
            <v>167474</v>
          </cell>
          <cell r="H1365">
            <v>4</v>
          </cell>
          <cell r="I1365">
            <v>172484</v>
          </cell>
          <cell r="J1365">
            <v>135929</v>
          </cell>
          <cell r="K1365">
            <v>0</v>
          </cell>
          <cell r="L1365">
            <v>613322</v>
          </cell>
          <cell r="M1365">
            <v>13249</v>
          </cell>
          <cell r="N1365">
            <v>11298</v>
          </cell>
          <cell r="O1365">
            <v>11</v>
          </cell>
          <cell r="P1365">
            <v>14964</v>
          </cell>
          <cell r="Q1365">
            <v>12597</v>
          </cell>
          <cell r="R1365">
            <v>19</v>
          </cell>
          <cell r="S1365">
            <v>52138</v>
          </cell>
          <cell r="T1365">
            <v>167631</v>
          </cell>
          <cell r="U1365">
            <v>177739</v>
          </cell>
          <cell r="V1365">
            <v>5</v>
          </cell>
          <cell r="W1365">
            <v>183320</v>
          </cell>
          <cell r="X1365">
            <v>149525</v>
          </cell>
          <cell r="Y1365">
            <v>1</v>
          </cell>
          <cell r="Z1365">
            <v>678221</v>
          </cell>
          <cell r="AA1365">
            <v>25508</v>
          </cell>
          <cell r="AB1365">
            <v>19051</v>
          </cell>
          <cell r="AC1365">
            <v>31</v>
          </cell>
          <cell r="AD1365">
            <v>26340</v>
          </cell>
          <cell r="AE1365">
            <v>17436</v>
          </cell>
          <cell r="AF1365">
            <v>55</v>
          </cell>
          <cell r="AG1365">
            <v>88421</v>
          </cell>
          <cell r="AH1365">
            <v>95895</v>
          </cell>
          <cell r="AI1365">
            <v>110545</v>
          </cell>
          <cell r="AJ1365">
            <v>4</v>
          </cell>
          <cell r="AK1365">
            <v>89968</v>
          </cell>
          <cell r="AL1365">
            <v>80600</v>
          </cell>
          <cell r="AM1365">
            <v>0</v>
          </cell>
          <cell r="AN1365">
            <v>377012</v>
          </cell>
          <cell r="AO1365">
            <v>1790</v>
          </cell>
          <cell r="AP1365">
            <v>1343</v>
          </cell>
          <cell r="AQ1365">
            <v>0</v>
          </cell>
          <cell r="AR1365">
            <v>2017</v>
          </cell>
          <cell r="AS1365">
            <v>1210</v>
          </cell>
          <cell r="AT1365">
            <v>2</v>
          </cell>
          <cell r="AU1365">
            <v>6362</v>
          </cell>
        </row>
        <row r="1366">
          <cell r="F1366">
            <v>320675</v>
          </cell>
          <cell r="G1366">
            <v>318226</v>
          </cell>
          <cell r="H1366">
            <v>1</v>
          </cell>
          <cell r="I1366">
            <v>277658</v>
          </cell>
          <cell r="J1366">
            <v>301348</v>
          </cell>
          <cell r="K1366">
            <v>8</v>
          </cell>
          <cell r="L1366">
            <v>1217916</v>
          </cell>
          <cell r="M1366">
            <v>26165</v>
          </cell>
          <cell r="N1366">
            <v>24246</v>
          </cell>
          <cell r="O1366">
            <v>3</v>
          </cell>
          <cell r="P1366">
            <v>19774</v>
          </cell>
          <cell r="Q1366">
            <v>14300</v>
          </cell>
          <cell r="R1366">
            <v>74</v>
          </cell>
          <cell r="S1366">
            <v>84562</v>
          </cell>
          <cell r="T1366">
            <v>413992</v>
          </cell>
          <cell r="U1366">
            <v>430142</v>
          </cell>
          <cell r="V1366">
            <v>2</v>
          </cell>
          <cell r="W1366">
            <v>321996</v>
          </cell>
          <cell r="X1366">
            <v>385101</v>
          </cell>
          <cell r="Y1366">
            <v>22</v>
          </cell>
          <cell r="Z1366">
            <v>1551255</v>
          </cell>
          <cell r="AA1366">
            <v>75135</v>
          </cell>
          <cell r="AB1366">
            <v>67959</v>
          </cell>
          <cell r="AC1366">
            <v>52</v>
          </cell>
          <cell r="AD1366">
            <v>36919</v>
          </cell>
          <cell r="AE1366">
            <v>26759</v>
          </cell>
          <cell r="AF1366">
            <v>180</v>
          </cell>
          <cell r="AG1366">
            <v>207004</v>
          </cell>
          <cell r="AH1366">
            <v>186720</v>
          </cell>
          <cell r="AI1366">
            <v>199725</v>
          </cell>
          <cell r="AJ1366">
            <v>0</v>
          </cell>
          <cell r="AK1366">
            <v>156433</v>
          </cell>
          <cell r="AL1366">
            <v>167800</v>
          </cell>
          <cell r="AM1366">
            <v>11</v>
          </cell>
          <cell r="AN1366">
            <v>710689</v>
          </cell>
          <cell r="AO1366">
            <v>2409</v>
          </cell>
          <cell r="AP1366">
            <v>1552</v>
          </cell>
          <cell r="AQ1366">
            <v>37</v>
          </cell>
          <cell r="AR1366">
            <v>2266</v>
          </cell>
          <cell r="AS1366">
            <v>2608</v>
          </cell>
          <cell r="AT1366">
            <v>8</v>
          </cell>
          <cell r="AU1366">
            <v>8880</v>
          </cell>
        </row>
        <row r="1367">
          <cell r="F1367">
            <v>341430</v>
          </cell>
          <cell r="G1367">
            <v>348203</v>
          </cell>
          <cell r="H1367">
            <v>1</v>
          </cell>
          <cell r="I1367">
            <v>789269</v>
          </cell>
          <cell r="J1367">
            <v>608866</v>
          </cell>
          <cell r="K1367">
            <v>26</v>
          </cell>
          <cell r="L1367">
            <v>2087795</v>
          </cell>
          <cell r="M1367">
            <v>32805</v>
          </cell>
          <cell r="N1367">
            <v>27379</v>
          </cell>
          <cell r="O1367">
            <v>8</v>
          </cell>
          <cell r="P1367">
            <v>61229</v>
          </cell>
          <cell r="Q1367">
            <v>45707</v>
          </cell>
          <cell r="R1367">
            <v>73</v>
          </cell>
          <cell r="S1367">
            <v>167201</v>
          </cell>
          <cell r="T1367">
            <v>404849</v>
          </cell>
          <cell r="U1367">
            <v>376062</v>
          </cell>
          <cell r="V1367">
            <v>4</v>
          </cell>
          <cell r="W1367">
            <v>931740</v>
          </cell>
          <cell r="X1367">
            <v>688215</v>
          </cell>
          <cell r="Y1367">
            <v>58</v>
          </cell>
          <cell r="Z1367">
            <v>2400928</v>
          </cell>
          <cell r="AA1367">
            <v>65186</v>
          </cell>
          <cell r="AB1367">
            <v>53909</v>
          </cell>
          <cell r="AC1367">
            <v>8</v>
          </cell>
          <cell r="AD1367">
            <v>133469</v>
          </cell>
          <cell r="AE1367">
            <v>90739</v>
          </cell>
          <cell r="AF1367">
            <v>225</v>
          </cell>
          <cell r="AG1367">
            <v>343536</v>
          </cell>
          <cell r="AH1367">
            <v>173114</v>
          </cell>
          <cell r="AI1367">
            <v>198102</v>
          </cell>
          <cell r="AJ1367">
            <v>1</v>
          </cell>
          <cell r="AK1367">
            <v>411799</v>
          </cell>
          <cell r="AL1367">
            <v>319199</v>
          </cell>
          <cell r="AM1367">
            <v>29</v>
          </cell>
          <cell r="AN1367">
            <v>1102244</v>
          </cell>
          <cell r="AO1367">
            <v>2106</v>
          </cell>
          <cell r="AP1367">
            <v>1812</v>
          </cell>
          <cell r="AQ1367">
            <v>3</v>
          </cell>
          <cell r="AR1367">
            <v>4403</v>
          </cell>
          <cell r="AS1367">
            <v>3077</v>
          </cell>
          <cell r="AT1367">
            <v>23</v>
          </cell>
          <cell r="AU1367">
            <v>11424</v>
          </cell>
        </row>
        <row r="1368">
          <cell r="F1368">
            <v>149261</v>
          </cell>
          <cell r="G1368">
            <v>174021</v>
          </cell>
          <cell r="H1368">
            <v>6</v>
          </cell>
          <cell r="I1368">
            <v>199815</v>
          </cell>
          <cell r="J1368">
            <v>156245</v>
          </cell>
          <cell r="K1368">
            <v>31</v>
          </cell>
          <cell r="L1368">
            <v>679379</v>
          </cell>
          <cell r="M1368">
            <v>13498</v>
          </cell>
          <cell r="N1368">
            <v>12226</v>
          </cell>
          <cell r="O1368">
            <v>1</v>
          </cell>
          <cell r="P1368">
            <v>30921</v>
          </cell>
          <cell r="Q1368">
            <v>15114</v>
          </cell>
          <cell r="R1368">
            <v>12</v>
          </cell>
          <cell r="S1368">
            <v>71772</v>
          </cell>
          <cell r="T1368">
            <v>173877</v>
          </cell>
          <cell r="U1368">
            <v>200337</v>
          </cell>
          <cell r="V1368">
            <v>8</v>
          </cell>
          <cell r="W1368">
            <v>240943</v>
          </cell>
          <cell r="X1368">
            <v>197539</v>
          </cell>
          <cell r="Y1368">
            <v>37</v>
          </cell>
          <cell r="Z1368">
            <v>812741</v>
          </cell>
          <cell r="AA1368">
            <v>26369</v>
          </cell>
          <cell r="AB1368">
            <v>18166</v>
          </cell>
          <cell r="AC1368">
            <v>9</v>
          </cell>
          <cell r="AD1368">
            <v>48593</v>
          </cell>
          <cell r="AE1368">
            <v>26516</v>
          </cell>
          <cell r="AF1368">
            <v>55</v>
          </cell>
          <cell r="AG1368">
            <v>119708</v>
          </cell>
          <cell r="AH1368">
            <v>107068</v>
          </cell>
          <cell r="AI1368">
            <v>118543</v>
          </cell>
          <cell r="AJ1368">
            <v>4</v>
          </cell>
          <cell r="AK1368">
            <v>143340</v>
          </cell>
          <cell r="AL1368">
            <v>125775</v>
          </cell>
          <cell r="AM1368">
            <v>28</v>
          </cell>
          <cell r="AN1368">
            <v>494758</v>
          </cell>
          <cell r="AO1368">
            <v>2267</v>
          </cell>
          <cell r="AP1368">
            <v>1887</v>
          </cell>
          <cell r="AQ1368">
            <v>1</v>
          </cell>
          <cell r="AR1368">
            <v>5970</v>
          </cell>
          <cell r="AS1368">
            <v>5738</v>
          </cell>
          <cell r="AT1368">
            <v>3</v>
          </cell>
          <cell r="AU1368">
            <v>15866</v>
          </cell>
        </row>
        <row r="1369">
          <cell r="F1369">
            <v>183128</v>
          </cell>
          <cell r="G1369">
            <v>165864</v>
          </cell>
          <cell r="H1369">
            <v>11</v>
          </cell>
          <cell r="I1369">
            <v>175359</v>
          </cell>
          <cell r="J1369">
            <v>197392</v>
          </cell>
          <cell r="K1369">
            <v>2</v>
          </cell>
          <cell r="L1369">
            <v>721756</v>
          </cell>
          <cell r="M1369">
            <v>19111</v>
          </cell>
          <cell r="N1369">
            <v>17408</v>
          </cell>
          <cell r="O1369">
            <v>22</v>
          </cell>
          <cell r="P1369">
            <v>11602</v>
          </cell>
          <cell r="Q1369">
            <v>7872</v>
          </cell>
          <cell r="R1369">
            <v>30</v>
          </cell>
          <cell r="S1369">
            <v>56045</v>
          </cell>
          <cell r="T1369">
            <v>217913</v>
          </cell>
          <cell r="U1369">
            <v>220547</v>
          </cell>
          <cell r="V1369">
            <v>15</v>
          </cell>
          <cell r="W1369">
            <v>205487</v>
          </cell>
          <cell r="X1369">
            <v>210561</v>
          </cell>
          <cell r="Y1369">
            <v>14</v>
          </cell>
          <cell r="Z1369">
            <v>854537</v>
          </cell>
          <cell r="AA1369">
            <v>36289</v>
          </cell>
          <cell r="AB1369">
            <v>32177</v>
          </cell>
          <cell r="AC1369">
            <v>97</v>
          </cell>
          <cell r="AD1369">
            <v>18383</v>
          </cell>
          <cell r="AE1369">
            <v>13653</v>
          </cell>
          <cell r="AF1369">
            <v>46</v>
          </cell>
          <cell r="AG1369">
            <v>100645</v>
          </cell>
          <cell r="AH1369">
            <v>83301</v>
          </cell>
          <cell r="AI1369">
            <v>77611</v>
          </cell>
          <cell r="AJ1369">
            <v>8</v>
          </cell>
          <cell r="AK1369">
            <v>93959</v>
          </cell>
          <cell r="AL1369">
            <v>104293</v>
          </cell>
          <cell r="AM1369">
            <v>0</v>
          </cell>
          <cell r="AN1369">
            <v>359172</v>
          </cell>
          <cell r="AO1369">
            <v>1632</v>
          </cell>
          <cell r="AP1369">
            <v>1038</v>
          </cell>
          <cell r="AQ1369">
            <v>5</v>
          </cell>
          <cell r="AR1369">
            <v>1229</v>
          </cell>
          <cell r="AS1369">
            <v>645</v>
          </cell>
          <cell r="AT1369">
            <v>5</v>
          </cell>
          <cell r="AU1369">
            <v>4554</v>
          </cell>
        </row>
        <row r="1370">
          <cell r="F1370">
            <v>318504</v>
          </cell>
          <cell r="G1370">
            <v>309144</v>
          </cell>
          <cell r="H1370">
            <v>19</v>
          </cell>
          <cell r="I1370">
            <v>421752</v>
          </cell>
          <cell r="J1370">
            <v>353175</v>
          </cell>
          <cell r="K1370">
            <v>27</v>
          </cell>
          <cell r="L1370">
            <v>1402621</v>
          </cell>
          <cell r="M1370">
            <v>29755</v>
          </cell>
          <cell r="N1370">
            <v>25738</v>
          </cell>
          <cell r="O1370">
            <v>10</v>
          </cell>
          <cell r="P1370">
            <v>28017</v>
          </cell>
          <cell r="Q1370">
            <v>20351</v>
          </cell>
          <cell r="R1370">
            <v>27</v>
          </cell>
          <cell r="S1370">
            <v>103898</v>
          </cell>
          <cell r="T1370">
            <v>347181</v>
          </cell>
          <cell r="U1370">
            <v>294263</v>
          </cell>
          <cell r="V1370">
            <v>63</v>
          </cell>
          <cell r="W1370">
            <v>521635</v>
          </cell>
          <cell r="X1370">
            <v>359081</v>
          </cell>
          <cell r="Y1370">
            <v>65</v>
          </cell>
          <cell r="Z1370">
            <v>1522288</v>
          </cell>
          <cell r="AA1370">
            <v>57828</v>
          </cell>
          <cell r="AB1370">
            <v>48297</v>
          </cell>
          <cell r="AC1370">
            <v>48</v>
          </cell>
          <cell r="AD1370">
            <v>63050</v>
          </cell>
          <cell r="AE1370">
            <v>49223</v>
          </cell>
          <cell r="AF1370">
            <v>215</v>
          </cell>
          <cell r="AG1370">
            <v>218661</v>
          </cell>
          <cell r="AH1370">
            <v>126532</v>
          </cell>
          <cell r="AI1370">
            <v>116721</v>
          </cell>
          <cell r="AJ1370">
            <v>2</v>
          </cell>
          <cell r="AK1370">
            <v>224443</v>
          </cell>
          <cell r="AL1370">
            <v>175783</v>
          </cell>
          <cell r="AM1370">
            <v>13</v>
          </cell>
          <cell r="AN1370">
            <v>643494</v>
          </cell>
          <cell r="AO1370">
            <v>1598</v>
          </cell>
          <cell r="AP1370">
            <v>1348</v>
          </cell>
          <cell r="AQ1370">
            <v>8</v>
          </cell>
          <cell r="AR1370">
            <v>2603</v>
          </cell>
          <cell r="AS1370">
            <v>2015</v>
          </cell>
          <cell r="AT1370">
            <v>9</v>
          </cell>
          <cell r="AU1370">
            <v>7581</v>
          </cell>
        </row>
        <row r="1371">
          <cell r="F1371">
            <v>428508</v>
          </cell>
          <cell r="G1371">
            <v>421468</v>
          </cell>
          <cell r="H1371">
            <v>1</v>
          </cell>
          <cell r="I1371">
            <v>425317</v>
          </cell>
          <cell r="J1371">
            <v>407331</v>
          </cell>
          <cell r="K1371">
            <v>12</v>
          </cell>
          <cell r="L1371">
            <v>1682637</v>
          </cell>
          <cell r="M1371">
            <v>34577</v>
          </cell>
          <cell r="N1371">
            <v>29590</v>
          </cell>
          <cell r="O1371">
            <v>15</v>
          </cell>
          <cell r="P1371">
            <v>29090</v>
          </cell>
          <cell r="Q1371">
            <v>21624</v>
          </cell>
          <cell r="R1371">
            <v>35</v>
          </cell>
          <cell r="S1371">
            <v>114931</v>
          </cell>
          <cell r="T1371">
            <v>513993</v>
          </cell>
          <cell r="U1371">
            <v>481596</v>
          </cell>
          <cell r="V1371">
            <v>4</v>
          </cell>
          <cell r="W1371">
            <v>516188</v>
          </cell>
          <cell r="X1371">
            <v>428142</v>
          </cell>
          <cell r="Y1371">
            <v>22</v>
          </cell>
          <cell r="Z1371">
            <v>1939945</v>
          </cell>
          <cell r="AA1371">
            <v>67955</v>
          </cell>
          <cell r="AB1371">
            <v>55714</v>
          </cell>
          <cell r="AC1371">
            <v>156</v>
          </cell>
          <cell r="AD1371">
            <v>61807</v>
          </cell>
          <cell r="AE1371">
            <v>45095</v>
          </cell>
          <cell r="AF1371">
            <v>177</v>
          </cell>
          <cell r="AG1371">
            <v>230904</v>
          </cell>
          <cell r="AH1371">
            <v>207295</v>
          </cell>
          <cell r="AI1371">
            <v>229465</v>
          </cell>
          <cell r="AJ1371">
            <v>0</v>
          </cell>
          <cell r="AK1371">
            <v>281327</v>
          </cell>
          <cell r="AL1371">
            <v>232202</v>
          </cell>
          <cell r="AM1371">
            <v>14</v>
          </cell>
          <cell r="AN1371">
            <v>950303</v>
          </cell>
          <cell r="AO1371">
            <v>1943</v>
          </cell>
          <cell r="AP1371">
            <v>1396</v>
          </cell>
          <cell r="AQ1371">
            <v>4</v>
          </cell>
          <cell r="AR1371">
            <v>2089</v>
          </cell>
          <cell r="AS1371">
            <v>2727</v>
          </cell>
          <cell r="AT1371">
            <v>8</v>
          </cell>
          <cell r="AU1371">
            <v>8167</v>
          </cell>
        </row>
        <row r="1372">
          <cell r="F1372">
            <v>338477</v>
          </cell>
          <cell r="G1372">
            <v>394880</v>
          </cell>
          <cell r="H1372">
            <v>2</v>
          </cell>
          <cell r="I1372">
            <v>288972</v>
          </cell>
          <cell r="J1372">
            <v>255219</v>
          </cell>
          <cell r="K1372">
            <v>8</v>
          </cell>
          <cell r="L1372">
            <v>1277558</v>
          </cell>
          <cell r="M1372">
            <v>65026</v>
          </cell>
          <cell r="N1372">
            <v>24242</v>
          </cell>
          <cell r="O1372">
            <v>0</v>
          </cell>
          <cell r="P1372">
            <v>18373</v>
          </cell>
          <cell r="Q1372">
            <v>12228</v>
          </cell>
          <cell r="R1372">
            <v>9</v>
          </cell>
          <cell r="S1372">
            <v>119878</v>
          </cell>
          <cell r="T1372">
            <v>499404</v>
          </cell>
          <cell r="U1372">
            <v>486966</v>
          </cell>
          <cell r="V1372">
            <v>6</v>
          </cell>
          <cell r="W1372">
            <v>334376</v>
          </cell>
          <cell r="X1372">
            <v>263743</v>
          </cell>
          <cell r="Y1372">
            <v>9</v>
          </cell>
          <cell r="Z1372">
            <v>1584504</v>
          </cell>
          <cell r="AA1372">
            <v>86678</v>
          </cell>
          <cell r="AB1372">
            <v>67226</v>
          </cell>
          <cell r="AC1372">
            <v>3</v>
          </cell>
          <cell r="AD1372">
            <v>41970</v>
          </cell>
          <cell r="AE1372">
            <v>26450</v>
          </cell>
          <cell r="AF1372">
            <v>13</v>
          </cell>
          <cell r="AG1372">
            <v>222340</v>
          </cell>
          <cell r="AH1372">
            <v>202941</v>
          </cell>
          <cell r="AI1372">
            <v>208435</v>
          </cell>
          <cell r="AJ1372">
            <v>1</v>
          </cell>
          <cell r="AK1372">
            <v>139147</v>
          </cell>
          <cell r="AL1372">
            <v>119205</v>
          </cell>
          <cell r="AM1372">
            <v>1</v>
          </cell>
          <cell r="AN1372">
            <v>669730</v>
          </cell>
          <cell r="AO1372">
            <v>3729</v>
          </cell>
          <cell r="AP1372">
            <v>2481</v>
          </cell>
          <cell r="AQ1372">
            <v>36</v>
          </cell>
          <cell r="AR1372">
            <v>3482</v>
          </cell>
          <cell r="AS1372">
            <v>2154</v>
          </cell>
          <cell r="AT1372">
            <v>16</v>
          </cell>
          <cell r="AU1372">
            <v>11898</v>
          </cell>
        </row>
        <row r="1373">
          <cell r="F1373">
            <v>319022</v>
          </cell>
          <cell r="G1373">
            <v>286147</v>
          </cell>
          <cell r="H1373">
            <v>3</v>
          </cell>
          <cell r="I1373">
            <v>213503</v>
          </cell>
          <cell r="J1373">
            <v>185698</v>
          </cell>
          <cell r="K1373">
            <v>0</v>
          </cell>
          <cell r="L1373">
            <v>1004373</v>
          </cell>
          <cell r="M1373">
            <v>31893</v>
          </cell>
          <cell r="N1373">
            <v>21363</v>
          </cell>
          <cell r="O1373">
            <v>19</v>
          </cell>
          <cell r="P1373">
            <v>19341</v>
          </cell>
          <cell r="Q1373">
            <v>10450</v>
          </cell>
          <cell r="R1373">
            <v>18</v>
          </cell>
          <cell r="S1373">
            <v>83084</v>
          </cell>
          <cell r="T1373">
            <v>434402</v>
          </cell>
          <cell r="U1373">
            <v>381706</v>
          </cell>
          <cell r="V1373">
            <v>8</v>
          </cell>
          <cell r="W1373">
            <v>364801</v>
          </cell>
          <cell r="X1373">
            <v>281656</v>
          </cell>
          <cell r="Y1373">
            <v>3</v>
          </cell>
          <cell r="Z1373">
            <v>1462576</v>
          </cell>
          <cell r="AA1373">
            <v>93536</v>
          </cell>
          <cell r="AB1373">
            <v>60420</v>
          </cell>
          <cell r="AC1373">
            <v>75</v>
          </cell>
          <cell r="AD1373">
            <v>49605</v>
          </cell>
          <cell r="AE1373">
            <v>31305</v>
          </cell>
          <cell r="AF1373">
            <v>204</v>
          </cell>
          <cell r="AG1373">
            <v>235145</v>
          </cell>
          <cell r="AH1373">
            <v>208960</v>
          </cell>
          <cell r="AI1373">
            <v>184902</v>
          </cell>
          <cell r="AJ1373">
            <v>1</v>
          </cell>
          <cell r="AK1373">
            <v>144142</v>
          </cell>
          <cell r="AL1373">
            <v>142845</v>
          </cell>
          <cell r="AM1373">
            <v>0</v>
          </cell>
          <cell r="AN1373">
            <v>680850</v>
          </cell>
          <cell r="AO1373">
            <v>5032</v>
          </cell>
          <cell r="AP1373">
            <v>3280</v>
          </cell>
          <cell r="AQ1373">
            <v>9</v>
          </cell>
          <cell r="AR1373">
            <v>5394</v>
          </cell>
          <cell r="AS1373">
            <v>6212</v>
          </cell>
          <cell r="AT1373">
            <v>10</v>
          </cell>
          <cell r="AU1373">
            <v>19937</v>
          </cell>
        </row>
        <row r="1374">
          <cell r="F1374">
            <v>65200</v>
          </cell>
          <cell r="G1374">
            <v>96357</v>
          </cell>
          <cell r="H1374">
            <v>0</v>
          </cell>
          <cell r="I1374">
            <v>95300</v>
          </cell>
          <cell r="J1374">
            <v>91582</v>
          </cell>
          <cell r="K1374">
            <v>0</v>
          </cell>
          <cell r="L1374">
            <v>348439</v>
          </cell>
          <cell r="M1374">
            <v>4723</v>
          </cell>
          <cell r="N1374">
            <v>3050</v>
          </cell>
          <cell r="O1374">
            <v>9</v>
          </cell>
          <cell r="P1374">
            <v>8164</v>
          </cell>
          <cell r="Q1374">
            <v>4369</v>
          </cell>
          <cell r="R1374">
            <v>47</v>
          </cell>
          <cell r="S1374">
            <v>20362</v>
          </cell>
          <cell r="T1374">
            <v>98174</v>
          </cell>
          <cell r="U1374">
            <v>130985</v>
          </cell>
          <cell r="V1374">
            <v>0</v>
          </cell>
          <cell r="W1374">
            <v>98582</v>
          </cell>
          <cell r="X1374">
            <v>106001</v>
          </cell>
          <cell r="Y1374">
            <v>1</v>
          </cell>
          <cell r="Z1374">
            <v>433743</v>
          </cell>
          <cell r="AA1374">
            <v>12526</v>
          </cell>
          <cell r="AB1374">
            <v>6813</v>
          </cell>
          <cell r="AC1374">
            <v>32</v>
          </cell>
          <cell r="AD1374">
            <v>15114</v>
          </cell>
          <cell r="AE1374">
            <v>7811</v>
          </cell>
          <cell r="AF1374">
            <v>64</v>
          </cell>
          <cell r="AG1374">
            <v>42360</v>
          </cell>
          <cell r="AH1374">
            <v>71887</v>
          </cell>
          <cell r="AI1374">
            <v>81551</v>
          </cell>
          <cell r="AJ1374">
            <v>0</v>
          </cell>
          <cell r="AK1374">
            <v>115330</v>
          </cell>
          <cell r="AL1374">
            <v>90515</v>
          </cell>
          <cell r="AM1374">
            <v>0</v>
          </cell>
          <cell r="AN1374">
            <v>359283</v>
          </cell>
          <cell r="AO1374">
            <v>1340</v>
          </cell>
          <cell r="AP1374">
            <v>917</v>
          </cell>
          <cell r="AQ1374">
            <v>1</v>
          </cell>
          <cell r="AR1374">
            <v>1481</v>
          </cell>
          <cell r="AS1374">
            <v>895</v>
          </cell>
          <cell r="AT1374">
            <v>2</v>
          </cell>
          <cell r="AU1374">
            <v>4636</v>
          </cell>
        </row>
        <row r="1375">
          <cell r="F1375">
            <v>7742351</v>
          </cell>
          <cell r="G1375">
            <v>7121152</v>
          </cell>
          <cell r="H1375">
            <v>3654</v>
          </cell>
          <cell r="I1375">
            <v>12516846</v>
          </cell>
          <cell r="J1375">
            <v>9751384</v>
          </cell>
          <cell r="K1375">
            <v>898</v>
          </cell>
          <cell r="L1375">
            <v>37136285</v>
          </cell>
          <cell r="M1375">
            <v>768534</v>
          </cell>
          <cell r="N1375">
            <v>529427</v>
          </cell>
          <cell r="O1375">
            <v>244</v>
          </cell>
          <cell r="P1375">
            <v>1192354</v>
          </cell>
          <cell r="Q1375">
            <v>734622</v>
          </cell>
          <cell r="R1375">
            <v>1497</v>
          </cell>
          <cell r="S1375">
            <v>3226678</v>
          </cell>
          <cell r="T1375">
            <v>9248968</v>
          </cell>
          <cell r="U1375">
            <v>8103409</v>
          </cell>
          <cell r="V1375">
            <v>304</v>
          </cell>
          <cell r="W1375">
            <v>14847473</v>
          </cell>
          <cell r="X1375">
            <v>10690293</v>
          </cell>
          <cell r="Y1375">
            <v>1748</v>
          </cell>
          <cell r="Z1375">
            <v>42892195</v>
          </cell>
          <cell r="AA1375">
            <v>1731940</v>
          </cell>
          <cell r="AB1375">
            <v>1167014</v>
          </cell>
          <cell r="AC1375">
            <v>1207</v>
          </cell>
          <cell r="AD1375">
            <v>2574561</v>
          </cell>
          <cell r="AE1375">
            <v>1579354</v>
          </cell>
          <cell r="AF1375">
            <v>6407</v>
          </cell>
          <cell r="AG1375">
            <v>7060483</v>
          </cell>
          <cell r="AH1375">
            <v>4407361</v>
          </cell>
          <cell r="AI1375">
            <v>4017383</v>
          </cell>
          <cell r="AJ1375">
            <v>105</v>
          </cell>
          <cell r="AK1375">
            <v>7894308</v>
          </cell>
          <cell r="AL1375">
            <v>5999445</v>
          </cell>
          <cell r="AM1375">
            <v>630</v>
          </cell>
          <cell r="AN1375">
            <v>22319232</v>
          </cell>
          <cell r="AO1375">
            <v>74324</v>
          </cell>
          <cell r="AP1375">
            <v>51043</v>
          </cell>
          <cell r="AQ1375">
            <v>265</v>
          </cell>
          <cell r="AR1375">
            <v>126560</v>
          </cell>
          <cell r="AS1375">
            <v>90655</v>
          </cell>
          <cell r="AT1375">
            <v>299</v>
          </cell>
          <cell r="AU1375">
            <v>343146</v>
          </cell>
        </row>
      </sheetData>
      <sheetData sheetId="1" refreshError="1"/>
      <sheetData sheetId="2" refreshError="1"/>
      <sheetData sheetId="3">
        <row r="5">
          <cell r="B5">
            <v>77.423509999999993</v>
          </cell>
          <cell r="C5">
            <v>71.211519999999993</v>
          </cell>
          <cell r="D5">
            <v>3.6540000000000003E-2</v>
          </cell>
          <cell r="E5">
            <v>125.16846</v>
          </cell>
          <cell r="F5">
            <v>97.513840000000002</v>
          </cell>
          <cell r="G5">
            <v>8.9800000000000001E-3</v>
          </cell>
          <cell r="I5">
            <v>7.6853400000000001</v>
          </cell>
          <cell r="J5">
            <v>5.29427</v>
          </cell>
          <cell r="K5">
            <v>2.4399999999999999E-3</v>
          </cell>
          <cell r="L5">
            <v>11.923539999999999</v>
          </cell>
          <cell r="M5">
            <v>7.3462199999999998</v>
          </cell>
          <cell r="N5">
            <v>1.4970000000000001E-2</v>
          </cell>
        </row>
        <row r="6">
          <cell r="B6">
            <v>92.489680000000007</v>
          </cell>
          <cell r="C6">
            <v>81.034090000000006</v>
          </cell>
          <cell r="D6">
            <v>3.0400000000000002E-3</v>
          </cell>
          <cell r="E6">
            <v>148.47472999999999</v>
          </cell>
          <cell r="F6">
            <v>106.90293</v>
          </cell>
          <cell r="G6">
            <v>1.7479999999999999E-2</v>
          </cell>
          <cell r="I6">
            <v>17.319400000000002</v>
          </cell>
          <cell r="J6">
            <v>11.67014</v>
          </cell>
          <cell r="K6">
            <v>1.2070000000000001E-2</v>
          </cell>
          <cell r="L6">
            <v>25.745609999999999</v>
          </cell>
          <cell r="M6">
            <v>15.79354</v>
          </cell>
          <cell r="N6">
            <v>6.4070000000000002E-2</v>
          </cell>
        </row>
        <row r="7">
          <cell r="B7">
            <v>44.073610000000002</v>
          </cell>
          <cell r="C7">
            <v>40.173830000000002</v>
          </cell>
          <cell r="D7">
            <v>1.0499999999999999E-3</v>
          </cell>
          <cell r="E7">
            <v>78.943079999999995</v>
          </cell>
          <cell r="F7">
            <v>59.994450000000001</v>
          </cell>
          <cell r="G7">
            <v>6.3E-3</v>
          </cell>
          <cell r="I7">
            <v>0.74324000000000001</v>
          </cell>
          <cell r="J7">
            <v>0.51043000000000005</v>
          </cell>
          <cell r="K7">
            <v>2.65E-3</v>
          </cell>
          <cell r="L7">
            <v>1.2656000000000001</v>
          </cell>
          <cell r="M7">
            <v>0.90654999999999997</v>
          </cell>
          <cell r="N7">
            <v>2.99E-3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bs-bAL.OUTST"/>
      <sheetName val="LBS-DIS-TAR"/>
      <sheetName val="PRI-SEC-ADV"/>
      <sheetName val="NON-PRI-SEC-ADV"/>
      <sheetName val="ACP-PRIORITY"/>
      <sheetName val="ACP-NON-PRIORITY"/>
      <sheetName val="LBS-I Pub"/>
      <sheetName val="LBS-I Pvt"/>
      <sheetName val="LBS-I RRB"/>
      <sheetName val="lbs-I-coop"/>
      <sheetName val="LBS-i-ksFC"/>
      <sheetName val="LBS-I Tot"/>
      <sheetName val="LBS-II Pub"/>
      <sheetName val="LBS_II Pvt"/>
      <sheetName val="LBS-II RRB"/>
      <sheetName val="LBS-II-COOP"/>
      <sheetName val="LBS-II-KSFC"/>
      <sheetName val="LBS-II Tot"/>
      <sheetName val="LBS-iii-PSB"/>
      <sheetName val="lbs-III-PVT sec"/>
      <sheetName val="lbs-iii-rrbS"/>
      <sheetName val="LBS-III-COOP"/>
      <sheetName val="LBS-III-KSFC"/>
      <sheetName val="LBS-iii-tOT"/>
    </sheetNames>
    <sheetDataSet>
      <sheetData sheetId="0">
        <row r="6">
          <cell r="I6">
            <v>993783</v>
          </cell>
          <cell r="J6">
            <v>1631528</v>
          </cell>
          <cell r="U6">
            <v>188714</v>
          </cell>
          <cell r="V6">
            <v>1550851</v>
          </cell>
          <cell r="W6">
            <v>0</v>
          </cell>
          <cell r="X6">
            <v>0</v>
          </cell>
          <cell r="Y6">
            <v>45924</v>
          </cell>
          <cell r="Z6">
            <v>113543</v>
          </cell>
          <cell r="AA6">
            <v>34968</v>
          </cell>
          <cell r="AB6">
            <v>221075</v>
          </cell>
          <cell r="AC6">
            <v>1</v>
          </cell>
          <cell r="AD6">
            <v>0</v>
          </cell>
          <cell r="AE6">
            <v>0</v>
          </cell>
          <cell r="AF6">
            <v>0</v>
          </cell>
          <cell r="AG6">
            <v>13577</v>
          </cell>
          <cell r="AH6">
            <v>17614</v>
          </cell>
          <cell r="AI6">
            <v>1276967</v>
          </cell>
          <cell r="AJ6">
            <v>3534611</v>
          </cell>
          <cell r="BG6">
            <v>722805</v>
          </cell>
          <cell r="BH6">
            <v>935133</v>
          </cell>
        </row>
        <row r="7">
          <cell r="I7">
            <v>294850</v>
          </cell>
          <cell r="J7">
            <v>766100</v>
          </cell>
          <cell r="U7">
            <v>84986</v>
          </cell>
          <cell r="V7">
            <v>409709</v>
          </cell>
          <cell r="W7">
            <v>121</v>
          </cell>
          <cell r="X7">
            <v>16336</v>
          </cell>
          <cell r="Y7">
            <v>14439</v>
          </cell>
          <cell r="Z7">
            <v>33212</v>
          </cell>
          <cell r="AA7">
            <v>20977</v>
          </cell>
          <cell r="AB7">
            <v>152855</v>
          </cell>
          <cell r="AC7">
            <v>7</v>
          </cell>
          <cell r="AD7">
            <v>529</v>
          </cell>
          <cell r="AE7">
            <v>671</v>
          </cell>
          <cell r="AF7">
            <v>152</v>
          </cell>
          <cell r="AG7">
            <v>21387</v>
          </cell>
          <cell r="AH7">
            <v>111769</v>
          </cell>
          <cell r="AI7">
            <v>437438</v>
          </cell>
          <cell r="AJ7">
            <v>1490662</v>
          </cell>
          <cell r="BG7">
            <v>194047</v>
          </cell>
          <cell r="BH7">
            <v>347753</v>
          </cell>
        </row>
        <row r="8">
          <cell r="I8">
            <v>351011</v>
          </cell>
          <cell r="J8">
            <v>1052986</v>
          </cell>
          <cell r="U8">
            <v>158948</v>
          </cell>
          <cell r="V8">
            <v>602355</v>
          </cell>
          <cell r="W8">
            <v>25</v>
          </cell>
          <cell r="X8">
            <v>168</v>
          </cell>
          <cell r="Y8">
            <v>34701</v>
          </cell>
          <cell r="Z8">
            <v>68342</v>
          </cell>
          <cell r="AA8">
            <v>36723</v>
          </cell>
          <cell r="AB8">
            <v>200332</v>
          </cell>
          <cell r="AC8">
            <v>11</v>
          </cell>
          <cell r="AD8">
            <v>142</v>
          </cell>
          <cell r="AE8">
            <v>1444</v>
          </cell>
          <cell r="AF8">
            <v>2704</v>
          </cell>
          <cell r="AG8">
            <v>136</v>
          </cell>
          <cell r="AH8">
            <v>906</v>
          </cell>
          <cell r="AI8">
            <v>582999</v>
          </cell>
          <cell r="AJ8">
            <v>1927935</v>
          </cell>
          <cell r="BG8">
            <v>487660</v>
          </cell>
          <cell r="BH8">
            <v>1839861</v>
          </cell>
        </row>
        <row r="9">
          <cell r="I9">
            <v>920936</v>
          </cell>
          <cell r="J9">
            <v>1503700</v>
          </cell>
          <cell r="U9">
            <v>140431</v>
          </cell>
          <cell r="V9">
            <v>1193075</v>
          </cell>
          <cell r="W9">
            <v>1930</v>
          </cell>
          <cell r="X9">
            <v>51064</v>
          </cell>
          <cell r="Y9">
            <v>43266</v>
          </cell>
          <cell r="Z9">
            <v>107479</v>
          </cell>
          <cell r="AA9">
            <v>303383</v>
          </cell>
          <cell r="AB9">
            <v>1305700</v>
          </cell>
          <cell r="AC9">
            <v>2319</v>
          </cell>
          <cell r="AD9">
            <v>24794</v>
          </cell>
          <cell r="AE9">
            <v>3660</v>
          </cell>
          <cell r="AF9">
            <v>19464</v>
          </cell>
          <cell r="AG9">
            <v>4715</v>
          </cell>
          <cell r="AH9">
            <v>18703</v>
          </cell>
          <cell r="AI9">
            <v>1420640</v>
          </cell>
          <cell r="AJ9">
            <v>4223979</v>
          </cell>
          <cell r="BG9">
            <v>248251</v>
          </cell>
          <cell r="BH9">
            <v>894110</v>
          </cell>
        </row>
        <row r="10">
          <cell r="I10">
            <v>358614</v>
          </cell>
          <cell r="J10">
            <v>573395</v>
          </cell>
          <cell r="U10">
            <v>142412</v>
          </cell>
          <cell r="V10">
            <v>373861</v>
          </cell>
          <cell r="W10">
            <v>0</v>
          </cell>
          <cell r="X10">
            <v>0</v>
          </cell>
          <cell r="Y10">
            <v>23128</v>
          </cell>
          <cell r="Z10">
            <v>49180</v>
          </cell>
          <cell r="AA10">
            <v>25977</v>
          </cell>
          <cell r="AB10">
            <v>175650</v>
          </cell>
          <cell r="AC10">
            <v>25</v>
          </cell>
          <cell r="AD10">
            <v>571</v>
          </cell>
          <cell r="AE10">
            <v>469</v>
          </cell>
          <cell r="AF10">
            <v>7642</v>
          </cell>
          <cell r="AG10">
            <v>7317</v>
          </cell>
          <cell r="AH10">
            <v>8689</v>
          </cell>
          <cell r="AI10">
            <v>557942</v>
          </cell>
          <cell r="AJ10">
            <v>1188988</v>
          </cell>
          <cell r="BG10">
            <v>404219</v>
          </cell>
          <cell r="BH10">
            <v>446561</v>
          </cell>
        </row>
        <row r="11">
          <cell r="I11">
            <v>4030</v>
          </cell>
          <cell r="J11">
            <v>6209</v>
          </cell>
          <cell r="U11">
            <v>6337</v>
          </cell>
          <cell r="V11">
            <v>37962</v>
          </cell>
          <cell r="W11">
            <v>25</v>
          </cell>
          <cell r="X11">
            <v>289</v>
          </cell>
          <cell r="Y11">
            <v>1093</v>
          </cell>
          <cell r="Z11">
            <v>1427</v>
          </cell>
          <cell r="AA11">
            <v>3298</v>
          </cell>
          <cell r="AB11">
            <v>20634</v>
          </cell>
          <cell r="AC11">
            <v>0</v>
          </cell>
          <cell r="AD11">
            <v>0</v>
          </cell>
          <cell r="AE11">
            <v>0</v>
          </cell>
          <cell r="AF11">
            <v>0</v>
          </cell>
          <cell r="AG11">
            <v>0</v>
          </cell>
          <cell r="AH11">
            <v>0</v>
          </cell>
          <cell r="AI11">
            <v>14783</v>
          </cell>
          <cell r="AJ11">
            <v>66521</v>
          </cell>
          <cell r="BG11">
            <v>0</v>
          </cell>
          <cell r="BH11">
            <v>0</v>
          </cell>
        </row>
        <row r="12">
          <cell r="I12">
            <v>24768</v>
          </cell>
          <cell r="J12">
            <v>190192</v>
          </cell>
          <cell r="U12">
            <v>7540</v>
          </cell>
          <cell r="V12">
            <v>28479</v>
          </cell>
          <cell r="W12">
            <v>63</v>
          </cell>
          <cell r="X12">
            <v>3376</v>
          </cell>
          <cell r="Y12">
            <v>578</v>
          </cell>
          <cell r="Z12">
            <v>4143</v>
          </cell>
          <cell r="AA12">
            <v>6240</v>
          </cell>
          <cell r="AB12">
            <v>4623</v>
          </cell>
          <cell r="AC12">
            <v>0</v>
          </cell>
          <cell r="AD12">
            <v>0</v>
          </cell>
          <cell r="AE12">
            <v>0</v>
          </cell>
          <cell r="AF12">
            <v>0</v>
          </cell>
          <cell r="AG12">
            <v>508</v>
          </cell>
          <cell r="AH12">
            <v>21</v>
          </cell>
          <cell r="AI12">
            <v>39697</v>
          </cell>
          <cell r="AJ12">
            <v>230834</v>
          </cell>
          <cell r="BG12">
            <v>13536</v>
          </cell>
          <cell r="BH12">
            <v>18166</v>
          </cell>
        </row>
        <row r="13">
          <cell r="I13">
            <v>26987</v>
          </cell>
          <cell r="J13">
            <v>44498</v>
          </cell>
          <cell r="U13">
            <v>5400</v>
          </cell>
          <cell r="V13">
            <v>63062</v>
          </cell>
          <cell r="W13">
            <v>0</v>
          </cell>
          <cell r="X13">
            <v>0</v>
          </cell>
          <cell r="Y13">
            <v>1540</v>
          </cell>
          <cell r="Z13">
            <v>2964</v>
          </cell>
          <cell r="AA13">
            <v>5262</v>
          </cell>
          <cell r="AB13">
            <v>55337</v>
          </cell>
          <cell r="AC13">
            <v>0</v>
          </cell>
          <cell r="AD13">
            <v>0</v>
          </cell>
          <cell r="AE13">
            <v>0</v>
          </cell>
          <cell r="AF13">
            <v>0</v>
          </cell>
          <cell r="AG13">
            <v>1123</v>
          </cell>
          <cell r="AH13">
            <v>17678</v>
          </cell>
          <cell r="AI13">
            <v>40312</v>
          </cell>
          <cell r="AJ13">
            <v>183539</v>
          </cell>
          <cell r="BG13">
            <v>12765</v>
          </cell>
          <cell r="BH13">
            <v>16180</v>
          </cell>
        </row>
        <row r="14">
          <cell r="I14">
            <v>67226</v>
          </cell>
          <cell r="J14">
            <v>301368</v>
          </cell>
          <cell r="U14">
            <v>24128</v>
          </cell>
          <cell r="V14">
            <v>155728</v>
          </cell>
          <cell r="W14">
            <v>60</v>
          </cell>
          <cell r="X14">
            <v>2364</v>
          </cell>
          <cell r="Y14">
            <v>6714</v>
          </cell>
          <cell r="Z14">
            <v>18707</v>
          </cell>
          <cell r="AA14">
            <v>5284</v>
          </cell>
          <cell r="AB14">
            <v>37174</v>
          </cell>
          <cell r="AC14">
            <v>0</v>
          </cell>
          <cell r="AD14">
            <v>0</v>
          </cell>
          <cell r="AE14">
            <v>56</v>
          </cell>
          <cell r="AF14">
            <v>37</v>
          </cell>
          <cell r="AG14">
            <v>2922</v>
          </cell>
          <cell r="AH14">
            <v>572</v>
          </cell>
          <cell r="AI14">
            <v>106390</v>
          </cell>
          <cell r="AJ14">
            <v>515950</v>
          </cell>
          <cell r="BG14">
            <v>55963</v>
          </cell>
          <cell r="BH14">
            <v>138552</v>
          </cell>
        </row>
        <row r="15">
          <cell r="I15">
            <v>11066</v>
          </cell>
          <cell r="J15">
            <v>30446</v>
          </cell>
          <cell r="U15">
            <v>6127</v>
          </cell>
          <cell r="V15">
            <v>109458</v>
          </cell>
          <cell r="W15">
            <v>3</v>
          </cell>
          <cell r="X15">
            <v>3369</v>
          </cell>
          <cell r="Y15">
            <v>836</v>
          </cell>
          <cell r="Z15">
            <v>1955</v>
          </cell>
          <cell r="AA15">
            <v>2574</v>
          </cell>
          <cell r="AB15">
            <v>19593</v>
          </cell>
          <cell r="AC15">
            <v>0</v>
          </cell>
          <cell r="AD15">
            <v>0</v>
          </cell>
          <cell r="AE15">
            <v>0</v>
          </cell>
          <cell r="AF15">
            <v>0</v>
          </cell>
          <cell r="AG15">
            <v>1914</v>
          </cell>
          <cell r="AH15">
            <v>211</v>
          </cell>
          <cell r="AI15">
            <v>22520</v>
          </cell>
          <cell r="AJ15">
            <v>165032</v>
          </cell>
          <cell r="BG15">
            <v>11167</v>
          </cell>
          <cell r="BH15">
            <v>55407</v>
          </cell>
        </row>
        <row r="16">
          <cell r="I16">
            <v>35490</v>
          </cell>
          <cell r="J16">
            <v>63271</v>
          </cell>
          <cell r="U16">
            <v>11572</v>
          </cell>
          <cell r="V16">
            <v>63802</v>
          </cell>
          <cell r="W16">
            <v>0</v>
          </cell>
          <cell r="X16">
            <v>0</v>
          </cell>
          <cell r="Y16">
            <v>3995</v>
          </cell>
          <cell r="Z16">
            <v>9881</v>
          </cell>
          <cell r="AA16">
            <v>4751</v>
          </cell>
          <cell r="AB16">
            <v>41252</v>
          </cell>
          <cell r="AC16">
            <v>0</v>
          </cell>
          <cell r="AD16">
            <v>0</v>
          </cell>
          <cell r="AE16">
            <v>0</v>
          </cell>
          <cell r="AF16">
            <v>0</v>
          </cell>
          <cell r="AG16">
            <v>0</v>
          </cell>
          <cell r="AH16">
            <v>0</v>
          </cell>
          <cell r="AI16">
            <v>55808</v>
          </cell>
          <cell r="AJ16">
            <v>178206</v>
          </cell>
          <cell r="BG16">
            <v>22386</v>
          </cell>
          <cell r="BH16">
            <v>47382</v>
          </cell>
        </row>
        <row r="17">
          <cell r="I17">
            <v>4225</v>
          </cell>
          <cell r="J17">
            <v>20100</v>
          </cell>
          <cell r="U17">
            <v>4296</v>
          </cell>
          <cell r="V17">
            <v>27500</v>
          </cell>
          <cell r="W17">
            <v>0</v>
          </cell>
          <cell r="X17">
            <v>0</v>
          </cell>
          <cell r="Y17">
            <v>497</v>
          </cell>
          <cell r="Z17">
            <v>1200</v>
          </cell>
          <cell r="AA17">
            <v>1314</v>
          </cell>
          <cell r="AB17">
            <v>9800</v>
          </cell>
          <cell r="AC17">
            <v>0</v>
          </cell>
          <cell r="AD17">
            <v>0</v>
          </cell>
          <cell r="AE17">
            <v>0</v>
          </cell>
          <cell r="AF17">
            <v>0</v>
          </cell>
          <cell r="AG17">
            <v>17</v>
          </cell>
          <cell r="AH17">
            <v>5900</v>
          </cell>
          <cell r="AI17">
            <v>10349</v>
          </cell>
          <cell r="AJ17">
            <v>64500</v>
          </cell>
          <cell r="BG17">
            <v>3187</v>
          </cell>
          <cell r="BH17">
            <v>8000</v>
          </cell>
        </row>
        <row r="18">
          <cell r="I18">
            <v>28587</v>
          </cell>
          <cell r="J18">
            <v>52174</v>
          </cell>
          <cell r="U18">
            <v>8338</v>
          </cell>
          <cell r="V18">
            <v>55561</v>
          </cell>
          <cell r="W18">
            <v>45</v>
          </cell>
          <cell r="X18">
            <v>3269</v>
          </cell>
          <cell r="Y18">
            <v>1498</v>
          </cell>
          <cell r="Z18">
            <v>4360</v>
          </cell>
          <cell r="AA18">
            <v>4632</v>
          </cell>
          <cell r="AB18">
            <v>35417</v>
          </cell>
          <cell r="AC18">
            <v>5</v>
          </cell>
          <cell r="AD18">
            <v>13</v>
          </cell>
          <cell r="AE18">
            <v>7</v>
          </cell>
          <cell r="AF18">
            <v>78</v>
          </cell>
          <cell r="AG18">
            <v>37</v>
          </cell>
          <cell r="AH18">
            <v>18</v>
          </cell>
          <cell r="AI18">
            <v>43149</v>
          </cell>
          <cell r="AJ18">
            <v>150890</v>
          </cell>
          <cell r="BG18">
            <v>10789</v>
          </cell>
          <cell r="BH18">
            <v>16056</v>
          </cell>
        </row>
        <row r="19">
          <cell r="I19">
            <v>62888</v>
          </cell>
          <cell r="J19">
            <v>112460</v>
          </cell>
          <cell r="U19">
            <v>36117</v>
          </cell>
          <cell r="V19">
            <v>173236</v>
          </cell>
          <cell r="W19">
            <v>0</v>
          </cell>
          <cell r="X19">
            <v>0</v>
          </cell>
          <cell r="Y19">
            <v>3213</v>
          </cell>
          <cell r="Z19">
            <v>5985</v>
          </cell>
          <cell r="AA19">
            <v>5417</v>
          </cell>
          <cell r="AB19">
            <v>54929</v>
          </cell>
          <cell r="AC19">
            <v>0</v>
          </cell>
          <cell r="AD19">
            <v>0</v>
          </cell>
          <cell r="AE19">
            <v>18</v>
          </cell>
          <cell r="AF19">
            <v>7</v>
          </cell>
          <cell r="AG19">
            <v>1854</v>
          </cell>
          <cell r="AH19">
            <v>2789</v>
          </cell>
          <cell r="AI19">
            <v>109507</v>
          </cell>
          <cell r="AJ19">
            <v>349406</v>
          </cell>
          <cell r="BG19">
            <v>55985</v>
          </cell>
          <cell r="BH19">
            <v>24987</v>
          </cell>
        </row>
        <row r="20">
          <cell r="I20">
            <v>4753</v>
          </cell>
          <cell r="J20">
            <v>30160</v>
          </cell>
          <cell r="U20">
            <v>3478</v>
          </cell>
          <cell r="V20">
            <v>28669</v>
          </cell>
          <cell r="W20">
            <v>0</v>
          </cell>
          <cell r="X20">
            <v>0</v>
          </cell>
          <cell r="Y20">
            <v>992</v>
          </cell>
          <cell r="Z20">
            <v>3027</v>
          </cell>
          <cell r="AA20">
            <v>2167</v>
          </cell>
          <cell r="AB20">
            <v>17389</v>
          </cell>
          <cell r="AC20">
            <v>0</v>
          </cell>
          <cell r="AD20">
            <v>0</v>
          </cell>
          <cell r="AE20">
            <v>0</v>
          </cell>
          <cell r="AF20">
            <v>0</v>
          </cell>
          <cell r="AG20">
            <v>197</v>
          </cell>
          <cell r="AH20">
            <v>143</v>
          </cell>
          <cell r="AI20">
            <v>11587</v>
          </cell>
          <cell r="AJ20">
            <v>79388</v>
          </cell>
          <cell r="BG20">
            <v>6563</v>
          </cell>
          <cell r="BH20">
            <v>17290</v>
          </cell>
        </row>
        <row r="21">
          <cell r="I21">
            <v>24609</v>
          </cell>
          <cell r="J21">
            <v>39568</v>
          </cell>
          <cell r="U21">
            <v>8881</v>
          </cell>
          <cell r="V21">
            <v>71008</v>
          </cell>
          <cell r="W21">
            <v>5</v>
          </cell>
          <cell r="X21">
            <v>300</v>
          </cell>
          <cell r="Y21">
            <v>2141</v>
          </cell>
          <cell r="Z21">
            <v>6260</v>
          </cell>
          <cell r="AA21">
            <v>3517</v>
          </cell>
          <cell r="AB21">
            <v>22996</v>
          </cell>
          <cell r="AC21">
            <v>0</v>
          </cell>
          <cell r="AD21">
            <v>0</v>
          </cell>
          <cell r="AE21">
            <v>2</v>
          </cell>
          <cell r="AF21">
            <v>0</v>
          </cell>
          <cell r="AG21">
            <v>337</v>
          </cell>
          <cell r="AH21">
            <v>125</v>
          </cell>
          <cell r="AI21">
            <v>39492</v>
          </cell>
          <cell r="AJ21">
            <v>140257</v>
          </cell>
          <cell r="BG21">
            <v>21394</v>
          </cell>
          <cell r="BH21">
            <v>26228</v>
          </cell>
        </row>
        <row r="22">
          <cell r="I22">
            <v>66</v>
          </cell>
          <cell r="J22">
            <v>282</v>
          </cell>
          <cell r="U22">
            <v>637</v>
          </cell>
          <cell r="V22">
            <v>8165</v>
          </cell>
          <cell r="W22">
            <v>6</v>
          </cell>
          <cell r="X22">
            <v>1206</v>
          </cell>
          <cell r="Y22">
            <v>123</v>
          </cell>
          <cell r="Z22">
            <v>700</v>
          </cell>
          <cell r="AA22">
            <v>528</v>
          </cell>
          <cell r="AB22">
            <v>5323</v>
          </cell>
          <cell r="AC22">
            <v>0</v>
          </cell>
          <cell r="AD22">
            <v>0</v>
          </cell>
          <cell r="AE22">
            <v>0</v>
          </cell>
          <cell r="AF22">
            <v>0</v>
          </cell>
          <cell r="AG22">
            <v>0</v>
          </cell>
          <cell r="AH22">
            <v>0</v>
          </cell>
          <cell r="AI22">
            <v>1360</v>
          </cell>
          <cell r="AJ22">
            <v>15676</v>
          </cell>
          <cell r="BG22">
            <v>161</v>
          </cell>
          <cell r="BH22">
            <v>325</v>
          </cell>
        </row>
        <row r="23">
          <cell r="I23">
            <v>6406</v>
          </cell>
          <cell r="J23">
            <v>17939</v>
          </cell>
          <cell r="U23">
            <v>1932</v>
          </cell>
          <cell r="V23">
            <v>36774</v>
          </cell>
          <cell r="W23">
            <v>2</v>
          </cell>
          <cell r="X23">
            <v>275</v>
          </cell>
          <cell r="Y23">
            <v>1084</v>
          </cell>
          <cell r="Z23">
            <v>3401</v>
          </cell>
          <cell r="AA23">
            <v>3422</v>
          </cell>
          <cell r="AB23">
            <v>63151</v>
          </cell>
          <cell r="AC23">
            <v>0</v>
          </cell>
          <cell r="AD23">
            <v>0</v>
          </cell>
          <cell r="AE23">
            <v>0</v>
          </cell>
          <cell r="AF23">
            <v>0</v>
          </cell>
          <cell r="AG23">
            <v>12500</v>
          </cell>
          <cell r="AH23">
            <v>18700</v>
          </cell>
          <cell r="AI23">
            <v>25346</v>
          </cell>
          <cell r="AJ23">
            <v>140240</v>
          </cell>
          <cell r="BG23">
            <v>1618</v>
          </cell>
          <cell r="BH23">
            <v>13467</v>
          </cell>
        </row>
        <row r="24">
          <cell r="I24">
            <v>205071</v>
          </cell>
          <cell r="J24">
            <v>173132</v>
          </cell>
          <cell r="U24">
            <v>25261</v>
          </cell>
          <cell r="V24">
            <v>162338</v>
          </cell>
          <cell r="W24">
            <v>0</v>
          </cell>
          <cell r="X24">
            <v>0</v>
          </cell>
          <cell r="Y24">
            <v>4004</v>
          </cell>
          <cell r="Z24">
            <v>10571</v>
          </cell>
          <cell r="AA24">
            <v>9014</v>
          </cell>
          <cell r="AB24">
            <v>67101</v>
          </cell>
          <cell r="AC24">
            <v>187</v>
          </cell>
          <cell r="AD24">
            <v>1605</v>
          </cell>
          <cell r="AE24">
            <v>23</v>
          </cell>
          <cell r="AF24">
            <v>372</v>
          </cell>
          <cell r="AG24">
            <v>138</v>
          </cell>
          <cell r="AH24">
            <v>232</v>
          </cell>
          <cell r="AI24">
            <v>243698</v>
          </cell>
          <cell r="AJ24">
            <v>415351</v>
          </cell>
          <cell r="BG24">
            <v>174819</v>
          </cell>
          <cell r="BH24">
            <v>364604</v>
          </cell>
        </row>
        <row r="25">
          <cell r="I25">
            <v>1816</v>
          </cell>
          <cell r="J25">
            <v>3498</v>
          </cell>
          <cell r="U25">
            <v>1398</v>
          </cell>
          <cell r="V25">
            <v>7724</v>
          </cell>
          <cell r="W25">
            <v>0</v>
          </cell>
          <cell r="X25">
            <v>0</v>
          </cell>
          <cell r="Y25">
            <v>103</v>
          </cell>
          <cell r="Z25">
            <v>334</v>
          </cell>
          <cell r="AA25">
            <v>1305</v>
          </cell>
          <cell r="AB25">
            <v>11598</v>
          </cell>
          <cell r="AC25">
            <v>0</v>
          </cell>
          <cell r="AD25">
            <v>0</v>
          </cell>
          <cell r="AE25">
            <v>1</v>
          </cell>
          <cell r="AF25">
            <v>36</v>
          </cell>
          <cell r="AG25">
            <v>171</v>
          </cell>
          <cell r="AH25">
            <v>298</v>
          </cell>
          <cell r="AI25">
            <v>4794</v>
          </cell>
          <cell r="AJ25">
            <v>23488</v>
          </cell>
          <cell r="BG25">
            <v>604</v>
          </cell>
          <cell r="BH25">
            <v>4068</v>
          </cell>
        </row>
        <row r="26">
          <cell r="I26">
            <v>91019</v>
          </cell>
          <cell r="J26">
            <v>272542</v>
          </cell>
          <cell r="U26">
            <v>16150</v>
          </cell>
          <cell r="V26">
            <v>115125</v>
          </cell>
          <cell r="W26">
            <v>99</v>
          </cell>
          <cell r="X26">
            <v>29066</v>
          </cell>
          <cell r="Y26">
            <v>1977</v>
          </cell>
          <cell r="Z26">
            <v>6486</v>
          </cell>
          <cell r="AA26">
            <v>13433</v>
          </cell>
          <cell r="AB26">
            <v>135743</v>
          </cell>
          <cell r="AC26">
            <v>39</v>
          </cell>
          <cell r="AD26">
            <v>289</v>
          </cell>
          <cell r="AE26">
            <v>0</v>
          </cell>
          <cell r="AF26">
            <v>0</v>
          </cell>
          <cell r="AG26">
            <v>37</v>
          </cell>
          <cell r="AH26">
            <v>1</v>
          </cell>
          <cell r="AI26">
            <v>122754</v>
          </cell>
          <cell r="AJ26">
            <v>559252</v>
          </cell>
          <cell r="BG26">
            <v>91747</v>
          </cell>
          <cell r="BH26">
            <v>215264</v>
          </cell>
        </row>
        <row r="29">
          <cell r="I29">
            <v>195008</v>
          </cell>
          <cell r="J29">
            <v>329227</v>
          </cell>
          <cell r="U29">
            <v>34302</v>
          </cell>
          <cell r="V29">
            <v>318178</v>
          </cell>
          <cell r="W29">
            <v>0</v>
          </cell>
          <cell r="X29">
            <v>0</v>
          </cell>
          <cell r="Y29">
            <v>4713</v>
          </cell>
          <cell r="Z29">
            <v>11156</v>
          </cell>
          <cell r="AA29">
            <v>15087</v>
          </cell>
          <cell r="AB29">
            <v>108059</v>
          </cell>
          <cell r="AC29">
            <v>16</v>
          </cell>
          <cell r="AD29">
            <v>410</v>
          </cell>
          <cell r="AE29">
            <v>109</v>
          </cell>
          <cell r="AF29">
            <v>6482</v>
          </cell>
          <cell r="AG29">
            <v>5251</v>
          </cell>
          <cell r="AH29">
            <v>6729</v>
          </cell>
          <cell r="AI29">
            <v>254486</v>
          </cell>
          <cell r="AJ29">
            <v>780241</v>
          </cell>
          <cell r="BG29">
            <v>167148</v>
          </cell>
          <cell r="BH29">
            <v>179775</v>
          </cell>
        </row>
        <row r="30">
          <cell r="I30">
            <v>13355</v>
          </cell>
          <cell r="J30">
            <v>76143</v>
          </cell>
          <cell r="U30">
            <v>6441</v>
          </cell>
          <cell r="V30">
            <v>232363</v>
          </cell>
          <cell r="W30">
            <v>0</v>
          </cell>
          <cell r="X30">
            <v>0</v>
          </cell>
          <cell r="Y30">
            <v>425</v>
          </cell>
          <cell r="Z30">
            <v>679</v>
          </cell>
          <cell r="AA30">
            <v>4602</v>
          </cell>
          <cell r="AB30">
            <v>15823</v>
          </cell>
          <cell r="AC30">
            <v>0</v>
          </cell>
          <cell r="AD30">
            <v>0</v>
          </cell>
          <cell r="AE30">
            <v>2</v>
          </cell>
          <cell r="AF30">
            <v>1915</v>
          </cell>
          <cell r="AG30">
            <v>803</v>
          </cell>
          <cell r="AH30">
            <v>984</v>
          </cell>
          <cell r="AI30">
            <v>25628</v>
          </cell>
          <cell r="AJ30">
            <v>327907</v>
          </cell>
          <cell r="BG30">
            <v>14899</v>
          </cell>
          <cell r="BH30">
            <v>48215</v>
          </cell>
        </row>
        <row r="31">
          <cell r="I31">
            <v>4808</v>
          </cell>
          <cell r="J31">
            <v>7139</v>
          </cell>
          <cell r="U31">
            <v>3182</v>
          </cell>
          <cell r="V31">
            <v>6795</v>
          </cell>
          <cell r="W31">
            <v>0</v>
          </cell>
          <cell r="X31">
            <v>0</v>
          </cell>
          <cell r="Y31">
            <v>25</v>
          </cell>
          <cell r="Z31">
            <v>70</v>
          </cell>
          <cell r="AA31">
            <v>108</v>
          </cell>
          <cell r="AB31">
            <v>706</v>
          </cell>
          <cell r="AC31">
            <v>0</v>
          </cell>
          <cell r="AD31">
            <v>0</v>
          </cell>
          <cell r="AE31">
            <v>0</v>
          </cell>
          <cell r="AF31">
            <v>0</v>
          </cell>
          <cell r="AG31">
            <v>0</v>
          </cell>
          <cell r="AH31">
            <v>0</v>
          </cell>
          <cell r="AI31">
            <v>8123</v>
          </cell>
          <cell r="AJ31">
            <v>14710</v>
          </cell>
          <cell r="BG31">
            <v>0</v>
          </cell>
          <cell r="BH31">
            <v>0</v>
          </cell>
        </row>
        <row r="32">
          <cell r="I32">
            <v>2385</v>
          </cell>
          <cell r="J32">
            <v>11532</v>
          </cell>
          <cell r="U32">
            <v>1119</v>
          </cell>
          <cell r="V32">
            <v>34270</v>
          </cell>
          <cell r="W32">
            <v>0</v>
          </cell>
          <cell r="X32">
            <v>0</v>
          </cell>
          <cell r="Y32">
            <v>39</v>
          </cell>
          <cell r="Z32">
            <v>140</v>
          </cell>
          <cell r="AA32">
            <v>446</v>
          </cell>
          <cell r="AB32">
            <v>3910</v>
          </cell>
          <cell r="AC32">
            <v>0</v>
          </cell>
          <cell r="AD32">
            <v>0</v>
          </cell>
          <cell r="AE32">
            <v>0</v>
          </cell>
          <cell r="AF32">
            <v>0</v>
          </cell>
          <cell r="AG32">
            <v>4</v>
          </cell>
          <cell r="AH32">
            <v>8</v>
          </cell>
          <cell r="AI32">
            <v>3993</v>
          </cell>
          <cell r="AJ32">
            <v>49860</v>
          </cell>
          <cell r="BG32">
            <v>2067</v>
          </cell>
          <cell r="BH32">
            <v>1418</v>
          </cell>
        </row>
        <row r="33">
          <cell r="I33">
            <v>1108</v>
          </cell>
          <cell r="J33">
            <v>2816</v>
          </cell>
          <cell r="U33">
            <v>237</v>
          </cell>
          <cell r="V33">
            <v>11002</v>
          </cell>
          <cell r="W33">
            <v>0</v>
          </cell>
          <cell r="X33">
            <v>0</v>
          </cell>
          <cell r="Y33">
            <v>18</v>
          </cell>
          <cell r="Z33">
            <v>36</v>
          </cell>
          <cell r="AA33">
            <v>124</v>
          </cell>
          <cell r="AB33">
            <v>1462</v>
          </cell>
          <cell r="AC33">
            <v>0</v>
          </cell>
          <cell r="AD33">
            <v>0</v>
          </cell>
          <cell r="AE33">
            <v>0</v>
          </cell>
          <cell r="AF33">
            <v>0</v>
          </cell>
          <cell r="AG33">
            <v>8</v>
          </cell>
          <cell r="AH33">
            <v>4912</v>
          </cell>
          <cell r="AI33">
            <v>1495</v>
          </cell>
          <cell r="AJ33">
            <v>20228</v>
          </cell>
          <cell r="BG33">
            <v>13</v>
          </cell>
          <cell r="BH33">
            <v>15</v>
          </cell>
        </row>
        <row r="34">
          <cell r="I34">
            <v>32865</v>
          </cell>
          <cell r="J34">
            <v>80276</v>
          </cell>
          <cell r="U34">
            <v>1068</v>
          </cell>
          <cell r="V34">
            <v>38791</v>
          </cell>
          <cell r="W34">
            <v>0</v>
          </cell>
          <cell r="X34">
            <v>0</v>
          </cell>
          <cell r="Y34">
            <v>1163</v>
          </cell>
          <cell r="Z34">
            <v>3720</v>
          </cell>
          <cell r="AA34">
            <v>2735</v>
          </cell>
          <cell r="AB34">
            <v>22483</v>
          </cell>
          <cell r="AC34">
            <v>2</v>
          </cell>
          <cell r="AD34">
            <v>109</v>
          </cell>
          <cell r="AE34">
            <v>0</v>
          </cell>
          <cell r="AF34">
            <v>0</v>
          </cell>
          <cell r="AG34">
            <v>49</v>
          </cell>
          <cell r="AH34">
            <v>53</v>
          </cell>
          <cell r="AI34">
            <v>37882</v>
          </cell>
          <cell r="AJ34">
            <v>145432</v>
          </cell>
          <cell r="BG34">
            <v>0</v>
          </cell>
          <cell r="BH34">
            <v>0</v>
          </cell>
        </row>
        <row r="35">
          <cell r="I35">
            <v>47</v>
          </cell>
          <cell r="J35">
            <v>15030</v>
          </cell>
          <cell r="U35">
            <v>177</v>
          </cell>
          <cell r="V35">
            <v>5367</v>
          </cell>
          <cell r="W35">
            <v>0</v>
          </cell>
          <cell r="X35">
            <v>0</v>
          </cell>
          <cell r="Y35">
            <v>47</v>
          </cell>
          <cell r="Z35">
            <v>152</v>
          </cell>
          <cell r="AA35">
            <v>533</v>
          </cell>
          <cell r="AB35">
            <v>4442</v>
          </cell>
          <cell r="AC35">
            <v>0</v>
          </cell>
          <cell r="AD35">
            <v>0</v>
          </cell>
          <cell r="AE35">
            <v>0</v>
          </cell>
          <cell r="AF35">
            <v>0</v>
          </cell>
          <cell r="AG35">
            <v>447</v>
          </cell>
          <cell r="AH35">
            <v>6258</v>
          </cell>
          <cell r="AI35">
            <v>1251</v>
          </cell>
          <cell r="AJ35">
            <v>31249</v>
          </cell>
          <cell r="BG35">
            <v>0</v>
          </cell>
          <cell r="BH35">
            <v>0</v>
          </cell>
        </row>
        <row r="36">
          <cell r="I36">
            <v>11033</v>
          </cell>
          <cell r="J36">
            <v>26994</v>
          </cell>
          <cell r="U36">
            <v>5434</v>
          </cell>
          <cell r="V36">
            <v>41484</v>
          </cell>
          <cell r="W36">
            <v>0</v>
          </cell>
          <cell r="X36">
            <v>0</v>
          </cell>
          <cell r="Y36">
            <v>328</v>
          </cell>
          <cell r="Z36">
            <v>939</v>
          </cell>
          <cell r="AA36">
            <v>200</v>
          </cell>
          <cell r="AB36">
            <v>10553</v>
          </cell>
          <cell r="AC36">
            <v>0</v>
          </cell>
          <cell r="AD36">
            <v>0</v>
          </cell>
          <cell r="AE36">
            <v>143</v>
          </cell>
          <cell r="AF36">
            <v>487</v>
          </cell>
          <cell r="AG36">
            <v>11</v>
          </cell>
          <cell r="AH36">
            <v>77</v>
          </cell>
          <cell r="AI36">
            <v>17149</v>
          </cell>
          <cell r="AJ36">
            <v>80534</v>
          </cell>
          <cell r="BG36">
            <v>1148</v>
          </cell>
          <cell r="BH36">
            <v>2655</v>
          </cell>
        </row>
        <row r="37">
          <cell r="I37">
            <v>4544</v>
          </cell>
          <cell r="J37">
            <v>12769</v>
          </cell>
          <cell r="U37">
            <v>2996</v>
          </cell>
          <cell r="V37">
            <v>31046</v>
          </cell>
          <cell r="W37">
            <v>33</v>
          </cell>
          <cell r="X37">
            <v>722</v>
          </cell>
          <cell r="Y37">
            <v>15</v>
          </cell>
          <cell r="Z37">
            <v>29</v>
          </cell>
          <cell r="AA37">
            <v>167</v>
          </cell>
          <cell r="AB37">
            <v>1317</v>
          </cell>
          <cell r="AC37">
            <v>0</v>
          </cell>
          <cell r="AD37">
            <v>0</v>
          </cell>
          <cell r="AE37">
            <v>0</v>
          </cell>
          <cell r="AF37">
            <v>0</v>
          </cell>
          <cell r="AG37">
            <v>40</v>
          </cell>
          <cell r="AH37">
            <v>16789</v>
          </cell>
          <cell r="AI37">
            <v>7795</v>
          </cell>
          <cell r="AJ37">
            <v>62672</v>
          </cell>
          <cell r="BG37">
            <v>483</v>
          </cell>
          <cell r="BH37">
            <v>799</v>
          </cell>
        </row>
        <row r="38">
          <cell r="I38">
            <v>98066</v>
          </cell>
          <cell r="J38">
            <v>80848</v>
          </cell>
          <cell r="U38">
            <v>34419</v>
          </cell>
          <cell r="V38">
            <v>43769</v>
          </cell>
          <cell r="W38">
            <v>0</v>
          </cell>
          <cell r="X38">
            <v>0</v>
          </cell>
          <cell r="Y38">
            <v>359</v>
          </cell>
          <cell r="Z38">
            <v>59</v>
          </cell>
          <cell r="AA38">
            <v>2431</v>
          </cell>
          <cell r="AB38">
            <v>739</v>
          </cell>
          <cell r="AC38">
            <v>0</v>
          </cell>
          <cell r="AD38">
            <v>0</v>
          </cell>
          <cell r="AE38">
            <v>0</v>
          </cell>
          <cell r="AF38">
            <v>0</v>
          </cell>
          <cell r="AG38">
            <v>5489</v>
          </cell>
          <cell r="AH38">
            <v>700</v>
          </cell>
          <cell r="AI38">
            <v>140764</v>
          </cell>
          <cell r="AJ38">
            <v>126115</v>
          </cell>
          <cell r="BG38">
            <v>135467</v>
          </cell>
          <cell r="BH38">
            <v>37950</v>
          </cell>
        </row>
        <row r="39">
          <cell r="I39">
            <v>14209</v>
          </cell>
          <cell r="J39">
            <v>31289</v>
          </cell>
          <cell r="U39">
            <v>4417</v>
          </cell>
          <cell r="V39">
            <v>80926</v>
          </cell>
          <cell r="W39">
            <v>13</v>
          </cell>
          <cell r="X39">
            <v>14423</v>
          </cell>
          <cell r="Y39">
            <v>98</v>
          </cell>
          <cell r="Z39">
            <v>340</v>
          </cell>
          <cell r="AA39">
            <v>799</v>
          </cell>
          <cell r="AB39">
            <v>6425</v>
          </cell>
          <cell r="AC39">
            <v>42</v>
          </cell>
          <cell r="AD39">
            <v>692</v>
          </cell>
          <cell r="AE39">
            <v>0</v>
          </cell>
          <cell r="AF39">
            <v>0</v>
          </cell>
          <cell r="AG39">
            <v>13850</v>
          </cell>
          <cell r="AH39">
            <v>16978</v>
          </cell>
          <cell r="AI39">
            <v>33428</v>
          </cell>
          <cell r="AJ39">
            <v>151073</v>
          </cell>
          <cell r="BG39">
            <v>20469</v>
          </cell>
          <cell r="BH39">
            <v>24819</v>
          </cell>
        </row>
        <row r="40">
          <cell r="I40">
            <v>1405</v>
          </cell>
          <cell r="J40">
            <v>3510</v>
          </cell>
          <cell r="U40">
            <v>655</v>
          </cell>
          <cell r="V40">
            <v>15144</v>
          </cell>
          <cell r="W40">
            <v>0</v>
          </cell>
          <cell r="X40">
            <v>0</v>
          </cell>
          <cell r="Y40">
            <v>33</v>
          </cell>
          <cell r="Z40">
            <v>105</v>
          </cell>
          <cell r="AA40">
            <v>302</v>
          </cell>
          <cell r="AB40">
            <v>2630</v>
          </cell>
          <cell r="AC40">
            <v>0</v>
          </cell>
          <cell r="AD40">
            <v>0</v>
          </cell>
          <cell r="AE40">
            <v>0</v>
          </cell>
          <cell r="AF40">
            <v>0</v>
          </cell>
          <cell r="AG40">
            <v>7</v>
          </cell>
          <cell r="AH40">
            <v>1</v>
          </cell>
          <cell r="AI40">
            <v>2402</v>
          </cell>
          <cell r="AJ40">
            <v>21390</v>
          </cell>
          <cell r="BG40">
            <v>1373</v>
          </cell>
          <cell r="BH40">
            <v>2117</v>
          </cell>
        </row>
        <row r="41">
          <cell r="I41">
            <v>22652</v>
          </cell>
          <cell r="J41">
            <v>55975</v>
          </cell>
          <cell r="U41">
            <v>25096</v>
          </cell>
          <cell r="V41">
            <v>92463</v>
          </cell>
          <cell r="W41">
            <v>0</v>
          </cell>
          <cell r="X41">
            <v>0</v>
          </cell>
          <cell r="Y41">
            <v>0</v>
          </cell>
          <cell r="Z41">
            <v>0</v>
          </cell>
          <cell r="AA41">
            <v>35</v>
          </cell>
          <cell r="AB41">
            <v>362</v>
          </cell>
          <cell r="AC41">
            <v>0</v>
          </cell>
          <cell r="AD41">
            <v>0</v>
          </cell>
          <cell r="AE41">
            <v>0</v>
          </cell>
          <cell r="AF41">
            <v>0</v>
          </cell>
          <cell r="AG41">
            <v>0</v>
          </cell>
          <cell r="AH41">
            <v>0</v>
          </cell>
          <cell r="AI41">
            <v>47783</v>
          </cell>
          <cell r="AJ41">
            <v>148800</v>
          </cell>
          <cell r="BG41">
            <v>28641</v>
          </cell>
          <cell r="BH41">
            <v>37177</v>
          </cell>
        </row>
        <row r="42">
          <cell r="I42">
            <v>69866</v>
          </cell>
          <cell r="J42">
            <v>277947</v>
          </cell>
          <cell r="U42">
            <v>280814</v>
          </cell>
          <cell r="V42">
            <v>370801</v>
          </cell>
          <cell r="W42">
            <v>0</v>
          </cell>
          <cell r="X42">
            <v>0</v>
          </cell>
          <cell r="Y42">
            <v>69</v>
          </cell>
          <cell r="Z42">
            <v>112</v>
          </cell>
          <cell r="AA42">
            <v>13452</v>
          </cell>
          <cell r="AB42">
            <v>60751</v>
          </cell>
          <cell r="AC42">
            <v>0</v>
          </cell>
          <cell r="AD42">
            <v>0</v>
          </cell>
          <cell r="AE42">
            <v>1</v>
          </cell>
          <cell r="AF42">
            <v>220</v>
          </cell>
          <cell r="AG42">
            <v>3915</v>
          </cell>
          <cell r="AH42">
            <v>906</v>
          </cell>
          <cell r="AI42">
            <v>368117</v>
          </cell>
          <cell r="AJ42">
            <v>710737</v>
          </cell>
          <cell r="BG42">
            <v>279860</v>
          </cell>
          <cell r="BH42">
            <v>175077</v>
          </cell>
        </row>
        <row r="43">
          <cell r="I43">
            <v>50369</v>
          </cell>
          <cell r="J43">
            <v>210086</v>
          </cell>
          <cell r="U43">
            <v>10171</v>
          </cell>
          <cell r="V43">
            <v>263089</v>
          </cell>
          <cell r="W43">
            <v>0</v>
          </cell>
          <cell r="X43">
            <v>0</v>
          </cell>
          <cell r="Y43">
            <v>1577</v>
          </cell>
          <cell r="Z43">
            <v>6117</v>
          </cell>
          <cell r="AA43">
            <v>13456</v>
          </cell>
          <cell r="AB43">
            <v>113947</v>
          </cell>
          <cell r="AC43">
            <v>0</v>
          </cell>
          <cell r="AD43">
            <v>0</v>
          </cell>
          <cell r="AE43">
            <v>0</v>
          </cell>
          <cell r="AF43">
            <v>0</v>
          </cell>
          <cell r="AG43">
            <v>22013</v>
          </cell>
          <cell r="AH43">
            <v>22592</v>
          </cell>
          <cell r="AI43">
            <v>97586</v>
          </cell>
          <cell r="AJ43">
            <v>615831</v>
          </cell>
          <cell r="BG43">
            <v>7116</v>
          </cell>
          <cell r="BH43">
            <v>7273</v>
          </cell>
        </row>
        <row r="44">
          <cell r="I44">
            <v>119261</v>
          </cell>
          <cell r="J44">
            <v>248578</v>
          </cell>
          <cell r="U44">
            <v>13450</v>
          </cell>
          <cell r="V44">
            <v>192382</v>
          </cell>
          <cell r="W44">
            <v>8</v>
          </cell>
          <cell r="X44">
            <v>2242</v>
          </cell>
          <cell r="Y44">
            <v>51</v>
          </cell>
          <cell r="Z44">
            <v>149</v>
          </cell>
          <cell r="AA44">
            <v>7319</v>
          </cell>
          <cell r="AB44">
            <v>70656</v>
          </cell>
          <cell r="AC44">
            <v>0</v>
          </cell>
          <cell r="AD44">
            <v>0</v>
          </cell>
          <cell r="AE44">
            <v>0</v>
          </cell>
          <cell r="AF44">
            <v>0</v>
          </cell>
          <cell r="AG44">
            <v>3746</v>
          </cell>
          <cell r="AH44">
            <v>5844</v>
          </cell>
          <cell r="AI44">
            <v>143835</v>
          </cell>
          <cell r="AJ44">
            <v>519851</v>
          </cell>
          <cell r="BG44">
            <v>72458</v>
          </cell>
          <cell r="BH44">
            <v>125930</v>
          </cell>
        </row>
        <row r="45">
          <cell r="I45">
            <v>52160</v>
          </cell>
          <cell r="J45">
            <v>122151</v>
          </cell>
          <cell r="U45">
            <v>4912</v>
          </cell>
          <cell r="V45">
            <v>144146</v>
          </cell>
          <cell r="W45">
            <v>0</v>
          </cell>
          <cell r="X45">
            <v>0</v>
          </cell>
          <cell r="Y45">
            <v>0</v>
          </cell>
          <cell r="Z45">
            <v>0</v>
          </cell>
          <cell r="AA45">
            <v>471</v>
          </cell>
          <cell r="AB45">
            <v>2304</v>
          </cell>
          <cell r="AC45">
            <v>0</v>
          </cell>
          <cell r="AD45">
            <v>0</v>
          </cell>
          <cell r="AE45">
            <v>0</v>
          </cell>
          <cell r="AF45">
            <v>0</v>
          </cell>
          <cell r="AG45">
            <v>1246</v>
          </cell>
          <cell r="AH45">
            <v>581</v>
          </cell>
          <cell r="AI45">
            <v>58789</v>
          </cell>
          <cell r="AJ45">
            <v>269182</v>
          </cell>
          <cell r="BG45">
            <v>53343</v>
          </cell>
          <cell r="BH45">
            <v>104184</v>
          </cell>
        </row>
        <row r="48">
          <cell r="I48">
            <v>356446</v>
          </cell>
          <cell r="J48">
            <v>367447</v>
          </cell>
          <cell r="U48">
            <v>69779</v>
          </cell>
          <cell r="V48">
            <v>69104</v>
          </cell>
          <cell r="W48">
            <v>0</v>
          </cell>
          <cell r="X48">
            <v>0</v>
          </cell>
          <cell r="Y48">
            <v>3765</v>
          </cell>
          <cell r="Z48">
            <v>6384</v>
          </cell>
          <cell r="AA48">
            <v>9838</v>
          </cell>
          <cell r="AB48">
            <v>64465</v>
          </cell>
          <cell r="AC48">
            <v>0</v>
          </cell>
          <cell r="AD48">
            <v>0</v>
          </cell>
          <cell r="AE48">
            <v>1115</v>
          </cell>
          <cell r="AF48">
            <v>248</v>
          </cell>
          <cell r="AG48">
            <v>9256</v>
          </cell>
          <cell r="AH48">
            <v>4024</v>
          </cell>
          <cell r="AI48">
            <v>450199</v>
          </cell>
          <cell r="AJ48">
            <v>511672</v>
          </cell>
          <cell r="BG48">
            <v>186381</v>
          </cell>
          <cell r="BH48">
            <v>129857</v>
          </cell>
        </row>
        <row r="49">
          <cell r="I49">
            <v>403521</v>
          </cell>
          <cell r="J49">
            <v>622939</v>
          </cell>
          <cell r="U49">
            <v>94873</v>
          </cell>
          <cell r="V49">
            <v>132105</v>
          </cell>
          <cell r="W49">
            <v>0</v>
          </cell>
          <cell r="X49">
            <v>0</v>
          </cell>
          <cell r="Y49">
            <v>9808</v>
          </cell>
          <cell r="Z49">
            <v>19044</v>
          </cell>
          <cell r="AA49">
            <v>11217</v>
          </cell>
          <cell r="AB49">
            <v>48135</v>
          </cell>
          <cell r="AC49">
            <v>0</v>
          </cell>
          <cell r="AD49">
            <v>0</v>
          </cell>
          <cell r="AE49">
            <v>12754</v>
          </cell>
          <cell r="AF49">
            <v>2615</v>
          </cell>
          <cell r="AG49">
            <v>53359</v>
          </cell>
          <cell r="AH49">
            <v>25700</v>
          </cell>
          <cell r="AI49">
            <v>585532</v>
          </cell>
          <cell r="AJ49">
            <v>850538</v>
          </cell>
          <cell r="BG49">
            <v>320038</v>
          </cell>
          <cell r="BH49">
            <v>345619</v>
          </cell>
        </row>
        <row r="50">
          <cell r="I50">
            <v>803069</v>
          </cell>
          <cell r="J50">
            <v>896217</v>
          </cell>
          <cell r="U50">
            <v>122335</v>
          </cell>
          <cell r="V50">
            <v>94611</v>
          </cell>
          <cell r="W50">
            <v>0</v>
          </cell>
          <cell r="X50">
            <v>0</v>
          </cell>
          <cell r="Y50">
            <v>11748</v>
          </cell>
          <cell r="Z50">
            <v>23850</v>
          </cell>
          <cell r="AA50">
            <v>8996</v>
          </cell>
          <cell r="AB50">
            <v>58288</v>
          </cell>
          <cell r="AC50">
            <v>157</v>
          </cell>
          <cell r="AD50">
            <v>1166</v>
          </cell>
          <cell r="AE50">
            <v>4593</v>
          </cell>
          <cell r="AF50">
            <v>811</v>
          </cell>
          <cell r="AG50">
            <v>32320</v>
          </cell>
          <cell r="AH50">
            <v>52241</v>
          </cell>
          <cell r="AI50">
            <v>983218</v>
          </cell>
          <cell r="AJ50">
            <v>1127184</v>
          </cell>
          <cell r="BG50">
            <v>808946</v>
          </cell>
          <cell r="BH50">
            <v>661554</v>
          </cell>
        </row>
        <row r="53">
          <cell r="I53">
            <v>349823</v>
          </cell>
          <cell r="J53">
            <v>179030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349823</v>
          </cell>
          <cell r="AJ53">
            <v>179030</v>
          </cell>
        </row>
        <row r="54">
          <cell r="I54">
            <v>2284812</v>
          </cell>
          <cell r="J54">
            <v>1240491</v>
          </cell>
          <cell r="U54">
            <v>0</v>
          </cell>
          <cell r="V54">
            <v>0</v>
          </cell>
          <cell r="Y54">
            <v>0</v>
          </cell>
          <cell r="Z54">
            <v>0</v>
          </cell>
          <cell r="AG54">
            <v>0</v>
          </cell>
          <cell r="AH54">
            <v>0</v>
          </cell>
          <cell r="AI54">
            <v>2284812</v>
          </cell>
          <cell r="AJ54">
            <v>1240491</v>
          </cell>
          <cell r="BG54">
            <v>2028703</v>
          </cell>
          <cell r="BH54">
            <v>1018408</v>
          </cell>
        </row>
        <row r="55">
          <cell r="I55">
            <v>0</v>
          </cell>
          <cell r="J55">
            <v>0</v>
          </cell>
          <cell r="U55">
            <v>0</v>
          </cell>
          <cell r="V55">
            <v>0</v>
          </cell>
          <cell r="AI55">
            <v>0</v>
          </cell>
          <cell r="AJ55">
            <v>0</v>
          </cell>
        </row>
        <row r="57">
          <cell r="I57">
            <v>0</v>
          </cell>
          <cell r="J57">
            <v>0</v>
          </cell>
          <cell r="U57">
            <v>5024</v>
          </cell>
          <cell r="V57">
            <v>156070</v>
          </cell>
          <cell r="Y57">
            <v>0</v>
          </cell>
          <cell r="Z57">
            <v>0</v>
          </cell>
          <cell r="AA57">
            <v>0</v>
          </cell>
          <cell r="AB57">
            <v>0</v>
          </cell>
          <cell r="AG57">
            <v>317</v>
          </cell>
          <cell r="AH57">
            <v>22512</v>
          </cell>
          <cell r="AI57">
            <v>5341</v>
          </cell>
          <cell r="AJ57">
            <v>178582</v>
          </cell>
          <cell r="BG57">
            <v>0</v>
          </cell>
          <cell r="BH57">
            <v>0</v>
          </cell>
        </row>
        <row r="59">
          <cell r="C59">
            <v>7901983</v>
          </cell>
          <cell r="D59">
            <v>9887527</v>
          </cell>
          <cell r="E59">
            <v>398272</v>
          </cell>
          <cell r="F59">
            <v>666877</v>
          </cell>
          <cell r="G59">
            <v>108758</v>
          </cell>
          <cell r="H59">
            <v>1229578</v>
          </cell>
          <cell r="I59">
            <v>8409013</v>
          </cell>
          <cell r="J59">
            <v>11783982</v>
          </cell>
          <cell r="K59">
            <v>1368735</v>
          </cell>
          <cell r="L59">
            <v>3196098</v>
          </cell>
          <cell r="M59">
            <v>124507</v>
          </cell>
          <cell r="N59">
            <v>3076744</v>
          </cell>
          <cell r="O59">
            <v>5887</v>
          </cell>
          <cell r="P59">
            <v>1161603</v>
          </cell>
          <cell r="Q59">
            <v>1476</v>
          </cell>
          <cell r="R59">
            <v>6682</v>
          </cell>
          <cell r="S59">
            <v>103379</v>
          </cell>
          <cell r="T59">
            <v>207221</v>
          </cell>
          <cell r="U59">
            <v>1603984</v>
          </cell>
          <cell r="V59">
            <v>7648348</v>
          </cell>
          <cell r="W59">
            <v>2438</v>
          </cell>
          <cell r="X59">
            <v>128469</v>
          </cell>
          <cell r="Y59">
            <v>226127</v>
          </cell>
          <cell r="Z59">
            <v>526238</v>
          </cell>
          <cell r="AA59">
            <v>586504</v>
          </cell>
          <cell r="AB59">
            <v>3255129</v>
          </cell>
          <cell r="AC59">
            <v>2811</v>
          </cell>
          <cell r="AD59">
            <v>30320</v>
          </cell>
          <cell r="AE59">
            <v>25068</v>
          </cell>
          <cell r="AF59">
            <v>43270</v>
          </cell>
          <cell r="AG59">
            <v>221018</v>
          </cell>
          <cell r="AH59">
            <v>392258</v>
          </cell>
          <cell r="AI59">
            <v>11076963</v>
          </cell>
          <cell r="AJ59">
            <v>23808014</v>
          </cell>
          <cell r="AK59">
            <v>1142</v>
          </cell>
          <cell r="AL59">
            <v>7698</v>
          </cell>
          <cell r="AM59">
            <v>29584</v>
          </cell>
          <cell r="AN59">
            <v>504868</v>
          </cell>
          <cell r="AO59">
            <v>10054</v>
          </cell>
          <cell r="AP59">
            <v>532640</v>
          </cell>
          <cell r="AQ59">
            <v>4260</v>
          </cell>
          <cell r="AR59">
            <v>481637</v>
          </cell>
          <cell r="AS59">
            <v>43898</v>
          </cell>
          <cell r="AT59">
            <v>1519145</v>
          </cell>
          <cell r="AU59">
            <v>7801</v>
          </cell>
          <cell r="AV59">
            <v>115141</v>
          </cell>
          <cell r="AW59">
            <v>209691</v>
          </cell>
          <cell r="AX59">
            <v>5875656</v>
          </cell>
          <cell r="AY59">
            <v>800208</v>
          </cell>
          <cell r="AZ59">
            <v>3113930</v>
          </cell>
          <cell r="BA59">
            <v>2831370</v>
          </cell>
          <cell r="BB59">
            <v>21310366</v>
          </cell>
          <cell r="BC59">
            <v>3894110</v>
          </cell>
          <cell r="BD59">
            <v>31941936</v>
          </cell>
          <cell r="BE59">
            <v>14971073</v>
          </cell>
          <cell r="BF59">
            <v>55749950</v>
          </cell>
          <cell r="BG59">
            <v>6668219</v>
          </cell>
          <cell r="BH59">
            <v>8332236</v>
          </cell>
        </row>
      </sheetData>
      <sheetData sheetId="1">
        <row r="7">
          <cell r="V7">
            <v>995531.31029899989</v>
          </cell>
          <cell r="X7">
            <v>335555</v>
          </cell>
          <cell r="Z7">
            <v>335555</v>
          </cell>
          <cell r="BF7">
            <v>534795.08116490999</v>
          </cell>
          <cell r="BH7">
            <v>39256</v>
          </cell>
          <cell r="BJ7">
            <v>39256</v>
          </cell>
          <cell r="BL7">
            <v>20702.73</v>
          </cell>
          <cell r="BN7">
            <v>0</v>
          </cell>
          <cell r="BP7">
            <v>0</v>
          </cell>
          <cell r="BR7">
            <v>57699.912972759994</v>
          </cell>
          <cell r="BT7">
            <v>1997</v>
          </cell>
          <cell r="BV7">
            <v>1997</v>
          </cell>
          <cell r="BX7">
            <v>171786.23488449998</v>
          </cell>
          <cell r="BZ7">
            <v>11578</v>
          </cell>
          <cell r="CB7">
            <v>11578</v>
          </cell>
          <cell r="CD7">
            <v>13660.506712</v>
          </cell>
          <cell r="CF7">
            <v>0</v>
          </cell>
          <cell r="CH7">
            <v>0</v>
          </cell>
          <cell r="CJ7">
            <v>21773.470997500001</v>
          </cell>
          <cell r="CL7">
            <v>0</v>
          </cell>
          <cell r="CN7">
            <v>0</v>
          </cell>
          <cell r="CP7">
            <v>148444.29380000001</v>
          </cell>
          <cell r="CR7">
            <v>257</v>
          </cell>
          <cell r="CT7">
            <v>257</v>
          </cell>
          <cell r="CV7">
            <v>1964393.5408306697</v>
          </cell>
          <cell r="CX7">
            <v>388643</v>
          </cell>
          <cell r="CZ7">
            <v>388643</v>
          </cell>
        </row>
        <row r="8">
          <cell r="V8">
            <v>490106.07700000005</v>
          </cell>
          <cell r="X8">
            <v>74605</v>
          </cell>
          <cell r="Z8">
            <v>74605</v>
          </cell>
          <cell r="BF8">
            <v>158218.64899999998</v>
          </cell>
          <cell r="BH8">
            <v>51155</v>
          </cell>
          <cell r="BJ8">
            <v>51155</v>
          </cell>
          <cell r="BL8">
            <v>7393.53</v>
          </cell>
          <cell r="BN8">
            <v>13895</v>
          </cell>
          <cell r="BP8">
            <v>13895</v>
          </cell>
          <cell r="BR8">
            <v>24815.97</v>
          </cell>
          <cell r="BT8">
            <v>451</v>
          </cell>
          <cell r="BV8">
            <v>451</v>
          </cell>
          <cell r="BX8">
            <v>62382.844000000005</v>
          </cell>
          <cell r="BZ8">
            <v>3920</v>
          </cell>
          <cell r="CB8">
            <v>3920</v>
          </cell>
          <cell r="CD8">
            <v>8345.61</v>
          </cell>
          <cell r="CF8">
            <v>0</v>
          </cell>
          <cell r="CH8">
            <v>0</v>
          </cell>
          <cell r="CJ8">
            <v>11770.152</v>
          </cell>
          <cell r="CL8">
            <v>9</v>
          </cell>
          <cell r="CN8">
            <v>9</v>
          </cell>
          <cell r="CP8">
            <v>51315.020999999993</v>
          </cell>
          <cell r="CR8">
            <v>77764</v>
          </cell>
          <cell r="CT8">
            <v>77764</v>
          </cell>
          <cell r="CV8">
            <v>814347.853</v>
          </cell>
          <cell r="CX8">
            <v>221799</v>
          </cell>
          <cell r="CZ8">
            <v>221799</v>
          </cell>
        </row>
        <row r="9">
          <cell r="V9">
            <v>545789.57099999988</v>
          </cell>
          <cell r="X9">
            <v>287289</v>
          </cell>
          <cell r="Z9">
            <v>287289</v>
          </cell>
          <cell r="BF9">
            <v>237643.43100000001</v>
          </cell>
          <cell r="BH9">
            <v>215416</v>
          </cell>
          <cell r="BJ9">
            <v>215416</v>
          </cell>
          <cell r="BL9">
            <v>13819.14</v>
          </cell>
          <cell r="BN9">
            <v>153</v>
          </cell>
          <cell r="BP9">
            <v>153</v>
          </cell>
          <cell r="BR9">
            <v>45312.732000000004</v>
          </cell>
          <cell r="BT9">
            <v>2255</v>
          </cell>
          <cell r="BV9">
            <v>2255</v>
          </cell>
          <cell r="BX9">
            <v>114353.462</v>
          </cell>
          <cell r="BZ9">
            <v>5491</v>
          </cell>
          <cell r="CB9">
            <v>5491</v>
          </cell>
          <cell r="CD9">
            <v>16954.53</v>
          </cell>
          <cell r="CF9">
            <v>19</v>
          </cell>
          <cell r="CH9">
            <v>19</v>
          </cell>
          <cell r="CJ9">
            <v>23525.291000000001</v>
          </cell>
          <cell r="CL9">
            <v>94</v>
          </cell>
          <cell r="CN9">
            <v>94</v>
          </cell>
          <cell r="CP9">
            <v>100865.162</v>
          </cell>
          <cell r="CR9">
            <v>262</v>
          </cell>
          <cell r="CT9">
            <v>262</v>
          </cell>
          <cell r="CV9">
            <v>1098263.3189999999</v>
          </cell>
          <cell r="CX9">
            <v>510979</v>
          </cell>
          <cell r="CZ9">
            <v>510979</v>
          </cell>
        </row>
        <row r="10">
          <cell r="V10">
            <v>1619115.3340000003</v>
          </cell>
          <cell r="X10">
            <v>88905</v>
          </cell>
          <cell r="Z10">
            <v>88905</v>
          </cell>
          <cell r="BF10">
            <v>535172.61600000004</v>
          </cell>
          <cell r="BH10">
            <v>665160</v>
          </cell>
          <cell r="BJ10">
            <v>665160</v>
          </cell>
          <cell r="BL10">
            <v>108326.99</v>
          </cell>
          <cell r="BN10">
            <v>17772</v>
          </cell>
          <cell r="BP10">
            <v>17772</v>
          </cell>
          <cell r="BR10">
            <v>98530.705000000002</v>
          </cell>
          <cell r="BT10">
            <v>5930</v>
          </cell>
          <cell r="BV10">
            <v>5930</v>
          </cell>
          <cell r="BX10">
            <v>656371.28500000003</v>
          </cell>
          <cell r="BZ10">
            <v>355097</v>
          </cell>
          <cell r="CB10">
            <v>355097</v>
          </cell>
          <cell r="CD10">
            <v>26321.181</v>
          </cell>
          <cell r="CF10">
            <v>10798</v>
          </cell>
          <cell r="CH10">
            <v>10798</v>
          </cell>
          <cell r="CJ10">
            <v>36391.167000000001</v>
          </cell>
          <cell r="CL10">
            <v>8741</v>
          </cell>
          <cell r="CN10">
            <v>8741</v>
          </cell>
          <cell r="CP10">
            <v>354387.18700000003</v>
          </cell>
          <cell r="CR10">
            <v>8542</v>
          </cell>
          <cell r="CT10">
            <v>8542</v>
          </cell>
          <cell r="CV10">
            <v>3434616.4650000003</v>
          </cell>
          <cell r="CX10">
            <v>1160945</v>
          </cell>
          <cell r="CZ10">
            <v>1160945</v>
          </cell>
        </row>
        <row r="11">
          <cell r="V11">
            <v>325998.47300000006</v>
          </cell>
          <cell r="X11">
            <v>116739</v>
          </cell>
          <cell r="Z11">
            <v>116739</v>
          </cell>
          <cell r="BF11">
            <v>225889.655</v>
          </cell>
          <cell r="BH11">
            <v>62083</v>
          </cell>
          <cell r="BJ11">
            <v>62083</v>
          </cell>
          <cell r="BL11">
            <v>13807.35</v>
          </cell>
          <cell r="BN11">
            <v>0</v>
          </cell>
          <cell r="BP11">
            <v>0</v>
          </cell>
          <cell r="BR11">
            <v>14269.898000000001</v>
          </cell>
          <cell r="BT11">
            <v>1518</v>
          </cell>
          <cell r="BV11">
            <v>1518</v>
          </cell>
          <cell r="BX11">
            <v>36005.897000000004</v>
          </cell>
          <cell r="BZ11">
            <v>10548</v>
          </cell>
          <cell r="CB11">
            <v>10548</v>
          </cell>
          <cell r="CD11">
            <v>3355.88</v>
          </cell>
          <cell r="CF11">
            <v>517</v>
          </cell>
          <cell r="CH11">
            <v>517</v>
          </cell>
          <cell r="CJ11">
            <v>3763.4429999999998</v>
          </cell>
          <cell r="CL11">
            <v>1971</v>
          </cell>
          <cell r="CN11">
            <v>1971</v>
          </cell>
          <cell r="CP11">
            <v>42699.517999999996</v>
          </cell>
          <cell r="CR11">
            <v>2281</v>
          </cell>
          <cell r="CT11">
            <v>2281</v>
          </cell>
          <cell r="CV11">
            <v>665790.11400000006</v>
          </cell>
          <cell r="CX11">
            <v>195657</v>
          </cell>
          <cell r="CZ11">
            <v>195657</v>
          </cell>
        </row>
        <row r="12">
          <cell r="V12">
            <v>9830.1689999999999</v>
          </cell>
          <cell r="X12">
            <v>132</v>
          </cell>
          <cell r="Z12">
            <v>132</v>
          </cell>
          <cell r="BF12">
            <v>11034.389000000001</v>
          </cell>
          <cell r="BH12">
            <v>329</v>
          </cell>
          <cell r="BJ12">
            <v>329</v>
          </cell>
          <cell r="BL12">
            <v>735.47</v>
          </cell>
          <cell r="BN12">
            <v>0</v>
          </cell>
          <cell r="BP12">
            <v>0</v>
          </cell>
          <cell r="BR12">
            <v>1716.664</v>
          </cell>
          <cell r="BT12">
            <v>93</v>
          </cell>
          <cell r="BV12">
            <v>93</v>
          </cell>
          <cell r="BX12">
            <v>8868.7180000000008</v>
          </cell>
          <cell r="BZ12">
            <v>1817</v>
          </cell>
          <cell r="CB12">
            <v>1817</v>
          </cell>
          <cell r="CD12">
            <v>263.73</v>
          </cell>
          <cell r="CF12">
            <v>0</v>
          </cell>
          <cell r="CH12">
            <v>0</v>
          </cell>
          <cell r="CJ12">
            <v>466.35400000000004</v>
          </cell>
          <cell r="CL12">
            <v>0</v>
          </cell>
          <cell r="CN12">
            <v>0</v>
          </cell>
          <cell r="CP12">
            <v>6804.3109999999997</v>
          </cell>
          <cell r="CR12">
            <v>0</v>
          </cell>
          <cell r="CT12">
            <v>0</v>
          </cell>
          <cell r="CV12">
            <v>39719.805000000008</v>
          </cell>
          <cell r="CX12">
            <v>2371</v>
          </cell>
          <cell r="CZ12">
            <v>2371</v>
          </cell>
        </row>
        <row r="13">
          <cell r="V13">
            <v>26033.091</v>
          </cell>
          <cell r="X13">
            <v>13356</v>
          </cell>
          <cell r="Z13">
            <v>13356</v>
          </cell>
          <cell r="BF13">
            <v>33966.271999999997</v>
          </cell>
          <cell r="BH13">
            <v>9142</v>
          </cell>
          <cell r="BJ13">
            <v>9142</v>
          </cell>
          <cell r="BL13">
            <v>3264.6</v>
          </cell>
          <cell r="BN13">
            <v>3767</v>
          </cell>
          <cell r="BP13">
            <v>3767</v>
          </cell>
          <cell r="BR13">
            <v>1720.761</v>
          </cell>
          <cell r="BT13">
            <v>129</v>
          </cell>
          <cell r="BV13">
            <v>129</v>
          </cell>
          <cell r="BX13">
            <v>18363.898999999998</v>
          </cell>
          <cell r="BZ13">
            <v>3412</v>
          </cell>
          <cell r="CB13">
            <v>3412</v>
          </cell>
          <cell r="CD13">
            <v>786.41</v>
          </cell>
          <cell r="CF13">
            <v>0</v>
          </cell>
          <cell r="CH13">
            <v>0</v>
          </cell>
          <cell r="CJ13">
            <v>723.84800000000007</v>
          </cell>
          <cell r="CL13">
            <v>0</v>
          </cell>
          <cell r="CN13">
            <v>0</v>
          </cell>
          <cell r="CP13">
            <v>5593.4280000000008</v>
          </cell>
          <cell r="CR13">
            <v>20</v>
          </cell>
          <cell r="CT13">
            <v>20</v>
          </cell>
          <cell r="CV13">
            <v>90452.308999999994</v>
          </cell>
          <cell r="CX13">
            <v>29826</v>
          </cell>
          <cell r="CZ13">
            <v>29826</v>
          </cell>
        </row>
        <row r="14">
          <cell r="V14">
            <v>34819.473999999995</v>
          </cell>
          <cell r="X14">
            <v>7184</v>
          </cell>
          <cell r="Z14">
            <v>7184</v>
          </cell>
          <cell r="BF14">
            <v>46409.236000000004</v>
          </cell>
          <cell r="BH14">
            <v>1194</v>
          </cell>
          <cell r="BJ14">
            <v>1194</v>
          </cell>
          <cell r="BL14">
            <v>2603.0100000000002</v>
          </cell>
          <cell r="BN14">
            <v>0</v>
          </cell>
          <cell r="BP14">
            <v>0</v>
          </cell>
          <cell r="BR14">
            <v>3017.9870000000001</v>
          </cell>
          <cell r="BT14">
            <v>156</v>
          </cell>
          <cell r="BV14">
            <v>156</v>
          </cell>
          <cell r="BX14">
            <v>13884.676000000001</v>
          </cell>
          <cell r="BZ14">
            <v>2755</v>
          </cell>
          <cell r="CB14">
            <v>2755</v>
          </cell>
          <cell r="CD14">
            <v>369.26</v>
          </cell>
          <cell r="CF14">
            <v>0</v>
          </cell>
          <cell r="CH14">
            <v>0</v>
          </cell>
          <cell r="CJ14">
            <v>422.07599999999996</v>
          </cell>
          <cell r="CL14">
            <v>0</v>
          </cell>
          <cell r="CN14">
            <v>0</v>
          </cell>
          <cell r="CP14">
            <v>7558.701</v>
          </cell>
          <cell r="CR14">
            <v>1561</v>
          </cell>
          <cell r="CT14">
            <v>1561</v>
          </cell>
          <cell r="CV14">
            <v>109084.41999999998</v>
          </cell>
          <cell r="CX14">
            <v>12850</v>
          </cell>
          <cell r="CZ14">
            <v>12850</v>
          </cell>
        </row>
        <row r="15">
          <cell r="V15">
            <v>107513.78554263216</v>
          </cell>
          <cell r="X15">
            <v>104931</v>
          </cell>
          <cell r="Z15">
            <v>104931</v>
          </cell>
          <cell r="BF15">
            <v>26618.467662337658</v>
          </cell>
          <cell r="BH15">
            <v>163385</v>
          </cell>
          <cell r="BJ15">
            <v>163385</v>
          </cell>
          <cell r="BL15">
            <v>1504.2234375</v>
          </cell>
          <cell r="BN15">
            <v>0</v>
          </cell>
          <cell r="BP15">
            <v>0</v>
          </cell>
          <cell r="BR15">
            <v>5150.4146363636401</v>
          </cell>
          <cell r="BT15">
            <v>607</v>
          </cell>
          <cell r="BV15">
            <v>607</v>
          </cell>
          <cell r="BX15">
            <v>20980.068714285699</v>
          </cell>
          <cell r="BZ15">
            <v>4322</v>
          </cell>
          <cell r="CB15">
            <v>4322</v>
          </cell>
          <cell r="CD15">
            <v>967.98895522388102</v>
          </cell>
          <cell r="CF15">
            <v>0</v>
          </cell>
          <cell r="CH15">
            <v>0</v>
          </cell>
          <cell r="CJ15">
            <v>1910.1237142857101</v>
          </cell>
          <cell r="CL15">
            <v>10</v>
          </cell>
          <cell r="CN15">
            <v>10</v>
          </cell>
          <cell r="CP15">
            <v>10805.370519480501</v>
          </cell>
          <cell r="CR15">
            <v>147</v>
          </cell>
          <cell r="CT15">
            <v>147</v>
          </cell>
          <cell r="CV15">
            <v>175450.44318210924</v>
          </cell>
          <cell r="CX15">
            <v>273402</v>
          </cell>
          <cell r="CZ15">
            <v>273402</v>
          </cell>
        </row>
        <row r="16">
          <cell r="V16">
            <v>28819.08</v>
          </cell>
          <cell r="X16">
            <v>5172</v>
          </cell>
          <cell r="Z16">
            <v>5172</v>
          </cell>
          <cell r="BF16">
            <v>36520.100000000006</v>
          </cell>
          <cell r="BH16">
            <v>13234</v>
          </cell>
          <cell r="BJ16">
            <v>13234</v>
          </cell>
          <cell r="BL16">
            <v>18244.41</v>
          </cell>
          <cell r="BN16">
            <v>5132</v>
          </cell>
          <cell r="BP16">
            <v>5132</v>
          </cell>
          <cell r="BR16">
            <v>2655.63</v>
          </cell>
          <cell r="BT16">
            <v>39</v>
          </cell>
          <cell r="BV16">
            <v>39</v>
          </cell>
          <cell r="BX16">
            <v>11306.107</v>
          </cell>
          <cell r="BZ16">
            <v>687</v>
          </cell>
          <cell r="CB16">
            <v>687</v>
          </cell>
          <cell r="CD16">
            <v>627.827</v>
          </cell>
          <cell r="CF16">
            <v>0</v>
          </cell>
          <cell r="CH16">
            <v>0</v>
          </cell>
          <cell r="CJ16">
            <v>1000.692</v>
          </cell>
          <cell r="CL16">
            <v>0</v>
          </cell>
          <cell r="CN16">
            <v>0</v>
          </cell>
          <cell r="CP16">
            <v>12998.608999999999</v>
          </cell>
          <cell r="CR16">
            <v>41</v>
          </cell>
          <cell r="CT16">
            <v>41</v>
          </cell>
          <cell r="CV16">
            <v>112172.45500000002</v>
          </cell>
          <cell r="CX16">
            <v>24305</v>
          </cell>
          <cell r="CZ16">
            <v>24305</v>
          </cell>
        </row>
        <row r="17">
          <cell r="V17">
            <v>51093.142999999996</v>
          </cell>
          <cell r="X17">
            <v>11685</v>
          </cell>
          <cell r="Z17">
            <v>11685</v>
          </cell>
          <cell r="BF17">
            <v>15039.412</v>
          </cell>
          <cell r="BH17">
            <v>13597</v>
          </cell>
          <cell r="BJ17">
            <v>13597</v>
          </cell>
          <cell r="BL17">
            <v>903.9</v>
          </cell>
          <cell r="BN17">
            <v>0</v>
          </cell>
          <cell r="BP17">
            <v>0</v>
          </cell>
          <cell r="BR17">
            <v>7642.326</v>
          </cell>
          <cell r="BT17">
            <v>452</v>
          </cell>
          <cell r="BV17">
            <v>452</v>
          </cell>
          <cell r="BX17">
            <v>12144.458999999999</v>
          </cell>
          <cell r="BZ17">
            <v>1837</v>
          </cell>
          <cell r="CB17">
            <v>1837</v>
          </cell>
          <cell r="CD17">
            <v>684.23</v>
          </cell>
          <cell r="CF17">
            <v>0</v>
          </cell>
          <cell r="CH17">
            <v>0</v>
          </cell>
          <cell r="CJ17">
            <v>817.62199999999996</v>
          </cell>
          <cell r="CL17">
            <v>0</v>
          </cell>
          <cell r="CN17">
            <v>0</v>
          </cell>
          <cell r="CP17">
            <v>9523.2049999999999</v>
          </cell>
          <cell r="CR17">
            <v>0</v>
          </cell>
          <cell r="CT17">
            <v>0</v>
          </cell>
          <cell r="CV17">
            <v>97848.296999999991</v>
          </cell>
          <cell r="CX17">
            <v>27571</v>
          </cell>
          <cell r="CZ17">
            <v>27571</v>
          </cell>
        </row>
        <row r="18">
          <cell r="V18">
            <v>22155.446542632009</v>
          </cell>
          <cell r="X18">
            <v>1800</v>
          </cell>
          <cell r="Z18">
            <v>1800</v>
          </cell>
          <cell r="BF18">
            <v>96451.042662337626</v>
          </cell>
          <cell r="BH18">
            <v>8500</v>
          </cell>
          <cell r="BJ18">
            <v>8500</v>
          </cell>
          <cell r="BL18">
            <v>1278.77</v>
          </cell>
          <cell r="BN18">
            <v>0</v>
          </cell>
          <cell r="BP18">
            <v>0</v>
          </cell>
          <cell r="BR18">
            <v>1602.4866363636402</v>
          </cell>
          <cell r="BT18">
            <v>70</v>
          </cell>
          <cell r="BV18">
            <v>70</v>
          </cell>
          <cell r="BX18">
            <v>5519.9767142857099</v>
          </cell>
          <cell r="BZ18">
            <v>300</v>
          </cell>
          <cell r="CB18">
            <v>300</v>
          </cell>
          <cell r="CD18">
            <v>456.25</v>
          </cell>
          <cell r="CF18">
            <v>0</v>
          </cell>
          <cell r="CH18">
            <v>0</v>
          </cell>
          <cell r="CJ18">
            <v>542.57471428571398</v>
          </cell>
          <cell r="CL18">
            <v>0</v>
          </cell>
          <cell r="CN18">
            <v>0</v>
          </cell>
          <cell r="CP18">
            <v>2960.7955194805199</v>
          </cell>
          <cell r="CR18">
            <v>0</v>
          </cell>
          <cell r="CT18">
            <v>0</v>
          </cell>
          <cell r="CV18">
            <v>130967.34278938523</v>
          </cell>
          <cell r="CX18">
            <v>10670</v>
          </cell>
          <cell r="CZ18">
            <v>10670</v>
          </cell>
        </row>
        <row r="19">
          <cell r="V19">
            <v>57786.816542632056</v>
          </cell>
          <cell r="X19">
            <v>11933</v>
          </cell>
          <cell r="Z19">
            <v>11933</v>
          </cell>
          <cell r="BF19">
            <v>20376.70666233766</v>
          </cell>
          <cell r="BH19">
            <v>6057</v>
          </cell>
          <cell r="BJ19">
            <v>6057</v>
          </cell>
          <cell r="BL19">
            <v>416.4</v>
          </cell>
          <cell r="BN19">
            <v>513</v>
          </cell>
          <cell r="BP19">
            <v>513</v>
          </cell>
          <cell r="BR19">
            <v>2564.6446363636401</v>
          </cell>
          <cell r="BT19">
            <v>1271</v>
          </cell>
          <cell r="BV19">
            <v>1271</v>
          </cell>
          <cell r="BX19">
            <v>13991.6007142857</v>
          </cell>
          <cell r="BZ19">
            <v>1591</v>
          </cell>
          <cell r="CB19">
            <v>1591</v>
          </cell>
          <cell r="CD19">
            <v>465.87</v>
          </cell>
          <cell r="CF19">
            <v>0</v>
          </cell>
          <cell r="CH19">
            <v>0</v>
          </cell>
          <cell r="CJ19">
            <v>711.56471428571399</v>
          </cell>
          <cell r="CL19">
            <v>1</v>
          </cell>
          <cell r="CN19">
            <v>1</v>
          </cell>
          <cell r="CP19">
            <v>6971.5855194805199</v>
          </cell>
          <cell r="CV19">
            <v>103285.18878938527</v>
          </cell>
          <cell r="CX19">
            <v>21366</v>
          </cell>
          <cell r="CZ19">
            <v>21366</v>
          </cell>
        </row>
        <row r="20">
          <cell r="V20">
            <v>110289.908</v>
          </cell>
          <cell r="X20">
            <v>7637</v>
          </cell>
          <cell r="Z20">
            <v>7637</v>
          </cell>
          <cell r="BF20">
            <v>116615.90699999999</v>
          </cell>
          <cell r="BH20">
            <v>7616</v>
          </cell>
          <cell r="BJ20">
            <v>7616</v>
          </cell>
          <cell r="BL20">
            <v>2827.7</v>
          </cell>
          <cell r="BN20">
            <v>0</v>
          </cell>
          <cell r="BP20">
            <v>0</v>
          </cell>
          <cell r="BR20">
            <v>5069.5230000000001</v>
          </cell>
          <cell r="BT20">
            <v>29</v>
          </cell>
          <cell r="BV20">
            <v>29</v>
          </cell>
          <cell r="BX20">
            <v>15313.225</v>
          </cell>
          <cell r="BZ20">
            <v>1362</v>
          </cell>
          <cell r="CB20">
            <v>1362</v>
          </cell>
          <cell r="CD20">
            <v>1607.4370000000001</v>
          </cell>
          <cell r="CJ20">
            <v>1475.3679999999999</v>
          </cell>
          <cell r="CP20">
            <v>12991.985000000001</v>
          </cell>
          <cell r="CR20">
            <v>10791</v>
          </cell>
          <cell r="CT20">
            <v>10791</v>
          </cell>
          <cell r="CV20">
            <v>266191.05300000001</v>
          </cell>
          <cell r="CX20">
            <v>27435</v>
          </cell>
          <cell r="CZ20">
            <v>27435</v>
          </cell>
        </row>
        <row r="21">
          <cell r="V21">
            <v>22508.60854263201</v>
          </cell>
          <cell r="X21">
            <v>1657</v>
          </cell>
          <cell r="Z21">
            <v>1657</v>
          </cell>
          <cell r="BF21">
            <v>10062.797662337669</v>
          </cell>
          <cell r="BH21">
            <v>1725</v>
          </cell>
          <cell r="BJ21">
            <v>1725</v>
          </cell>
          <cell r="BL21">
            <v>134.19999999999999</v>
          </cell>
          <cell r="BR21">
            <v>1525.4336363636401</v>
          </cell>
          <cell r="BT21">
            <v>121</v>
          </cell>
          <cell r="BV21">
            <v>121</v>
          </cell>
          <cell r="BX21">
            <v>3772.63571428571</v>
          </cell>
          <cell r="BZ21">
            <v>334</v>
          </cell>
          <cell r="CB21">
            <v>334</v>
          </cell>
          <cell r="CD21">
            <v>410.72</v>
          </cell>
          <cell r="CJ21">
            <v>436.19571428571396</v>
          </cell>
          <cell r="CP21">
            <v>3972.1905194805204</v>
          </cell>
          <cell r="CV21">
            <v>42822.78178938527</v>
          </cell>
          <cell r="CX21">
            <v>3837</v>
          </cell>
          <cell r="CZ21">
            <v>3837</v>
          </cell>
        </row>
        <row r="22">
          <cell r="V22">
            <v>25154.445542632009</v>
          </cell>
          <cell r="X22">
            <v>4749</v>
          </cell>
          <cell r="Z22">
            <v>4749</v>
          </cell>
          <cell r="BF22">
            <v>20203.561662337659</v>
          </cell>
          <cell r="BH22">
            <v>39893</v>
          </cell>
          <cell r="BJ22">
            <v>39893</v>
          </cell>
          <cell r="BL22">
            <v>921.5234375</v>
          </cell>
          <cell r="BN22">
            <v>4</v>
          </cell>
          <cell r="BP22">
            <v>4</v>
          </cell>
          <cell r="BR22">
            <v>5555.5816363636404</v>
          </cell>
          <cell r="BT22">
            <v>463</v>
          </cell>
          <cell r="BV22">
            <v>463</v>
          </cell>
          <cell r="BX22">
            <v>35031.283714285695</v>
          </cell>
          <cell r="BZ22">
            <v>390</v>
          </cell>
          <cell r="CB22">
            <v>390</v>
          </cell>
          <cell r="CD22">
            <v>1053.3759552238801</v>
          </cell>
          <cell r="CF22">
            <v>0</v>
          </cell>
          <cell r="CH22">
            <v>0</v>
          </cell>
          <cell r="CJ22">
            <v>1247.2877142857099</v>
          </cell>
          <cell r="CL22">
            <v>0</v>
          </cell>
          <cell r="CN22">
            <v>0</v>
          </cell>
          <cell r="CP22">
            <v>6012.9855194805205</v>
          </cell>
          <cell r="CR22">
            <v>14</v>
          </cell>
          <cell r="CT22">
            <v>14</v>
          </cell>
          <cell r="CV22">
            <v>95180.045182109112</v>
          </cell>
          <cell r="CX22">
            <v>45513</v>
          </cell>
          <cell r="CZ22">
            <v>45513</v>
          </cell>
        </row>
        <row r="23">
          <cell r="V23">
            <v>3347.9840000000004</v>
          </cell>
          <cell r="X23">
            <v>18</v>
          </cell>
          <cell r="Z23">
            <v>18</v>
          </cell>
          <cell r="BF23">
            <v>2716.4789999999998</v>
          </cell>
          <cell r="BH23">
            <v>262</v>
          </cell>
          <cell r="BJ23">
            <v>262</v>
          </cell>
          <cell r="BL23">
            <v>207.6</v>
          </cell>
          <cell r="BN23">
            <v>265</v>
          </cell>
          <cell r="BP23">
            <v>265</v>
          </cell>
          <cell r="BR23">
            <v>873.096</v>
          </cell>
          <cell r="BT23">
            <v>8</v>
          </cell>
          <cell r="BV23">
            <v>8</v>
          </cell>
          <cell r="BX23">
            <v>1928.932</v>
          </cell>
          <cell r="BZ23">
            <v>395</v>
          </cell>
          <cell r="CB23">
            <v>395</v>
          </cell>
          <cell r="CD23">
            <v>79.599999999999994</v>
          </cell>
          <cell r="CF23">
            <v>0</v>
          </cell>
          <cell r="CH23">
            <v>0</v>
          </cell>
          <cell r="CJ23">
            <v>148.10900000000001</v>
          </cell>
          <cell r="CL23">
            <v>0</v>
          </cell>
          <cell r="CN23">
            <v>0</v>
          </cell>
          <cell r="CP23">
            <v>658.39699999999993</v>
          </cell>
          <cell r="CR23">
            <v>0</v>
          </cell>
          <cell r="CT23">
            <v>0</v>
          </cell>
          <cell r="CV23">
            <v>9960.1970000000001</v>
          </cell>
          <cell r="CX23">
            <v>948</v>
          </cell>
          <cell r="CZ23">
            <v>948</v>
          </cell>
        </row>
        <row r="24">
          <cell r="V24">
            <v>28490.411</v>
          </cell>
          <cell r="X24">
            <v>1230</v>
          </cell>
          <cell r="Z24">
            <v>1230</v>
          </cell>
          <cell r="BF24">
            <v>67223.546000000002</v>
          </cell>
          <cell r="BH24">
            <v>1478</v>
          </cell>
          <cell r="BJ24">
            <v>1478</v>
          </cell>
          <cell r="BL24">
            <v>54</v>
          </cell>
          <cell r="BR24">
            <v>3827.4279999999999</v>
          </cell>
          <cell r="BT24">
            <v>47</v>
          </cell>
          <cell r="BV24">
            <v>47</v>
          </cell>
          <cell r="BX24">
            <v>56276.992999999995</v>
          </cell>
          <cell r="BZ24">
            <v>1382</v>
          </cell>
          <cell r="CB24">
            <v>1382</v>
          </cell>
          <cell r="CD24">
            <v>267.70699999999999</v>
          </cell>
          <cell r="CJ24">
            <v>262.20400000000001</v>
          </cell>
          <cell r="CP24">
            <v>24064.205000000002</v>
          </cell>
          <cell r="CR24">
            <v>6200</v>
          </cell>
          <cell r="CT24">
            <v>6200</v>
          </cell>
          <cell r="CV24">
            <v>180466.49400000001</v>
          </cell>
          <cell r="CX24">
            <v>10337</v>
          </cell>
          <cell r="CZ24">
            <v>10337</v>
          </cell>
        </row>
        <row r="25">
          <cell r="V25">
            <v>119430.554</v>
          </cell>
          <cell r="X25">
            <v>16710</v>
          </cell>
          <cell r="Z25">
            <v>16710</v>
          </cell>
          <cell r="BF25">
            <v>108845.07400000001</v>
          </cell>
          <cell r="BH25">
            <v>18530</v>
          </cell>
          <cell r="BJ25">
            <v>18530</v>
          </cell>
          <cell r="BL25">
            <v>2646.03</v>
          </cell>
          <cell r="BN25">
            <v>0</v>
          </cell>
          <cell r="BP25">
            <v>0</v>
          </cell>
          <cell r="BR25">
            <v>7106.45</v>
          </cell>
          <cell r="BT25">
            <v>185</v>
          </cell>
          <cell r="BV25">
            <v>185</v>
          </cell>
          <cell r="BX25">
            <v>40275.220999999998</v>
          </cell>
          <cell r="BZ25">
            <v>1264</v>
          </cell>
          <cell r="CB25">
            <v>1264</v>
          </cell>
          <cell r="CD25">
            <v>3009.23</v>
          </cell>
          <cell r="CF25">
            <v>48</v>
          </cell>
          <cell r="CH25">
            <v>48</v>
          </cell>
          <cell r="CJ25">
            <v>3905.1240000000003</v>
          </cell>
          <cell r="CL25">
            <v>0</v>
          </cell>
          <cell r="CN25">
            <v>0</v>
          </cell>
          <cell r="CP25">
            <v>11035.616000000002</v>
          </cell>
          <cell r="CR25">
            <v>0</v>
          </cell>
          <cell r="CT25">
            <v>0</v>
          </cell>
          <cell r="CV25">
            <v>296253.299</v>
          </cell>
          <cell r="CX25">
            <v>36737</v>
          </cell>
          <cell r="CZ25">
            <v>36737</v>
          </cell>
        </row>
        <row r="26">
          <cell r="V26">
            <v>10669.607542632059</v>
          </cell>
          <cell r="X26">
            <v>290</v>
          </cell>
          <cell r="Z26">
            <v>290</v>
          </cell>
          <cell r="BF26">
            <v>5973.59766233767</v>
          </cell>
          <cell r="BH26">
            <v>229</v>
          </cell>
          <cell r="BJ26">
            <v>229</v>
          </cell>
          <cell r="BL26">
            <v>82.8</v>
          </cell>
          <cell r="BR26">
            <v>1672.5076363636399</v>
          </cell>
          <cell r="BX26">
            <v>5011.2037142857098</v>
          </cell>
          <cell r="BZ26">
            <v>1480</v>
          </cell>
          <cell r="CB26">
            <v>1480</v>
          </cell>
          <cell r="CD26">
            <v>385.46499999999997</v>
          </cell>
          <cell r="CJ26">
            <v>609.88671428571399</v>
          </cell>
          <cell r="CP26">
            <v>2516.9085194805202</v>
          </cell>
          <cell r="CR26">
            <v>79</v>
          </cell>
          <cell r="CT26">
            <v>79</v>
          </cell>
          <cell r="CV26">
            <v>26921.976789385313</v>
          </cell>
          <cell r="CX26">
            <v>2078</v>
          </cell>
          <cell r="CZ26">
            <v>2078</v>
          </cell>
        </row>
        <row r="27">
          <cell r="V27">
            <v>42772.53</v>
          </cell>
          <cell r="X27">
            <v>47917</v>
          </cell>
          <cell r="Z27">
            <v>47917</v>
          </cell>
          <cell r="BF27">
            <v>25952.66</v>
          </cell>
          <cell r="BH27">
            <v>36112</v>
          </cell>
          <cell r="BJ27">
            <v>36112</v>
          </cell>
          <cell r="BL27">
            <v>1460.2</v>
          </cell>
          <cell r="BN27">
            <v>5869</v>
          </cell>
          <cell r="BP27">
            <v>5869</v>
          </cell>
          <cell r="BR27">
            <v>6530.36</v>
          </cell>
          <cell r="BT27">
            <v>307</v>
          </cell>
          <cell r="BV27">
            <v>307</v>
          </cell>
          <cell r="BX27">
            <v>23222.81</v>
          </cell>
          <cell r="BZ27">
            <v>7580</v>
          </cell>
          <cell r="CB27">
            <v>7580</v>
          </cell>
          <cell r="CD27">
            <v>638.13</v>
          </cell>
          <cell r="CF27">
            <v>10</v>
          </cell>
          <cell r="CH27">
            <v>10</v>
          </cell>
          <cell r="CJ27">
            <v>615.04999999999995</v>
          </cell>
          <cell r="CL27">
            <v>0</v>
          </cell>
          <cell r="CN27">
            <v>0</v>
          </cell>
          <cell r="CP27">
            <v>22678.25</v>
          </cell>
          <cell r="CR27">
            <v>0</v>
          </cell>
          <cell r="CT27">
            <v>0</v>
          </cell>
          <cell r="CV27">
            <v>123869.99</v>
          </cell>
          <cell r="CX27">
            <v>97795</v>
          </cell>
          <cell r="CZ27">
            <v>97795</v>
          </cell>
        </row>
        <row r="28">
          <cell r="CI28">
            <v>31403</v>
          </cell>
        </row>
        <row r="30">
          <cell r="V30">
            <v>232715.802</v>
          </cell>
          <cell r="X30">
            <v>51254</v>
          </cell>
          <cell r="Z30">
            <v>51254</v>
          </cell>
          <cell r="BF30">
            <v>87200.082999999999</v>
          </cell>
          <cell r="BH30">
            <v>27129</v>
          </cell>
          <cell r="BJ30">
            <v>27129</v>
          </cell>
          <cell r="BL30">
            <v>5182.43</v>
          </cell>
          <cell r="BN30">
            <v>0</v>
          </cell>
          <cell r="BP30">
            <v>0</v>
          </cell>
          <cell r="BR30">
            <v>12289.468999999999</v>
          </cell>
          <cell r="BT30">
            <v>491</v>
          </cell>
          <cell r="BV30">
            <v>491</v>
          </cell>
          <cell r="BX30">
            <v>41752.230000000003</v>
          </cell>
          <cell r="BZ30">
            <v>4627</v>
          </cell>
          <cell r="CB30">
            <v>4627</v>
          </cell>
          <cell r="CD30">
            <v>4340.75</v>
          </cell>
          <cell r="CF30">
            <v>10</v>
          </cell>
          <cell r="CH30">
            <v>10</v>
          </cell>
          <cell r="CJ30">
            <v>6721.37</v>
          </cell>
          <cell r="CL30">
            <v>361</v>
          </cell>
          <cell r="CN30">
            <v>361</v>
          </cell>
          <cell r="CP30">
            <v>44433.410999999993</v>
          </cell>
          <cell r="CR30">
            <v>512</v>
          </cell>
          <cell r="CT30">
            <v>512</v>
          </cell>
          <cell r="CV30">
            <v>434635.54499999993</v>
          </cell>
          <cell r="CX30">
            <v>84384</v>
          </cell>
          <cell r="CZ30">
            <v>84384</v>
          </cell>
        </row>
        <row r="31">
          <cell r="V31">
            <v>44749.240542632062</v>
          </cell>
          <cell r="X31">
            <v>1601</v>
          </cell>
          <cell r="Z31">
            <v>1601</v>
          </cell>
          <cell r="BF31">
            <v>42283.389662337635</v>
          </cell>
          <cell r="BH31">
            <v>38748</v>
          </cell>
          <cell r="BJ31">
            <v>38748</v>
          </cell>
          <cell r="BL31">
            <v>1138.6400000000001</v>
          </cell>
          <cell r="BR31">
            <v>2459.2786363636401</v>
          </cell>
          <cell r="BT31">
            <v>2</v>
          </cell>
          <cell r="BV31">
            <v>2</v>
          </cell>
          <cell r="BX31">
            <v>22378.724714285698</v>
          </cell>
          <cell r="BZ31">
            <v>709</v>
          </cell>
          <cell r="CB31">
            <v>709</v>
          </cell>
          <cell r="CD31">
            <v>722.60395522388103</v>
          </cell>
          <cell r="CF31">
            <v>0</v>
          </cell>
          <cell r="CH31">
            <v>0</v>
          </cell>
          <cell r="CJ31">
            <v>720.98671428571402</v>
          </cell>
          <cell r="CL31">
            <v>0</v>
          </cell>
          <cell r="CN31">
            <v>0</v>
          </cell>
          <cell r="CP31">
            <v>15404.183519480501</v>
          </cell>
          <cell r="CR31">
            <v>195</v>
          </cell>
          <cell r="CT31">
            <v>195</v>
          </cell>
          <cell r="CV31">
            <v>129857.04774460912</v>
          </cell>
          <cell r="CX31">
            <v>41255</v>
          </cell>
          <cell r="CZ31">
            <v>41255</v>
          </cell>
        </row>
        <row r="32">
          <cell r="V32">
            <v>10390.547</v>
          </cell>
          <cell r="X32">
            <v>3023</v>
          </cell>
          <cell r="Z32">
            <v>3023</v>
          </cell>
          <cell r="BF32">
            <v>8877.0190000000002</v>
          </cell>
          <cell r="BH32">
            <v>129</v>
          </cell>
          <cell r="BJ32">
            <v>129</v>
          </cell>
          <cell r="BL32">
            <v>92</v>
          </cell>
          <cell r="BR32">
            <v>550.95800000000008</v>
          </cell>
          <cell r="BX32">
            <v>3188.2179999999998</v>
          </cell>
          <cell r="BZ32">
            <v>24</v>
          </cell>
          <cell r="CB32">
            <v>24</v>
          </cell>
          <cell r="CD32">
            <v>153.32499999999999</v>
          </cell>
          <cell r="CJ32">
            <v>207.50200000000001</v>
          </cell>
          <cell r="CP32">
            <v>2202.5879999999997</v>
          </cell>
          <cell r="CV32">
            <v>25662.156999999999</v>
          </cell>
          <cell r="CX32">
            <v>3176</v>
          </cell>
          <cell r="CZ32">
            <v>3176</v>
          </cell>
        </row>
        <row r="33">
          <cell r="V33">
            <v>6641.53</v>
          </cell>
          <cell r="X33">
            <v>2224</v>
          </cell>
          <cell r="Z33">
            <v>2224</v>
          </cell>
          <cell r="BF33">
            <v>10095.492</v>
          </cell>
          <cell r="BH33">
            <v>2817</v>
          </cell>
          <cell r="BJ33">
            <v>2817</v>
          </cell>
          <cell r="BL33">
            <v>36.4</v>
          </cell>
          <cell r="BN33">
            <v>0</v>
          </cell>
          <cell r="BP33">
            <v>0</v>
          </cell>
          <cell r="BR33">
            <v>283.95299999999997</v>
          </cell>
          <cell r="BT33">
            <v>2</v>
          </cell>
          <cell r="BV33">
            <v>2</v>
          </cell>
          <cell r="BX33">
            <v>2619.1509999999998</v>
          </cell>
          <cell r="BZ33">
            <v>291</v>
          </cell>
          <cell r="CB33">
            <v>291</v>
          </cell>
          <cell r="CD33">
            <v>47.41</v>
          </cell>
          <cell r="CF33">
            <v>0</v>
          </cell>
          <cell r="CH33">
            <v>0</v>
          </cell>
          <cell r="CJ33">
            <v>77.02</v>
          </cell>
          <cell r="CL33">
            <v>0</v>
          </cell>
          <cell r="CN33">
            <v>0</v>
          </cell>
          <cell r="CP33">
            <v>2026.6110000000001</v>
          </cell>
          <cell r="CR33">
            <v>0</v>
          </cell>
          <cell r="CT33">
            <v>0</v>
          </cell>
          <cell r="CV33">
            <v>21827.567000000006</v>
          </cell>
          <cell r="CX33">
            <v>5334</v>
          </cell>
          <cell r="CZ33">
            <v>5334</v>
          </cell>
        </row>
        <row r="34">
          <cell r="V34">
            <v>4698.2489999999989</v>
          </cell>
          <cell r="X34">
            <v>192</v>
          </cell>
          <cell r="Z34">
            <v>192</v>
          </cell>
          <cell r="BF34">
            <v>2150.7339999999999</v>
          </cell>
          <cell r="BH34">
            <v>278</v>
          </cell>
          <cell r="BJ34">
            <v>278</v>
          </cell>
          <cell r="BL34">
            <v>17.2</v>
          </cell>
          <cell r="BR34">
            <v>173.49299999999999</v>
          </cell>
          <cell r="BT34">
            <v>4</v>
          </cell>
          <cell r="BV34">
            <v>4</v>
          </cell>
          <cell r="BX34">
            <v>2234.3429999999998</v>
          </cell>
          <cell r="BZ34">
            <v>105</v>
          </cell>
          <cell r="CB34">
            <v>105</v>
          </cell>
          <cell r="CD34">
            <v>12.9</v>
          </cell>
          <cell r="CJ34">
            <v>49.823999999999998</v>
          </cell>
          <cell r="CP34">
            <v>1999.5279999999998</v>
          </cell>
          <cell r="CV34">
            <v>11336.270999999999</v>
          </cell>
          <cell r="CX34">
            <v>579</v>
          </cell>
          <cell r="CZ34">
            <v>579</v>
          </cell>
        </row>
        <row r="35">
          <cell r="V35">
            <v>69198.775999999983</v>
          </cell>
          <cell r="X35">
            <v>21297</v>
          </cell>
          <cell r="Z35">
            <v>21297</v>
          </cell>
          <cell r="BF35">
            <v>37032.983</v>
          </cell>
          <cell r="BH35">
            <v>32061</v>
          </cell>
          <cell r="BJ35">
            <v>32061</v>
          </cell>
          <cell r="BL35">
            <v>798.6</v>
          </cell>
          <cell r="BN35">
            <v>0</v>
          </cell>
          <cell r="BP35">
            <v>0</v>
          </cell>
          <cell r="BR35">
            <v>1961.0940000000001</v>
          </cell>
          <cell r="BT35">
            <v>26</v>
          </cell>
          <cell r="BV35">
            <v>26</v>
          </cell>
          <cell r="BX35">
            <v>35806.29</v>
          </cell>
          <cell r="BZ35">
            <v>419</v>
          </cell>
          <cell r="CB35">
            <v>419</v>
          </cell>
          <cell r="CD35">
            <v>583.86699999999996</v>
          </cell>
          <cell r="CF35">
            <v>0</v>
          </cell>
          <cell r="CH35">
            <v>0</v>
          </cell>
          <cell r="CJ35">
            <v>849.27600000000007</v>
          </cell>
          <cell r="CL35">
            <v>0</v>
          </cell>
          <cell r="CN35">
            <v>0</v>
          </cell>
          <cell r="CP35">
            <v>5506.9750000000004</v>
          </cell>
          <cell r="CR35">
            <v>15</v>
          </cell>
          <cell r="CT35">
            <v>15</v>
          </cell>
          <cell r="CV35">
            <v>151737.861</v>
          </cell>
          <cell r="CX35">
            <v>53818</v>
          </cell>
          <cell r="CZ35">
            <v>53818</v>
          </cell>
        </row>
        <row r="36">
          <cell r="V36">
            <v>2189.5859999999998</v>
          </cell>
          <cell r="X36">
            <v>6149</v>
          </cell>
          <cell r="Z36">
            <v>6149</v>
          </cell>
          <cell r="BF36">
            <v>3355.3379999999997</v>
          </cell>
          <cell r="BH36">
            <v>1623</v>
          </cell>
          <cell r="BJ36">
            <v>1623</v>
          </cell>
          <cell r="BL36">
            <v>20.399999999999999</v>
          </cell>
          <cell r="BR36">
            <v>682.43700000000001</v>
          </cell>
          <cell r="BT36">
            <v>9</v>
          </cell>
          <cell r="BV36">
            <v>9</v>
          </cell>
          <cell r="BX36">
            <v>1090.53</v>
          </cell>
          <cell r="BZ36">
            <v>233</v>
          </cell>
          <cell r="CB36">
            <v>233</v>
          </cell>
          <cell r="CD36">
            <v>41.667000000000002</v>
          </cell>
          <cell r="CJ36">
            <v>49.253999999999998</v>
          </cell>
          <cell r="CP36">
            <v>833.56399999999996</v>
          </cell>
          <cell r="CR36">
            <v>2876</v>
          </cell>
          <cell r="CT36">
            <v>2876</v>
          </cell>
          <cell r="CV36">
            <v>8262.775999999998</v>
          </cell>
          <cell r="CX36">
            <v>10890</v>
          </cell>
          <cell r="CZ36">
            <v>10890</v>
          </cell>
        </row>
        <row r="37">
          <cell r="V37">
            <v>17919.009000000002</v>
          </cell>
          <cell r="X37">
            <v>247</v>
          </cell>
          <cell r="Z37">
            <v>247</v>
          </cell>
          <cell r="BF37">
            <v>22660.116000000002</v>
          </cell>
          <cell r="BH37">
            <v>830</v>
          </cell>
          <cell r="BJ37">
            <v>830</v>
          </cell>
          <cell r="BL37">
            <v>396</v>
          </cell>
          <cell r="BR37">
            <v>1259.2280000000001</v>
          </cell>
          <cell r="BT37">
            <v>79</v>
          </cell>
          <cell r="BV37">
            <v>79</v>
          </cell>
          <cell r="BX37">
            <v>4167.7489999999998</v>
          </cell>
          <cell r="BZ37">
            <v>239</v>
          </cell>
          <cell r="CB37">
            <v>239</v>
          </cell>
          <cell r="CD37">
            <v>305.06700000000001</v>
          </cell>
          <cell r="CF37">
            <v>0</v>
          </cell>
          <cell r="CH37">
            <v>0</v>
          </cell>
          <cell r="CJ37">
            <v>426.79900000000004</v>
          </cell>
          <cell r="CL37">
            <v>0</v>
          </cell>
          <cell r="CN37">
            <v>0</v>
          </cell>
          <cell r="CP37">
            <v>3502.1440000000002</v>
          </cell>
          <cell r="CR37">
            <v>15</v>
          </cell>
          <cell r="CT37">
            <v>15</v>
          </cell>
          <cell r="CV37">
            <v>50636.112000000001</v>
          </cell>
          <cell r="CX37">
            <v>1410</v>
          </cell>
          <cell r="CZ37">
            <v>1410</v>
          </cell>
        </row>
        <row r="38">
          <cell r="V38">
            <v>17633.297999999999</v>
          </cell>
          <cell r="X38">
            <v>7222</v>
          </cell>
          <cell r="Z38">
            <v>7222</v>
          </cell>
          <cell r="BF38">
            <v>7529.1990000000005</v>
          </cell>
          <cell r="BH38">
            <v>889</v>
          </cell>
          <cell r="BJ38">
            <v>889</v>
          </cell>
          <cell r="BL38">
            <v>489.45</v>
          </cell>
          <cell r="BN38">
            <v>84</v>
          </cell>
          <cell r="BP38">
            <v>84</v>
          </cell>
          <cell r="BR38">
            <v>322.49299999999999</v>
          </cell>
          <cell r="BX38">
            <v>911.14800000000002</v>
          </cell>
          <cell r="CD38">
            <v>96.66</v>
          </cell>
          <cell r="CJ38">
            <v>158.85399999999998</v>
          </cell>
          <cell r="CP38">
            <v>4369.4040000000005</v>
          </cell>
          <cell r="CV38">
            <v>31510.506000000001</v>
          </cell>
          <cell r="CX38">
            <v>8195</v>
          </cell>
          <cell r="CZ38">
            <v>8195</v>
          </cell>
        </row>
        <row r="39">
          <cell r="V39">
            <v>9844.9699999999993</v>
          </cell>
          <cell r="X39">
            <v>11670</v>
          </cell>
          <cell r="Z39">
            <v>11670</v>
          </cell>
          <cell r="BF39">
            <v>24879.530000000002</v>
          </cell>
          <cell r="BH39">
            <v>13759</v>
          </cell>
          <cell r="BJ39">
            <v>13759</v>
          </cell>
          <cell r="BL39">
            <v>0</v>
          </cell>
          <cell r="BN39">
            <v>0</v>
          </cell>
          <cell r="BP39">
            <v>0</v>
          </cell>
          <cell r="BR39">
            <v>131.63</v>
          </cell>
          <cell r="BT39">
            <v>11</v>
          </cell>
          <cell r="BV39">
            <v>11</v>
          </cell>
          <cell r="BX39">
            <v>597.24</v>
          </cell>
          <cell r="BZ39">
            <v>93</v>
          </cell>
          <cell r="CB39">
            <v>93</v>
          </cell>
          <cell r="CD39">
            <v>372.41</v>
          </cell>
          <cell r="CF39">
            <v>0</v>
          </cell>
          <cell r="CH39">
            <v>0</v>
          </cell>
          <cell r="CJ39">
            <v>629.88</v>
          </cell>
          <cell r="CL39">
            <v>0</v>
          </cell>
          <cell r="CN39">
            <v>0</v>
          </cell>
          <cell r="CP39">
            <v>4112.41</v>
          </cell>
          <cell r="CR39">
            <v>95</v>
          </cell>
          <cell r="CT39">
            <v>95</v>
          </cell>
          <cell r="CV39">
            <v>40568.069999999992</v>
          </cell>
          <cell r="CX39">
            <v>25628</v>
          </cell>
          <cell r="CZ39">
            <v>25628</v>
          </cell>
        </row>
        <row r="40">
          <cell r="V40">
            <v>26180.776542632007</v>
          </cell>
          <cell r="X40">
            <v>4495</v>
          </cell>
          <cell r="Z40">
            <v>4495</v>
          </cell>
          <cell r="BF40">
            <v>16808.02366233767</v>
          </cell>
          <cell r="BH40">
            <v>3566</v>
          </cell>
          <cell r="BJ40">
            <v>3566</v>
          </cell>
          <cell r="BL40">
            <v>137.19999999999999</v>
          </cell>
          <cell r="BN40">
            <v>0</v>
          </cell>
          <cell r="BP40">
            <v>0</v>
          </cell>
          <cell r="BR40">
            <v>2555.5476363636399</v>
          </cell>
          <cell r="BT40">
            <v>1</v>
          </cell>
          <cell r="BV40">
            <v>1</v>
          </cell>
          <cell r="BX40">
            <v>5280.02171428571</v>
          </cell>
          <cell r="BZ40">
            <v>182</v>
          </cell>
          <cell r="CB40">
            <v>182</v>
          </cell>
          <cell r="CD40">
            <v>347.28595522388105</v>
          </cell>
          <cell r="CF40">
            <v>37</v>
          </cell>
          <cell r="CH40">
            <v>37</v>
          </cell>
          <cell r="CJ40">
            <v>500.708714285714</v>
          </cell>
          <cell r="CL40">
            <v>0</v>
          </cell>
          <cell r="CN40">
            <v>0</v>
          </cell>
          <cell r="CP40">
            <v>1629.3925194805199</v>
          </cell>
          <cell r="CR40">
            <v>6169</v>
          </cell>
          <cell r="CT40">
            <v>6169</v>
          </cell>
          <cell r="CV40">
            <v>53438.956744609139</v>
          </cell>
          <cell r="CX40">
            <v>14450</v>
          </cell>
          <cell r="CZ40">
            <v>14450</v>
          </cell>
        </row>
        <row r="41">
          <cell r="V41">
            <v>4617.1770000000006</v>
          </cell>
          <cell r="X41">
            <v>481</v>
          </cell>
          <cell r="Z41">
            <v>481</v>
          </cell>
          <cell r="BF41">
            <v>8040.4459999999999</v>
          </cell>
          <cell r="BH41">
            <v>6230</v>
          </cell>
          <cell r="BJ41">
            <v>6230</v>
          </cell>
          <cell r="BL41">
            <v>0</v>
          </cell>
          <cell r="BR41">
            <v>575.71300000000008</v>
          </cell>
          <cell r="BT41">
            <v>1</v>
          </cell>
          <cell r="BV41">
            <v>1</v>
          </cell>
          <cell r="BX41">
            <v>2627.9140000000002</v>
          </cell>
          <cell r="BZ41">
            <v>200</v>
          </cell>
          <cell r="CB41">
            <v>200</v>
          </cell>
          <cell r="CD41">
            <v>51.366999999999997</v>
          </cell>
          <cell r="CJ41">
            <v>47.308999999999997</v>
          </cell>
          <cell r="CP41">
            <v>1350.2460000000001</v>
          </cell>
          <cell r="CR41">
            <v>0</v>
          </cell>
          <cell r="CT41">
            <v>0</v>
          </cell>
          <cell r="CV41">
            <v>17310.171999999999</v>
          </cell>
          <cell r="CX41">
            <v>6912</v>
          </cell>
          <cell r="CZ41">
            <v>6912</v>
          </cell>
        </row>
        <row r="42">
          <cell r="V42">
            <v>1010.9499999999999</v>
          </cell>
          <cell r="X42">
            <v>7412</v>
          </cell>
          <cell r="Z42">
            <v>7412</v>
          </cell>
          <cell r="BF42">
            <v>12835.92</v>
          </cell>
          <cell r="BH42">
            <v>30359</v>
          </cell>
          <cell r="BJ42">
            <v>30359</v>
          </cell>
          <cell r="BL42">
            <v>34</v>
          </cell>
          <cell r="BR42">
            <v>735.67</v>
          </cell>
          <cell r="BX42">
            <v>895.76</v>
          </cell>
          <cell r="CD42">
            <v>37.590000000000003</v>
          </cell>
          <cell r="CJ42">
            <v>66.41</v>
          </cell>
          <cell r="CP42">
            <v>988.5</v>
          </cell>
          <cell r="CV42">
            <v>16604.800000000003</v>
          </cell>
          <cell r="CX42">
            <v>37771</v>
          </cell>
          <cell r="CZ42">
            <v>37771</v>
          </cell>
        </row>
        <row r="43">
          <cell r="V43">
            <v>112829.03500000002</v>
          </cell>
          <cell r="X43">
            <v>82341</v>
          </cell>
          <cell r="Z43">
            <v>82341</v>
          </cell>
          <cell r="BF43">
            <v>120550.761</v>
          </cell>
          <cell r="BH43">
            <v>68105</v>
          </cell>
          <cell r="BJ43">
            <v>68105</v>
          </cell>
          <cell r="BL43">
            <v>5947.97</v>
          </cell>
          <cell r="BR43">
            <v>3226.9850000000001</v>
          </cell>
          <cell r="BT43">
            <v>1</v>
          </cell>
          <cell r="BV43">
            <v>1</v>
          </cell>
          <cell r="BX43">
            <v>16264.048999999999</v>
          </cell>
          <cell r="BZ43">
            <v>2363</v>
          </cell>
          <cell r="CB43">
            <v>2363</v>
          </cell>
          <cell r="CD43">
            <v>743.98699999999997</v>
          </cell>
          <cell r="CJ43">
            <v>810.93100000000004</v>
          </cell>
          <cell r="CP43">
            <v>8663.84</v>
          </cell>
          <cell r="CR43">
            <v>72</v>
          </cell>
          <cell r="CT43">
            <v>72</v>
          </cell>
          <cell r="CV43">
            <v>269037.55800000002</v>
          </cell>
          <cell r="CX43">
            <v>152882</v>
          </cell>
          <cell r="CZ43">
            <v>152882</v>
          </cell>
        </row>
        <row r="44">
          <cell r="V44">
            <v>144737.48800000001</v>
          </cell>
          <cell r="X44">
            <v>39078</v>
          </cell>
          <cell r="Z44">
            <v>39078</v>
          </cell>
          <cell r="BF44">
            <v>68892.466</v>
          </cell>
          <cell r="BH44">
            <v>27144</v>
          </cell>
          <cell r="BJ44">
            <v>27144</v>
          </cell>
          <cell r="BL44">
            <v>4065</v>
          </cell>
          <cell r="BN44">
            <v>0</v>
          </cell>
          <cell r="BP44">
            <v>0</v>
          </cell>
          <cell r="BR44">
            <v>2342.0509999999999</v>
          </cell>
          <cell r="BT44">
            <v>1359</v>
          </cell>
          <cell r="BV44">
            <v>1359</v>
          </cell>
          <cell r="BX44">
            <v>15058.583000000001</v>
          </cell>
          <cell r="BZ44">
            <v>4113</v>
          </cell>
          <cell r="CB44">
            <v>4113</v>
          </cell>
          <cell r="CD44">
            <v>750.01499999999999</v>
          </cell>
          <cell r="CF44">
            <v>0</v>
          </cell>
          <cell r="CH44">
            <v>0</v>
          </cell>
          <cell r="CJ44">
            <v>1053.6880000000001</v>
          </cell>
          <cell r="CL44">
            <v>0</v>
          </cell>
          <cell r="CN44">
            <v>0</v>
          </cell>
          <cell r="CP44">
            <v>18762.718999999997</v>
          </cell>
          <cell r="CR44">
            <v>1795</v>
          </cell>
          <cell r="CT44">
            <v>1795</v>
          </cell>
          <cell r="CV44">
            <v>255662.01000000007</v>
          </cell>
          <cell r="CX44">
            <v>73489</v>
          </cell>
          <cell r="CZ44">
            <v>73489</v>
          </cell>
        </row>
        <row r="45">
          <cell r="V45">
            <v>126992.94200000001</v>
          </cell>
          <cell r="X45">
            <v>49431</v>
          </cell>
          <cell r="Z45">
            <v>49431</v>
          </cell>
          <cell r="BF45">
            <v>132004.166</v>
          </cell>
          <cell r="BH45">
            <v>102319</v>
          </cell>
          <cell r="BJ45">
            <v>102319</v>
          </cell>
          <cell r="BL45">
            <v>6006.63</v>
          </cell>
          <cell r="BN45">
            <v>2520</v>
          </cell>
          <cell r="BP45">
            <v>2520</v>
          </cell>
          <cell r="BR45">
            <v>1884.348</v>
          </cell>
          <cell r="BT45">
            <v>23</v>
          </cell>
          <cell r="BV45">
            <v>23</v>
          </cell>
          <cell r="BX45">
            <v>10548.055</v>
          </cell>
          <cell r="BZ45">
            <v>1059</v>
          </cell>
          <cell r="CB45">
            <v>1059</v>
          </cell>
          <cell r="CD45">
            <v>1158.0350000000001</v>
          </cell>
          <cell r="CJ45">
            <v>1258.51</v>
          </cell>
          <cell r="CP45">
            <v>10361.145</v>
          </cell>
          <cell r="CR45">
            <v>1008</v>
          </cell>
          <cell r="CT45">
            <v>1008</v>
          </cell>
          <cell r="CV45">
            <v>290213.83100000001</v>
          </cell>
          <cell r="CX45">
            <v>156360</v>
          </cell>
          <cell r="CZ45">
            <v>156360</v>
          </cell>
        </row>
        <row r="46">
          <cell r="V46">
            <v>3671.4845426320589</v>
          </cell>
          <cell r="X46">
            <v>12547</v>
          </cell>
          <cell r="Z46">
            <v>12547</v>
          </cell>
          <cell r="BF46">
            <v>16923.457779220786</v>
          </cell>
          <cell r="BH46">
            <v>15848</v>
          </cell>
          <cell r="BJ46">
            <v>15848</v>
          </cell>
          <cell r="BL46">
            <v>273.2</v>
          </cell>
          <cell r="BN46">
            <v>0</v>
          </cell>
          <cell r="BP46">
            <v>0</v>
          </cell>
          <cell r="BR46">
            <v>965.24699999999996</v>
          </cell>
          <cell r="BT46">
            <v>0</v>
          </cell>
          <cell r="BV46">
            <v>0</v>
          </cell>
          <cell r="BX46">
            <v>3232.3647142857099</v>
          </cell>
          <cell r="BZ46">
            <v>626</v>
          </cell>
          <cell r="CB46">
            <v>626</v>
          </cell>
          <cell r="CD46">
            <v>686.03595522388105</v>
          </cell>
          <cell r="CF46">
            <v>0</v>
          </cell>
          <cell r="CH46">
            <v>0</v>
          </cell>
          <cell r="CJ46">
            <v>614.68171428571395</v>
          </cell>
          <cell r="CL46">
            <v>0</v>
          </cell>
          <cell r="CN46">
            <v>0</v>
          </cell>
          <cell r="CP46">
            <v>6443.6115194805197</v>
          </cell>
          <cell r="CR46">
            <v>28</v>
          </cell>
          <cell r="CT46">
            <v>28</v>
          </cell>
          <cell r="CV46">
            <v>32810.08322512867</v>
          </cell>
          <cell r="CX46">
            <v>29049</v>
          </cell>
          <cell r="CZ46">
            <v>29049</v>
          </cell>
        </row>
        <row r="49">
          <cell r="V49">
            <v>273992.58</v>
          </cell>
          <cell r="X49">
            <v>56348</v>
          </cell>
          <cell r="Z49">
            <v>56348</v>
          </cell>
          <cell r="BF49">
            <v>38137.79</v>
          </cell>
          <cell r="BH49">
            <v>20214</v>
          </cell>
          <cell r="BJ49">
            <v>20214</v>
          </cell>
          <cell r="BL49">
            <v>857.2</v>
          </cell>
          <cell r="BN49">
            <v>0</v>
          </cell>
          <cell r="BP49">
            <v>0</v>
          </cell>
          <cell r="BR49">
            <v>5755.69</v>
          </cell>
          <cell r="BT49">
            <v>115</v>
          </cell>
          <cell r="BV49">
            <v>115</v>
          </cell>
          <cell r="BX49">
            <v>32817.22</v>
          </cell>
          <cell r="BZ49">
            <v>1916</v>
          </cell>
          <cell r="CB49">
            <v>1916</v>
          </cell>
          <cell r="CD49">
            <v>642.9</v>
          </cell>
          <cell r="CF49">
            <v>0</v>
          </cell>
          <cell r="CH49">
            <v>0</v>
          </cell>
          <cell r="CJ49">
            <v>1656.41</v>
          </cell>
          <cell r="CL49">
            <v>4</v>
          </cell>
          <cell r="CN49">
            <v>4</v>
          </cell>
          <cell r="CP49">
            <v>47636.88</v>
          </cell>
          <cell r="CR49">
            <v>1685</v>
          </cell>
          <cell r="CT49">
            <v>1685</v>
          </cell>
          <cell r="CV49">
            <v>401496.67</v>
          </cell>
          <cell r="CX49">
            <v>80282</v>
          </cell>
          <cell r="CZ49">
            <v>80282</v>
          </cell>
        </row>
        <row r="50">
          <cell r="V50">
            <v>474715.25400000002</v>
          </cell>
          <cell r="X50">
            <v>98871</v>
          </cell>
          <cell r="Z50">
            <v>98871</v>
          </cell>
          <cell r="BF50">
            <v>101652.27799999999</v>
          </cell>
          <cell r="BH50">
            <v>18261</v>
          </cell>
          <cell r="BJ50">
            <v>18261</v>
          </cell>
          <cell r="BL50">
            <v>237.59</v>
          </cell>
          <cell r="BN50">
            <v>0</v>
          </cell>
          <cell r="BP50">
            <v>0</v>
          </cell>
          <cell r="BR50">
            <v>11606.545</v>
          </cell>
          <cell r="BT50">
            <v>267</v>
          </cell>
          <cell r="BV50">
            <v>267</v>
          </cell>
          <cell r="BX50">
            <v>25619.828999999998</v>
          </cell>
          <cell r="BZ50">
            <v>1539</v>
          </cell>
          <cell r="CB50">
            <v>1539</v>
          </cell>
          <cell r="CD50">
            <v>4620.0050000000001</v>
          </cell>
          <cell r="CF50">
            <v>0</v>
          </cell>
          <cell r="CH50">
            <v>0</v>
          </cell>
          <cell r="CJ50">
            <v>5901.8739999999998</v>
          </cell>
          <cell r="CL50">
            <v>14</v>
          </cell>
          <cell r="CN50">
            <v>14</v>
          </cell>
          <cell r="CP50">
            <v>35986.977999999996</v>
          </cell>
          <cell r="CR50">
            <v>4668</v>
          </cell>
          <cell r="CT50">
            <v>4668</v>
          </cell>
          <cell r="CV50">
            <v>660340.353</v>
          </cell>
          <cell r="CX50">
            <v>123620</v>
          </cell>
          <cell r="CZ50">
            <v>123620</v>
          </cell>
        </row>
        <row r="51">
          <cell r="V51">
            <v>766373.92</v>
          </cell>
          <cell r="X51">
            <v>100652</v>
          </cell>
          <cell r="Z51">
            <v>100652</v>
          </cell>
          <cell r="BF51">
            <v>77790.649999999994</v>
          </cell>
          <cell r="BH51">
            <v>8744</v>
          </cell>
          <cell r="BJ51">
            <v>8744</v>
          </cell>
          <cell r="BL51">
            <v>3440.1</v>
          </cell>
          <cell r="BN51">
            <v>0</v>
          </cell>
          <cell r="BP51">
            <v>0</v>
          </cell>
          <cell r="BR51">
            <v>21778.77</v>
          </cell>
          <cell r="BT51">
            <v>311</v>
          </cell>
          <cell r="BV51">
            <v>311</v>
          </cell>
          <cell r="BX51">
            <v>63630.11</v>
          </cell>
          <cell r="BZ51">
            <v>2621</v>
          </cell>
          <cell r="CB51">
            <v>2621</v>
          </cell>
          <cell r="CD51">
            <v>8482.9599999999991</v>
          </cell>
          <cell r="CF51">
            <v>40</v>
          </cell>
          <cell r="CH51">
            <v>40</v>
          </cell>
          <cell r="CJ51">
            <v>6554.86</v>
          </cell>
          <cell r="CL51">
            <v>12</v>
          </cell>
          <cell r="CN51">
            <v>12</v>
          </cell>
          <cell r="CP51">
            <v>40150.949999999997</v>
          </cell>
          <cell r="CR51">
            <v>7739</v>
          </cell>
          <cell r="CT51">
            <v>7739</v>
          </cell>
          <cell r="CV51">
            <v>988202.32</v>
          </cell>
          <cell r="CX51">
            <v>120119</v>
          </cell>
          <cell r="CZ51">
            <v>120119</v>
          </cell>
        </row>
        <row r="54">
          <cell r="V54">
            <v>51351.616000000002</v>
          </cell>
          <cell r="X54">
            <v>95</v>
          </cell>
          <cell r="Z54">
            <v>95</v>
          </cell>
          <cell r="BF54">
            <v>15239.429</v>
          </cell>
          <cell r="BH54">
            <v>0</v>
          </cell>
          <cell r="BJ54">
            <v>0</v>
          </cell>
          <cell r="BL54">
            <v>27.35</v>
          </cell>
          <cell r="BR54">
            <v>294.86099999999999</v>
          </cell>
          <cell r="BX54">
            <v>1214.7619999999999</v>
          </cell>
          <cell r="CD54">
            <v>126.98</v>
          </cell>
          <cell r="CJ54">
            <v>165.613</v>
          </cell>
          <cell r="CP54">
            <v>3998.4570000000003</v>
          </cell>
          <cell r="CV54">
            <v>72419.067999999999</v>
          </cell>
          <cell r="CX54">
            <v>95</v>
          </cell>
          <cell r="CZ54">
            <v>95</v>
          </cell>
        </row>
        <row r="55">
          <cell r="V55">
            <v>1499802.523</v>
          </cell>
          <cell r="X55">
            <v>410772</v>
          </cell>
          <cell r="Z55">
            <v>410772</v>
          </cell>
          <cell r="BF55">
            <v>189512.56</v>
          </cell>
          <cell r="BH55">
            <v>0</v>
          </cell>
          <cell r="BJ55">
            <v>0</v>
          </cell>
          <cell r="BL55">
            <v>1863.9</v>
          </cell>
          <cell r="BR55">
            <v>13207.273999999999</v>
          </cell>
          <cell r="BX55">
            <v>73522.588000000003</v>
          </cell>
          <cell r="CD55">
            <v>4292.6769999999997</v>
          </cell>
          <cell r="CJ55">
            <v>17579.991000000002</v>
          </cell>
          <cell r="CP55">
            <v>161611.505</v>
          </cell>
          <cell r="CV55">
            <v>1961393.0179999997</v>
          </cell>
          <cell r="CX55">
            <v>410772</v>
          </cell>
          <cell r="CZ55">
            <v>410772</v>
          </cell>
        </row>
        <row r="56">
          <cell r="V56">
            <v>83729.31</v>
          </cell>
          <cell r="X56">
            <v>0</v>
          </cell>
          <cell r="Z56">
            <v>0</v>
          </cell>
          <cell r="BF56">
            <v>743.48</v>
          </cell>
          <cell r="BH56">
            <v>0</v>
          </cell>
          <cell r="BJ56">
            <v>0</v>
          </cell>
          <cell r="BL56">
            <v>4</v>
          </cell>
          <cell r="BR56">
            <v>440.17</v>
          </cell>
          <cell r="BX56">
            <v>947.51</v>
          </cell>
          <cell r="CD56">
            <v>9.84</v>
          </cell>
          <cell r="CJ56">
            <v>15.78</v>
          </cell>
          <cell r="CP56">
            <v>1675.31</v>
          </cell>
          <cell r="CV56">
            <v>87565.39999999998</v>
          </cell>
          <cell r="CX56">
            <v>0</v>
          </cell>
          <cell r="CZ56">
            <v>0</v>
          </cell>
        </row>
        <row r="58">
          <cell r="V58">
            <v>5762.6820000000007</v>
          </cell>
          <cell r="X58">
            <v>0</v>
          </cell>
          <cell r="Z58">
            <v>0</v>
          </cell>
          <cell r="BF58">
            <v>89429.79800000001</v>
          </cell>
          <cell r="BH58">
            <v>9482</v>
          </cell>
          <cell r="BJ58">
            <v>9482</v>
          </cell>
          <cell r="BL58">
            <v>367.4</v>
          </cell>
          <cell r="BR58">
            <v>1317.9110000000001</v>
          </cell>
          <cell r="BX58">
            <v>4457.2020000000002</v>
          </cell>
          <cell r="CD58">
            <v>774.66</v>
          </cell>
          <cell r="CJ58">
            <v>1263.578</v>
          </cell>
          <cell r="CP58">
            <v>8098.0240000000003</v>
          </cell>
          <cell r="CR58">
            <v>1242</v>
          </cell>
          <cell r="CT58">
            <v>1242</v>
          </cell>
          <cell r="CV58">
            <v>111471.255</v>
          </cell>
          <cell r="CX58">
            <v>10724</v>
          </cell>
          <cell r="CZ58">
            <v>10724</v>
          </cell>
        </row>
        <row r="60">
          <cell r="C60">
            <v>5994941</v>
          </cell>
          <cell r="D60">
            <v>7769763.4410954807</v>
          </cell>
          <cell r="G60">
            <v>1754015</v>
          </cell>
          <cell r="H60">
            <v>1711236</v>
          </cell>
          <cell r="I60">
            <v>450038</v>
          </cell>
          <cell r="J60">
            <v>494378.40637532691</v>
          </cell>
          <cell r="M60">
            <v>32687</v>
          </cell>
          <cell r="N60">
            <v>76274</v>
          </cell>
          <cell r="O60">
            <v>262277</v>
          </cell>
          <cell r="P60">
            <v>404862.71771188074</v>
          </cell>
          <cell r="S60">
            <v>7508</v>
          </cell>
          <cell r="T60">
            <v>319386</v>
          </cell>
          <cell r="U60">
            <v>6707256</v>
          </cell>
          <cell r="V60">
            <v>8669004.5651826896</v>
          </cell>
          <cell r="Y60">
            <v>1794210</v>
          </cell>
          <cell r="Z60">
            <v>2106896</v>
          </cell>
          <cell r="AA60">
            <v>300344</v>
          </cell>
          <cell r="AB60">
            <v>997897.93649731984</v>
          </cell>
          <cell r="AE60">
            <v>248399</v>
          </cell>
          <cell r="AF60">
            <v>868059</v>
          </cell>
          <cell r="AG60">
            <v>124051</v>
          </cell>
          <cell r="AH60">
            <v>967729.34989974624</v>
          </cell>
          <cell r="AK60">
            <v>19502</v>
          </cell>
          <cell r="AL60">
            <v>691801</v>
          </cell>
          <cell r="AM60">
            <v>44863</v>
          </cell>
          <cell r="AN60">
            <v>768808.44787173998</v>
          </cell>
          <cell r="AQ60">
            <v>1205</v>
          </cell>
          <cell r="AR60">
            <v>143484</v>
          </cell>
          <cell r="AS60">
            <v>36486</v>
          </cell>
          <cell r="AT60">
            <v>165686.544025974</v>
          </cell>
          <cell r="AW60">
            <v>405</v>
          </cell>
          <cell r="AX60">
            <v>1780</v>
          </cell>
          <cell r="AY60">
            <v>454726</v>
          </cell>
          <cell r="AZ60">
            <v>570231.5119480521</v>
          </cell>
          <cell r="BC60">
            <v>16519</v>
          </cell>
          <cell r="BD60">
            <v>77764</v>
          </cell>
          <cell r="BE60">
            <v>960470</v>
          </cell>
          <cell r="BF60">
            <v>3470353.7902428326</v>
          </cell>
          <cell r="BI60">
            <v>286030</v>
          </cell>
          <cell r="BJ60">
            <v>1782888</v>
          </cell>
          <cell r="BK60">
            <v>11314</v>
          </cell>
          <cell r="BL60">
            <v>232767.23687500003</v>
          </cell>
          <cell r="BO60">
            <v>794</v>
          </cell>
          <cell r="BP60">
            <v>49974</v>
          </cell>
          <cell r="BQ60">
            <v>133402</v>
          </cell>
          <cell r="BR60">
            <v>385661.32806366915</v>
          </cell>
          <cell r="BU60">
            <v>16075</v>
          </cell>
          <cell r="BV60">
            <v>18830</v>
          </cell>
          <cell r="BW60">
            <v>203033</v>
          </cell>
          <cell r="BX60">
            <v>1697653.1243130716</v>
          </cell>
          <cell r="CA60">
            <v>21371</v>
          </cell>
          <cell r="CB60">
            <v>438901</v>
          </cell>
          <cell r="CC60">
            <v>28428</v>
          </cell>
          <cell r="CD60">
            <v>110111.93648811939</v>
          </cell>
          <cell r="CG60">
            <v>456</v>
          </cell>
          <cell r="CH60">
            <v>11479</v>
          </cell>
          <cell r="CI60">
            <v>51029</v>
          </cell>
          <cell r="CJ60">
            <v>159898.71442607144</v>
          </cell>
          <cell r="CM60">
            <v>405</v>
          </cell>
          <cell r="CN60">
            <v>11217</v>
          </cell>
          <cell r="CO60">
            <v>692508</v>
          </cell>
          <cell r="CP60">
            <v>1276606.1014753247</v>
          </cell>
          <cell r="CS60">
            <v>93939</v>
          </cell>
          <cell r="CT60">
            <v>136073</v>
          </cell>
          <cell r="CU60">
            <v>8787440</v>
          </cell>
          <cell r="CV60">
            <v>16002056.797066778</v>
          </cell>
          <cell r="CY60">
            <v>2213280</v>
          </cell>
          <cell r="CZ60">
            <v>4556258</v>
          </cell>
          <cell r="DA60">
            <v>1243</v>
          </cell>
          <cell r="DB60">
            <v>1944.93</v>
          </cell>
          <cell r="DE60">
            <v>8</v>
          </cell>
          <cell r="DF60">
            <v>2195</v>
          </cell>
          <cell r="DG60">
            <v>3144</v>
          </cell>
          <cell r="DH60">
            <v>127638.98000000001</v>
          </cell>
          <cell r="DK60">
            <v>2011</v>
          </cell>
          <cell r="DL60">
            <v>48865</v>
          </cell>
          <cell r="DM60">
            <v>1571</v>
          </cell>
          <cell r="DN60">
            <v>273285.77000000008</v>
          </cell>
          <cell r="DQ60">
            <v>137</v>
          </cell>
          <cell r="DR60">
            <v>69931</v>
          </cell>
          <cell r="DS60">
            <v>1604</v>
          </cell>
          <cell r="DT60">
            <v>970324.07000000007</v>
          </cell>
          <cell r="DW60">
            <v>130</v>
          </cell>
          <cell r="DX60">
            <v>32461</v>
          </cell>
          <cell r="DY60">
            <v>6319</v>
          </cell>
          <cell r="DZ60">
            <v>1371248.8200000003</v>
          </cell>
          <cell r="EC60">
            <v>2278</v>
          </cell>
          <cell r="ED60">
            <v>151257</v>
          </cell>
          <cell r="EE60">
            <v>14980</v>
          </cell>
          <cell r="EF60">
            <v>61702.424999999988</v>
          </cell>
          <cell r="EI60">
            <v>1352</v>
          </cell>
          <cell r="EJ60">
            <v>12067</v>
          </cell>
          <cell r="EK60">
            <v>146487</v>
          </cell>
          <cell r="EL60">
            <v>2594831.6269999999</v>
          </cell>
          <cell r="EO60">
            <v>21533</v>
          </cell>
          <cell r="EP60">
            <v>547620</v>
          </cell>
          <cell r="EQ60">
            <v>174909</v>
          </cell>
          <cell r="ER60">
            <v>1412013.8199999998</v>
          </cell>
          <cell r="EU60">
            <v>82647</v>
          </cell>
          <cell r="EV60">
            <v>481050</v>
          </cell>
          <cell r="EW60">
            <v>792195</v>
          </cell>
          <cell r="EX60">
            <v>4816494.2349999985</v>
          </cell>
          <cell r="FA60">
            <v>561394</v>
          </cell>
          <cell r="FB60">
            <v>3568208</v>
          </cell>
          <cell r="FC60">
            <v>1136133</v>
          </cell>
          <cell r="FD60">
            <v>10258235.857000001</v>
          </cell>
          <cell r="FG60">
            <v>669212</v>
          </cell>
          <cell r="FH60">
            <v>4762397</v>
          </cell>
          <cell r="FI60">
            <v>9923573</v>
          </cell>
          <cell r="FJ60">
            <v>26260292.654066779</v>
          </cell>
          <cell r="FM60">
            <v>2882492</v>
          </cell>
          <cell r="FN60">
            <v>9318655</v>
          </cell>
          <cell r="FO60">
            <v>666250</v>
          </cell>
          <cell r="FP60">
            <v>1125649.841783067</v>
          </cell>
          <cell r="FS60">
            <v>1278350</v>
          </cell>
          <cell r="FT60">
            <v>1655303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SS"/>
      <sheetName val="PASHU-BHAGYA"/>
      <sheetName val="npapmegp"/>
      <sheetName val="Sheet1"/>
      <sheetName val="REPORT-pmegp-npa level"/>
    </sheetNames>
    <sheetDataSet>
      <sheetData sheetId="0">
        <row r="6">
          <cell r="CW6">
            <v>1481</v>
          </cell>
          <cell r="CX6">
            <v>9676</v>
          </cell>
          <cell r="CY6">
            <v>326</v>
          </cell>
          <cell r="CZ6">
            <v>939</v>
          </cell>
          <cell r="DA6">
            <v>372</v>
          </cell>
          <cell r="DB6">
            <v>1127</v>
          </cell>
          <cell r="DC6">
            <v>2974</v>
          </cell>
          <cell r="DD6">
            <v>311</v>
          </cell>
          <cell r="DE6">
            <v>304</v>
          </cell>
          <cell r="DF6">
            <v>30.735841256717649</v>
          </cell>
          <cell r="DG6">
            <v>33.120340788072419</v>
          </cell>
          <cell r="DH6">
            <v>26.974267968056786</v>
          </cell>
        </row>
        <row r="7">
          <cell r="CW7">
            <v>4934</v>
          </cell>
          <cell r="CX7">
            <v>7190</v>
          </cell>
          <cell r="CY7">
            <v>264</v>
          </cell>
          <cell r="CZ7">
            <v>729</v>
          </cell>
          <cell r="DA7">
            <v>472</v>
          </cell>
          <cell r="DB7">
            <v>1667</v>
          </cell>
          <cell r="DC7">
            <v>205</v>
          </cell>
          <cell r="DD7">
            <v>161</v>
          </cell>
          <cell r="DE7">
            <v>172</v>
          </cell>
          <cell r="DF7">
            <v>2.8511821974965228</v>
          </cell>
          <cell r="DG7">
            <v>22.085048010973939</v>
          </cell>
          <cell r="DH7">
            <v>10.317936412717456</v>
          </cell>
        </row>
        <row r="8">
          <cell r="CW8">
            <v>898</v>
          </cell>
          <cell r="CX8">
            <v>2568</v>
          </cell>
          <cell r="CY8">
            <v>361</v>
          </cell>
          <cell r="CZ8">
            <v>801</v>
          </cell>
          <cell r="DA8">
            <v>242</v>
          </cell>
          <cell r="DB8">
            <v>1089</v>
          </cell>
          <cell r="DC8">
            <v>58</v>
          </cell>
          <cell r="DD8">
            <v>28</v>
          </cell>
          <cell r="DE8">
            <v>18</v>
          </cell>
          <cell r="DF8">
            <v>2.2585669781931461</v>
          </cell>
          <cell r="DG8">
            <v>3.4956304619225969</v>
          </cell>
          <cell r="DH8">
            <v>1.6528925619834711</v>
          </cell>
        </row>
        <row r="9">
          <cell r="CW9">
            <v>581</v>
          </cell>
          <cell r="CX9">
            <v>2388</v>
          </cell>
          <cell r="CY9">
            <v>120</v>
          </cell>
          <cell r="CZ9">
            <v>457</v>
          </cell>
          <cell r="DA9">
            <v>1943</v>
          </cell>
          <cell r="DB9">
            <v>8202</v>
          </cell>
          <cell r="DC9">
            <v>95</v>
          </cell>
          <cell r="DD9">
            <v>18</v>
          </cell>
          <cell r="DE9">
            <v>706</v>
          </cell>
          <cell r="DF9">
            <v>3.9782244556113908</v>
          </cell>
          <cell r="DG9">
            <v>3.9387308533916849</v>
          </cell>
          <cell r="DH9">
            <v>8.6076566691050953</v>
          </cell>
        </row>
        <row r="10">
          <cell r="CW10">
            <v>825</v>
          </cell>
          <cell r="CX10">
            <v>4292</v>
          </cell>
          <cell r="CY10">
            <v>5</v>
          </cell>
          <cell r="CZ10">
            <v>27</v>
          </cell>
          <cell r="DA10">
            <v>1</v>
          </cell>
          <cell r="DB10">
            <v>4</v>
          </cell>
          <cell r="DC10">
            <v>0</v>
          </cell>
          <cell r="DD10">
            <v>0</v>
          </cell>
          <cell r="DE10">
            <v>0</v>
          </cell>
          <cell r="DF10">
            <v>0</v>
          </cell>
          <cell r="DG10">
            <v>0</v>
          </cell>
          <cell r="DH10">
            <v>0</v>
          </cell>
        </row>
        <row r="11">
          <cell r="CW11">
            <v>8719</v>
          </cell>
          <cell r="CX11">
            <v>26114</v>
          </cell>
          <cell r="CY11">
            <v>1076</v>
          </cell>
          <cell r="CZ11">
            <v>2953</v>
          </cell>
          <cell r="DA11">
            <v>3030</v>
          </cell>
          <cell r="DB11">
            <v>12089</v>
          </cell>
          <cell r="DC11">
            <v>3332</v>
          </cell>
          <cell r="DD11">
            <v>518</v>
          </cell>
          <cell r="DE11">
            <v>1200</v>
          </cell>
          <cell r="DF11">
            <v>12.759439381174847</v>
          </cell>
          <cell r="DG11">
            <v>17.541483237385709</v>
          </cell>
          <cell r="DH11">
            <v>9.9263793531309457</v>
          </cell>
        </row>
        <row r="13">
          <cell r="DA13">
            <v>47</v>
          </cell>
          <cell r="DB13">
            <v>268</v>
          </cell>
          <cell r="DE13">
            <v>22</v>
          </cell>
          <cell r="DF13" t="e">
            <v>#DIV/0!</v>
          </cell>
          <cell r="DG13" t="e">
            <v>#DIV/0!</v>
          </cell>
          <cell r="DH13">
            <v>8.2089552238805972</v>
          </cell>
        </row>
        <row r="14">
          <cell r="DF14" t="e">
            <v>#DIV/0!</v>
          </cell>
          <cell r="DG14" t="e">
            <v>#DIV/0!</v>
          </cell>
          <cell r="DH14" t="e">
            <v>#DIV/0!</v>
          </cell>
        </row>
        <row r="15">
          <cell r="DF15" t="e">
            <v>#DIV/0!</v>
          </cell>
          <cell r="DG15" t="e">
            <v>#DIV/0!</v>
          </cell>
          <cell r="DH15" t="e">
            <v>#DIV/0!</v>
          </cell>
        </row>
        <row r="16">
          <cell r="CW16">
            <v>138</v>
          </cell>
          <cell r="CX16">
            <v>283</v>
          </cell>
          <cell r="CY16">
            <v>0</v>
          </cell>
          <cell r="CZ16">
            <v>0</v>
          </cell>
          <cell r="DA16">
            <v>0</v>
          </cell>
          <cell r="DB16">
            <v>0</v>
          </cell>
          <cell r="DC16">
            <v>65</v>
          </cell>
          <cell r="DD16">
            <v>0</v>
          </cell>
          <cell r="DE16">
            <v>0</v>
          </cell>
          <cell r="DF16">
            <v>22.968197879858657</v>
          </cell>
          <cell r="DG16" t="e">
            <v>#DIV/0!</v>
          </cell>
          <cell r="DH16" t="e">
            <v>#DIV/0!</v>
          </cell>
        </row>
        <row r="17">
          <cell r="CW17">
            <v>26</v>
          </cell>
          <cell r="CX17">
            <v>76</v>
          </cell>
          <cell r="CY17">
            <v>18</v>
          </cell>
          <cell r="CZ17">
            <v>32</v>
          </cell>
          <cell r="DA17">
            <v>37</v>
          </cell>
          <cell r="DB17">
            <v>66</v>
          </cell>
          <cell r="DC17">
            <v>12</v>
          </cell>
          <cell r="DD17">
            <v>4</v>
          </cell>
          <cell r="DE17">
            <v>26</v>
          </cell>
          <cell r="DF17">
            <v>15.789473684210526</v>
          </cell>
          <cell r="DG17">
            <v>12.5</v>
          </cell>
          <cell r="DH17">
            <v>39.393939393939391</v>
          </cell>
        </row>
        <row r="18">
          <cell r="CW18">
            <v>125</v>
          </cell>
          <cell r="CX18">
            <v>235</v>
          </cell>
          <cell r="CY18">
            <v>412</v>
          </cell>
          <cell r="CZ18">
            <v>312</v>
          </cell>
          <cell r="DA18">
            <v>0</v>
          </cell>
          <cell r="DB18">
            <v>0</v>
          </cell>
          <cell r="DC18">
            <v>0</v>
          </cell>
          <cell r="DD18">
            <v>0</v>
          </cell>
          <cell r="DF18">
            <v>0</v>
          </cell>
          <cell r="DG18">
            <v>0</v>
          </cell>
          <cell r="DH18" t="e">
            <v>#DIV/0!</v>
          </cell>
        </row>
        <row r="19">
          <cell r="CW19">
            <v>151</v>
          </cell>
          <cell r="CX19">
            <v>122</v>
          </cell>
          <cell r="CY19">
            <v>0</v>
          </cell>
          <cell r="CZ19">
            <v>0</v>
          </cell>
          <cell r="DA19">
            <v>0</v>
          </cell>
          <cell r="DB19">
            <v>0</v>
          </cell>
          <cell r="DC19">
            <v>53</v>
          </cell>
          <cell r="DF19">
            <v>43.442622950819668</v>
          </cell>
          <cell r="DG19" t="e">
            <v>#DIV/0!</v>
          </cell>
          <cell r="DH19" t="e">
            <v>#DIV/0!</v>
          </cell>
        </row>
        <row r="20">
          <cell r="DA20">
            <v>342</v>
          </cell>
          <cell r="DB20">
            <v>1914</v>
          </cell>
          <cell r="DF20" t="e">
            <v>#DIV/0!</v>
          </cell>
          <cell r="DG20" t="e">
            <v>#DIV/0!</v>
          </cell>
          <cell r="DH20">
            <v>0</v>
          </cell>
        </row>
        <row r="21">
          <cell r="CW21">
            <v>33</v>
          </cell>
          <cell r="CX21">
            <v>153</v>
          </cell>
          <cell r="CY21">
            <v>0</v>
          </cell>
          <cell r="CZ21">
            <v>0</v>
          </cell>
          <cell r="DA21">
            <v>10</v>
          </cell>
          <cell r="DB21">
            <v>32</v>
          </cell>
          <cell r="DC21">
            <v>27</v>
          </cell>
          <cell r="DD21">
            <v>0</v>
          </cell>
          <cell r="DE21">
            <v>0</v>
          </cell>
          <cell r="DF21">
            <v>17.647058823529413</v>
          </cell>
          <cell r="DG21" t="e">
            <v>#DIV/0!</v>
          </cell>
          <cell r="DH21">
            <v>0</v>
          </cell>
        </row>
        <row r="22">
          <cell r="DA22">
            <v>29</v>
          </cell>
          <cell r="DB22">
            <v>158</v>
          </cell>
          <cell r="DE22">
            <v>27</v>
          </cell>
          <cell r="DF22" t="e">
            <v>#DIV/0!</v>
          </cell>
          <cell r="DG22" t="e">
            <v>#DIV/0!</v>
          </cell>
          <cell r="DH22">
            <v>17.088607594936708</v>
          </cell>
        </row>
        <row r="23">
          <cell r="CW23">
            <v>25</v>
          </cell>
          <cell r="CX23">
            <v>203</v>
          </cell>
          <cell r="CY23">
            <v>0</v>
          </cell>
          <cell r="CZ23">
            <v>0</v>
          </cell>
          <cell r="DA23">
            <v>0</v>
          </cell>
          <cell r="DB23">
            <v>0</v>
          </cell>
          <cell r="DF23">
            <v>0</v>
          </cell>
          <cell r="DG23" t="e">
            <v>#DIV/0!</v>
          </cell>
          <cell r="DH23" t="e">
            <v>#DIV/0!</v>
          </cell>
        </row>
        <row r="24">
          <cell r="CW24">
            <v>9</v>
          </cell>
          <cell r="CX24">
            <v>58</v>
          </cell>
          <cell r="DC24">
            <v>19</v>
          </cell>
          <cell r="DF24">
            <v>32.758620689655174</v>
          </cell>
          <cell r="DG24" t="e">
            <v>#DIV/0!</v>
          </cell>
          <cell r="DH24" t="e">
            <v>#DIV/0!</v>
          </cell>
        </row>
        <row r="25">
          <cell r="CW25">
            <v>15</v>
          </cell>
          <cell r="CX25">
            <v>125</v>
          </cell>
          <cell r="DA25">
            <v>38</v>
          </cell>
          <cell r="DB25">
            <v>120</v>
          </cell>
          <cell r="DF25">
            <v>0</v>
          </cell>
          <cell r="DG25" t="e">
            <v>#DIV/0!</v>
          </cell>
          <cell r="DH25">
            <v>0</v>
          </cell>
        </row>
        <row r="26">
          <cell r="CW26">
            <v>90</v>
          </cell>
          <cell r="CX26">
            <v>202</v>
          </cell>
          <cell r="CY26">
            <v>0</v>
          </cell>
          <cell r="CZ26">
            <v>0</v>
          </cell>
          <cell r="DA26">
            <v>34</v>
          </cell>
          <cell r="DB26">
            <v>81</v>
          </cell>
          <cell r="DC26">
            <v>0</v>
          </cell>
          <cell r="DD26">
            <v>0</v>
          </cell>
          <cell r="DE26">
            <v>4</v>
          </cell>
          <cell r="DF26">
            <v>0</v>
          </cell>
          <cell r="DG26" t="e">
            <v>#DIV/0!</v>
          </cell>
          <cell r="DH26">
            <v>4.9382716049382713</v>
          </cell>
        </row>
        <row r="27">
          <cell r="DF27" t="e">
            <v>#DIV/0!</v>
          </cell>
          <cell r="DG27" t="e">
            <v>#DIV/0!</v>
          </cell>
          <cell r="DH27" t="e">
            <v>#DIV/0!</v>
          </cell>
        </row>
        <row r="28">
          <cell r="CW28">
            <v>0</v>
          </cell>
          <cell r="CX28">
            <v>0</v>
          </cell>
          <cell r="CY28">
            <v>0</v>
          </cell>
          <cell r="CZ28">
            <v>0</v>
          </cell>
          <cell r="DA28">
            <v>25</v>
          </cell>
          <cell r="DB28">
            <v>155</v>
          </cell>
          <cell r="DC28">
            <v>0</v>
          </cell>
          <cell r="DD28">
            <v>0</v>
          </cell>
          <cell r="DE28">
            <v>26</v>
          </cell>
          <cell r="DF28" t="e">
            <v>#DIV/0!</v>
          </cell>
          <cell r="DG28" t="e">
            <v>#DIV/0!</v>
          </cell>
          <cell r="DH28">
            <v>16.7741935483871</v>
          </cell>
        </row>
        <row r="29">
          <cell r="CW29">
            <v>612</v>
          </cell>
          <cell r="CX29">
            <v>1457</v>
          </cell>
          <cell r="CY29">
            <v>430</v>
          </cell>
          <cell r="CZ29">
            <v>344</v>
          </cell>
          <cell r="DA29">
            <v>562</v>
          </cell>
          <cell r="DB29">
            <v>2794</v>
          </cell>
          <cell r="DC29">
            <v>176</v>
          </cell>
          <cell r="DD29">
            <v>4</v>
          </cell>
          <cell r="DE29">
            <v>105</v>
          </cell>
          <cell r="DF29">
            <v>12.079615648592998</v>
          </cell>
          <cell r="DG29">
            <v>1.1627906976744187</v>
          </cell>
          <cell r="DH29">
            <v>3.7580529706513959</v>
          </cell>
        </row>
        <row r="32">
          <cell r="CW32">
            <v>581</v>
          </cell>
          <cell r="CX32">
            <v>2457</v>
          </cell>
          <cell r="CY32">
            <v>114</v>
          </cell>
          <cell r="CZ32">
            <v>451</v>
          </cell>
          <cell r="DA32">
            <v>275</v>
          </cell>
          <cell r="DB32">
            <v>1098</v>
          </cell>
          <cell r="DF32">
            <v>0</v>
          </cell>
          <cell r="DG32">
            <v>0</v>
          </cell>
          <cell r="DH32">
            <v>0</v>
          </cell>
        </row>
        <row r="33">
          <cell r="DF33" t="e">
            <v>#DIV/0!</v>
          </cell>
          <cell r="DG33" t="e">
            <v>#DIV/0!</v>
          </cell>
          <cell r="DH33" t="e">
            <v>#DIV/0!</v>
          </cell>
        </row>
        <row r="34">
          <cell r="DF34" t="e">
            <v>#DIV/0!</v>
          </cell>
          <cell r="DG34" t="e">
            <v>#DIV/0!</v>
          </cell>
          <cell r="DH34" t="e">
            <v>#DIV/0!</v>
          </cell>
        </row>
        <row r="35">
          <cell r="CW35">
            <v>1</v>
          </cell>
          <cell r="CX35">
            <v>3</v>
          </cell>
          <cell r="DF35">
            <v>0</v>
          </cell>
          <cell r="DG35" t="e">
            <v>#DIV/0!</v>
          </cell>
          <cell r="DH35" t="e">
            <v>#DIV/0!</v>
          </cell>
        </row>
        <row r="36">
          <cell r="DF36" t="e">
            <v>#DIV/0!</v>
          </cell>
          <cell r="DG36" t="e">
            <v>#DIV/0!</v>
          </cell>
          <cell r="DH36" t="e">
            <v>#DIV/0!</v>
          </cell>
        </row>
        <row r="37">
          <cell r="DF37" t="e">
            <v>#DIV/0!</v>
          </cell>
          <cell r="DG37" t="e">
            <v>#DIV/0!</v>
          </cell>
          <cell r="DH37" t="e">
            <v>#DIV/0!</v>
          </cell>
        </row>
        <row r="38">
          <cell r="DF38" t="e">
            <v>#DIV/0!</v>
          </cell>
          <cell r="DG38" t="e">
            <v>#DIV/0!</v>
          </cell>
          <cell r="DH38" t="e">
            <v>#DIV/0!</v>
          </cell>
        </row>
        <row r="39">
          <cell r="CW39">
            <v>10</v>
          </cell>
          <cell r="CX39">
            <v>42</v>
          </cell>
          <cell r="DC39">
            <v>1</v>
          </cell>
          <cell r="DF39">
            <v>2.3809523809523809</v>
          </cell>
          <cell r="DG39" t="e">
            <v>#DIV/0!</v>
          </cell>
          <cell r="DH39" t="e">
            <v>#DIV/0!</v>
          </cell>
        </row>
        <row r="40">
          <cell r="DF40" t="e">
            <v>#DIV/0!</v>
          </cell>
          <cell r="DG40" t="e">
            <v>#DIV/0!</v>
          </cell>
          <cell r="DH40" t="e">
            <v>#DIV/0!</v>
          </cell>
        </row>
        <row r="41">
          <cell r="DA41">
            <v>26</v>
          </cell>
          <cell r="DB41">
            <v>7</v>
          </cell>
          <cell r="DF41" t="e">
            <v>#DIV/0!</v>
          </cell>
          <cell r="DG41" t="e">
            <v>#DIV/0!</v>
          </cell>
          <cell r="DH41">
            <v>0</v>
          </cell>
        </row>
        <row r="42">
          <cell r="DF42" t="e">
            <v>#DIV/0!</v>
          </cell>
          <cell r="DG42" t="e">
            <v>#DIV/0!</v>
          </cell>
          <cell r="DH42" t="e">
            <v>#DIV/0!</v>
          </cell>
        </row>
        <row r="43">
          <cell r="DA43">
            <v>1</v>
          </cell>
          <cell r="DB43">
            <v>1</v>
          </cell>
          <cell r="DF43" t="e">
            <v>#DIV/0!</v>
          </cell>
          <cell r="DG43" t="e">
            <v>#DIV/0!</v>
          </cell>
          <cell r="DH43">
            <v>0</v>
          </cell>
        </row>
        <row r="44">
          <cell r="CW44">
            <v>19</v>
          </cell>
          <cell r="CX44">
            <v>34</v>
          </cell>
          <cell r="DF44">
            <v>0</v>
          </cell>
          <cell r="DG44" t="e">
            <v>#DIV/0!</v>
          </cell>
          <cell r="DH44" t="e">
            <v>#DIV/0!</v>
          </cell>
        </row>
        <row r="45">
          <cell r="CW45">
            <v>238</v>
          </cell>
          <cell r="CX45">
            <v>59</v>
          </cell>
          <cell r="DC45">
            <v>4</v>
          </cell>
          <cell r="DF45">
            <v>6.7796610169491522</v>
          </cell>
          <cell r="DG45" t="e">
            <v>#DIV/0!</v>
          </cell>
          <cell r="DH45" t="e">
            <v>#DIV/0!</v>
          </cell>
        </row>
        <row r="46">
          <cell r="CW46">
            <v>18</v>
          </cell>
          <cell r="CX46">
            <v>30</v>
          </cell>
          <cell r="DF46">
            <v>0</v>
          </cell>
          <cell r="DG46" t="e">
            <v>#DIV/0!</v>
          </cell>
          <cell r="DH46" t="e">
            <v>#DIV/0!</v>
          </cell>
        </row>
        <row r="47">
          <cell r="DF47" t="e">
            <v>#DIV/0!</v>
          </cell>
          <cell r="DG47" t="e">
            <v>#DIV/0!</v>
          </cell>
          <cell r="DH47" t="e">
            <v>#DIV/0!</v>
          </cell>
        </row>
        <row r="48">
          <cell r="DF48" t="e">
            <v>#DIV/0!</v>
          </cell>
          <cell r="DG48" t="e">
            <v>#DIV/0!</v>
          </cell>
          <cell r="DH48" t="e">
            <v>#DIV/0!</v>
          </cell>
        </row>
        <row r="49">
          <cell r="CW49">
            <v>867</v>
          </cell>
          <cell r="CX49">
            <v>2625</v>
          </cell>
          <cell r="CY49">
            <v>114</v>
          </cell>
          <cell r="CZ49">
            <v>451</v>
          </cell>
          <cell r="DA49">
            <v>302</v>
          </cell>
          <cell r="DB49">
            <v>1106</v>
          </cell>
          <cell r="DC49">
            <v>5</v>
          </cell>
          <cell r="DD49">
            <v>0</v>
          </cell>
          <cell r="DE49">
            <v>0</v>
          </cell>
          <cell r="DF49">
            <v>0.19047619047619047</v>
          </cell>
          <cell r="DG49">
            <v>0</v>
          </cell>
          <cell r="DH49">
            <v>0</v>
          </cell>
        </row>
        <row r="52">
          <cell r="CW52">
            <v>32</v>
          </cell>
          <cell r="CX52">
            <v>42</v>
          </cell>
          <cell r="CY52">
            <v>34</v>
          </cell>
          <cell r="CZ52">
            <v>130</v>
          </cell>
          <cell r="DA52">
            <v>84</v>
          </cell>
          <cell r="DB52">
            <v>128</v>
          </cell>
          <cell r="DC52">
            <v>0</v>
          </cell>
          <cell r="DD52">
            <v>0</v>
          </cell>
          <cell r="DE52">
            <v>0</v>
          </cell>
          <cell r="DF52">
            <v>0</v>
          </cell>
          <cell r="DG52">
            <v>0</v>
          </cell>
          <cell r="DH52">
            <v>0</v>
          </cell>
        </row>
        <row r="53">
          <cell r="CW53">
            <v>423</v>
          </cell>
          <cell r="CX53">
            <v>1231</v>
          </cell>
          <cell r="CY53">
            <v>638</v>
          </cell>
          <cell r="CZ53">
            <v>1302</v>
          </cell>
          <cell r="DA53">
            <v>194</v>
          </cell>
          <cell r="DB53">
            <v>756</v>
          </cell>
          <cell r="DE53">
            <v>197</v>
          </cell>
          <cell r="DF53">
            <v>0</v>
          </cell>
          <cell r="DG53">
            <v>0</v>
          </cell>
          <cell r="DH53">
            <v>26.058201058201057</v>
          </cell>
        </row>
        <row r="54">
          <cell r="CW54">
            <v>33</v>
          </cell>
          <cell r="CX54">
            <v>96</v>
          </cell>
          <cell r="DF54">
            <v>0</v>
          </cell>
          <cell r="DG54" t="e">
            <v>#DIV/0!</v>
          </cell>
          <cell r="DH54" t="e">
            <v>#DIV/0!</v>
          </cell>
        </row>
        <row r="55">
          <cell r="CW55">
            <v>488</v>
          </cell>
          <cell r="CX55">
            <v>1369</v>
          </cell>
          <cell r="CY55">
            <v>672</v>
          </cell>
          <cell r="CZ55">
            <v>1432</v>
          </cell>
          <cell r="DA55">
            <v>278</v>
          </cell>
          <cell r="DB55">
            <v>884</v>
          </cell>
          <cell r="DC55">
            <v>0</v>
          </cell>
          <cell r="DD55">
            <v>0</v>
          </cell>
          <cell r="DE55">
            <v>197</v>
          </cell>
          <cell r="DF55">
            <v>0</v>
          </cell>
          <cell r="DG55">
            <v>0</v>
          </cell>
          <cell r="DH55">
            <v>22.28506787330317</v>
          </cell>
        </row>
        <row r="57">
          <cell r="CW57">
            <v>10686</v>
          </cell>
          <cell r="CX57">
            <v>31565</v>
          </cell>
          <cell r="CY57">
            <v>2292</v>
          </cell>
          <cell r="CZ57">
            <v>5180</v>
          </cell>
          <cell r="DA57">
            <v>4172</v>
          </cell>
          <cell r="DB57">
            <v>16873</v>
          </cell>
          <cell r="DC57">
            <v>3513</v>
          </cell>
          <cell r="DD57">
            <v>522</v>
          </cell>
          <cell r="DE57">
            <v>1502</v>
          </cell>
          <cell r="DF57">
            <v>11.129415491842231</v>
          </cell>
          <cell r="DG57">
            <v>10.077220077220076</v>
          </cell>
          <cell r="DH57">
            <v>8.9017957683873643</v>
          </cell>
        </row>
        <row r="59">
          <cell r="CW59">
            <v>10198</v>
          </cell>
          <cell r="CX59">
            <v>30196</v>
          </cell>
          <cell r="CY59">
            <v>1620</v>
          </cell>
          <cell r="CZ59">
            <v>3748</v>
          </cell>
          <cell r="DA59">
            <v>3894</v>
          </cell>
          <cell r="DB59">
            <v>15989</v>
          </cell>
          <cell r="DC59">
            <v>3513</v>
          </cell>
          <cell r="DD59">
            <v>522</v>
          </cell>
          <cell r="DE59">
            <v>1305</v>
          </cell>
          <cell r="DF59">
            <v>11.633991257120147</v>
          </cell>
          <cell r="DG59">
            <v>13.927427961579507</v>
          </cell>
          <cell r="DH59">
            <v>8.1618612796297452</v>
          </cell>
        </row>
        <row r="62">
          <cell r="DF62" t="e">
            <v>#DIV/0!</v>
          </cell>
          <cell r="DG62" t="e">
            <v>#DIV/0!</v>
          </cell>
          <cell r="DH62" t="e">
            <v>#DIV/0!</v>
          </cell>
        </row>
        <row r="63">
          <cell r="DF63" t="e">
            <v>#DIV/0!</v>
          </cell>
          <cell r="DG63" t="e">
            <v>#DIV/0!</v>
          </cell>
          <cell r="DH63" t="e">
            <v>#DIV/0!</v>
          </cell>
        </row>
        <row r="64">
          <cell r="CW64">
            <v>0</v>
          </cell>
          <cell r="CX64">
            <v>0</v>
          </cell>
          <cell r="DF64" t="e">
            <v>#DIV/0!</v>
          </cell>
          <cell r="DG64" t="e">
            <v>#DIV/0!</v>
          </cell>
          <cell r="DH64" t="e">
            <v>#DIV/0!</v>
          </cell>
        </row>
        <row r="65">
          <cell r="CW65">
            <v>0</v>
          </cell>
          <cell r="CX65">
            <v>0</v>
          </cell>
          <cell r="CY65">
            <v>0</v>
          </cell>
          <cell r="CZ65">
            <v>0</v>
          </cell>
          <cell r="DA65">
            <v>0</v>
          </cell>
          <cell r="DB65">
            <v>0</v>
          </cell>
          <cell r="DC65">
            <v>0</v>
          </cell>
          <cell r="DD65">
            <v>0</v>
          </cell>
          <cell r="DE65">
            <v>0</v>
          </cell>
          <cell r="DF65" t="e">
            <v>#DIV/0!</v>
          </cell>
          <cell r="DG65" t="e">
            <v>#DIV/0!</v>
          </cell>
          <cell r="DH65" t="e">
            <v>#DIV/0!</v>
          </cell>
        </row>
        <row r="66">
          <cell r="DF66" t="e">
            <v>#DIV/0!</v>
          </cell>
          <cell r="DG66" t="e">
            <v>#DIV/0!</v>
          </cell>
          <cell r="DH66" t="e">
            <v>#DIV/0!</v>
          </cell>
        </row>
        <row r="67">
          <cell r="CU67">
            <v>0</v>
          </cell>
          <cell r="CV67">
            <v>0</v>
          </cell>
          <cell r="CW67">
            <v>0</v>
          </cell>
          <cell r="CX67">
            <v>0</v>
          </cell>
          <cell r="CY67">
            <v>0</v>
          </cell>
          <cell r="CZ67">
            <v>0</v>
          </cell>
          <cell r="DA67">
            <v>0</v>
          </cell>
          <cell r="DB67">
            <v>0</v>
          </cell>
          <cell r="DC67">
            <v>0</v>
          </cell>
          <cell r="DF67" t="e">
            <v>#DIV/0!</v>
          </cell>
          <cell r="DG67" t="e">
            <v>#DIV/0!</v>
          </cell>
          <cell r="DH67" t="e">
            <v>#DIV/0!</v>
          </cell>
        </row>
        <row r="68">
          <cell r="CW68">
            <v>10686</v>
          </cell>
          <cell r="CX68">
            <v>31565</v>
          </cell>
          <cell r="CY68">
            <v>2292</v>
          </cell>
          <cell r="CZ68">
            <v>5180</v>
          </cell>
          <cell r="DA68">
            <v>4172</v>
          </cell>
          <cell r="DB68">
            <v>16873</v>
          </cell>
          <cell r="DC68">
            <v>3513</v>
          </cell>
          <cell r="DD68">
            <v>522</v>
          </cell>
          <cell r="DE68">
            <v>1502</v>
          </cell>
          <cell r="DF68">
            <v>11.129415491842231</v>
          </cell>
          <cell r="DG68">
            <v>10.077220077220076</v>
          </cell>
          <cell r="DH68">
            <v>8.9017957683873643</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ks"/>
      <sheetName val="Total"/>
      <sheetName val="ACH-BAL"/>
      <sheetName val="OUT STANDING"/>
    </sheetNames>
    <sheetDataSet>
      <sheetData sheetId="0">
        <row r="12">
          <cell r="BL12">
            <v>20117</v>
          </cell>
          <cell r="BM12">
            <v>15274</v>
          </cell>
          <cell r="BT12">
            <v>1988</v>
          </cell>
          <cell r="BU12">
            <v>1909</v>
          </cell>
          <cell r="BZ12">
            <v>4482</v>
          </cell>
          <cell r="CA12">
            <v>4367</v>
          </cell>
        </row>
        <row r="13">
          <cell r="BL13">
            <v>20117</v>
          </cell>
          <cell r="BM13">
            <v>15274</v>
          </cell>
          <cell r="BT13">
            <v>1988</v>
          </cell>
          <cell r="BU13">
            <v>1909</v>
          </cell>
          <cell r="BZ13">
            <v>4482</v>
          </cell>
          <cell r="CA13">
            <v>4367</v>
          </cell>
        </row>
        <row r="14">
          <cell r="BL14">
            <v>569187</v>
          </cell>
          <cell r="BM14">
            <v>480733</v>
          </cell>
          <cell r="BT14">
            <v>191468</v>
          </cell>
          <cell r="BU14">
            <v>176657</v>
          </cell>
          <cell r="BZ14">
            <v>255737</v>
          </cell>
          <cell r="CA14">
            <v>186007</v>
          </cell>
        </row>
        <row r="15">
          <cell r="BL15">
            <v>133846</v>
          </cell>
          <cell r="BM15">
            <v>123685</v>
          </cell>
          <cell r="BT15">
            <v>11380</v>
          </cell>
          <cell r="BU15">
            <v>10775</v>
          </cell>
          <cell r="BZ15">
            <v>31674</v>
          </cell>
          <cell r="CA15">
            <v>30090</v>
          </cell>
        </row>
        <row r="19">
          <cell r="BL19">
            <v>18570</v>
          </cell>
          <cell r="BM19">
            <v>17311</v>
          </cell>
          <cell r="BT19">
            <v>4598</v>
          </cell>
          <cell r="BU19">
            <v>4369</v>
          </cell>
          <cell r="BZ19">
            <v>6010</v>
          </cell>
          <cell r="CA19">
            <v>5710</v>
          </cell>
        </row>
        <row r="20">
          <cell r="BL20">
            <v>33256</v>
          </cell>
          <cell r="BM20">
            <v>29451</v>
          </cell>
          <cell r="BT20">
            <v>9203</v>
          </cell>
          <cell r="BU20">
            <v>8695</v>
          </cell>
          <cell r="BZ20">
            <v>17896</v>
          </cell>
          <cell r="CA20">
            <v>17001</v>
          </cell>
        </row>
        <row r="21">
          <cell r="BL21">
            <v>18570</v>
          </cell>
          <cell r="BM21">
            <v>17311</v>
          </cell>
          <cell r="BT21">
            <v>4598</v>
          </cell>
          <cell r="BU21">
            <v>4369</v>
          </cell>
          <cell r="BZ21">
            <v>6010</v>
          </cell>
          <cell r="CA21">
            <v>5710</v>
          </cell>
        </row>
        <row r="22">
          <cell r="BL22">
            <v>33256</v>
          </cell>
          <cell r="BM22">
            <v>29451</v>
          </cell>
          <cell r="BT22">
            <v>9203</v>
          </cell>
          <cell r="BU22">
            <v>8695</v>
          </cell>
          <cell r="BZ22">
            <v>17896</v>
          </cell>
          <cell r="CA22">
            <v>17001</v>
          </cell>
        </row>
        <row r="23">
          <cell r="BL23">
            <v>5482</v>
          </cell>
          <cell r="BM23">
            <v>5389</v>
          </cell>
          <cell r="BT23">
            <v>3368</v>
          </cell>
          <cell r="BU23">
            <v>3169</v>
          </cell>
          <cell r="BZ23">
            <v>3743</v>
          </cell>
          <cell r="CA23">
            <v>3556</v>
          </cell>
        </row>
        <row r="24">
          <cell r="BL24">
            <v>17285</v>
          </cell>
          <cell r="BM24">
            <v>16926</v>
          </cell>
          <cell r="BT24">
            <v>7510</v>
          </cell>
          <cell r="BU24">
            <v>6996</v>
          </cell>
          <cell r="BZ24">
            <v>9805</v>
          </cell>
          <cell r="CA24">
            <v>9315</v>
          </cell>
        </row>
        <row r="25">
          <cell r="BL25">
            <v>12508</v>
          </cell>
          <cell r="BM25">
            <v>11510</v>
          </cell>
          <cell r="BT25">
            <v>2774</v>
          </cell>
          <cell r="BU25">
            <v>2636</v>
          </cell>
          <cell r="BZ25">
            <v>0</v>
          </cell>
          <cell r="CA25">
            <v>0</v>
          </cell>
        </row>
        <row r="26">
          <cell r="BL26">
            <v>13133</v>
          </cell>
          <cell r="BM26">
            <v>11995</v>
          </cell>
          <cell r="BT26">
            <v>6125</v>
          </cell>
          <cell r="BU26">
            <v>5694</v>
          </cell>
          <cell r="BZ26">
            <v>0</v>
          </cell>
          <cell r="CA26">
            <v>0</v>
          </cell>
        </row>
        <row r="30">
          <cell r="BL30">
            <v>2157</v>
          </cell>
          <cell r="BM30">
            <v>2125</v>
          </cell>
          <cell r="BT30">
            <v>0</v>
          </cell>
          <cell r="BU30">
            <v>0</v>
          </cell>
          <cell r="BZ30">
            <v>0</v>
          </cell>
          <cell r="CA30">
            <v>0</v>
          </cell>
        </row>
        <row r="31">
          <cell r="BL31">
            <v>2157</v>
          </cell>
          <cell r="BM31">
            <v>2125</v>
          </cell>
          <cell r="BT31">
            <v>0</v>
          </cell>
          <cell r="BU31">
            <v>0</v>
          </cell>
          <cell r="BZ31">
            <v>0</v>
          </cell>
          <cell r="CA31">
            <v>0</v>
          </cell>
        </row>
        <row r="32">
          <cell r="BL32">
            <v>3838</v>
          </cell>
          <cell r="BM32">
            <v>3723</v>
          </cell>
          <cell r="BT32">
            <v>0</v>
          </cell>
          <cell r="BU32">
            <v>0</v>
          </cell>
          <cell r="BZ32">
            <v>0</v>
          </cell>
          <cell r="CA32">
            <v>0</v>
          </cell>
        </row>
        <row r="33">
          <cell r="BL33">
            <v>3838</v>
          </cell>
          <cell r="BM33">
            <v>3723</v>
          </cell>
          <cell r="BT33">
            <v>0</v>
          </cell>
          <cell r="BU33">
            <v>0</v>
          </cell>
          <cell r="BZ33">
            <v>0</v>
          </cell>
          <cell r="CA33">
            <v>0</v>
          </cell>
        </row>
        <row r="34">
          <cell r="BL34">
            <v>2300</v>
          </cell>
          <cell r="BM34">
            <v>2220</v>
          </cell>
          <cell r="BT34">
            <v>0</v>
          </cell>
          <cell r="BU34">
            <v>0</v>
          </cell>
          <cell r="BZ34">
            <v>0</v>
          </cell>
          <cell r="CA34">
            <v>0</v>
          </cell>
        </row>
        <row r="35">
          <cell r="BL35">
            <v>2782</v>
          </cell>
          <cell r="BM35">
            <v>2676</v>
          </cell>
          <cell r="BT35">
            <v>0</v>
          </cell>
          <cell r="BU35">
            <v>0</v>
          </cell>
          <cell r="BZ35">
            <v>0</v>
          </cell>
          <cell r="CA35">
            <v>0</v>
          </cell>
        </row>
        <row r="37">
          <cell r="BL37">
            <v>1110299</v>
          </cell>
          <cell r="BM37">
            <v>1039895</v>
          </cell>
          <cell r="BT37">
            <v>328763</v>
          </cell>
          <cell r="BU37">
            <v>315794</v>
          </cell>
          <cell r="BZ37">
            <v>454319</v>
          </cell>
          <cell r="CA37">
            <v>399570</v>
          </cell>
        </row>
        <row r="38">
          <cell r="BL38">
            <v>1639327</v>
          </cell>
          <cell r="BM38">
            <v>1490231</v>
          </cell>
          <cell r="BT38">
            <v>444943</v>
          </cell>
          <cell r="BU38">
            <v>424665</v>
          </cell>
          <cell r="BZ38">
            <v>531170</v>
          </cell>
          <cell r="CA38">
            <v>456243</v>
          </cell>
        </row>
        <row r="39">
          <cell r="BL39">
            <v>399059</v>
          </cell>
          <cell r="BM39">
            <v>371825</v>
          </cell>
          <cell r="BT39">
            <v>109426</v>
          </cell>
          <cell r="BU39">
            <v>104260</v>
          </cell>
          <cell r="BZ39">
            <v>75851</v>
          </cell>
          <cell r="CA39">
            <v>72058</v>
          </cell>
        </row>
        <row r="40">
          <cell r="BL40">
            <v>679855</v>
          </cell>
          <cell r="BM40">
            <v>627975</v>
          </cell>
          <cell r="BT40">
            <v>156193</v>
          </cell>
          <cell r="BU40">
            <v>148973</v>
          </cell>
          <cell r="BZ40">
            <v>89268</v>
          </cell>
          <cell r="CA40">
            <v>84805</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49"/>
  <sheetViews>
    <sheetView view="pageBreakPreview" zoomScale="60" workbookViewId="0">
      <selection activeCell="T37" sqref="T37"/>
    </sheetView>
  </sheetViews>
  <sheetFormatPr defaultRowHeight="14.25"/>
  <cols>
    <col min="1" max="1" width="34.42578125" style="1" customWidth="1"/>
    <col min="2" max="2" width="12.28515625" style="1" customWidth="1"/>
    <col min="3" max="3" width="13.28515625" style="1" customWidth="1"/>
    <col min="4" max="4" width="12.85546875" style="1" customWidth="1"/>
    <col min="5" max="5" width="11.28515625" style="1" customWidth="1"/>
    <col min="6" max="6" width="12.28515625" style="1" customWidth="1"/>
    <col min="7" max="7" width="13" style="1" customWidth="1"/>
    <col min="8" max="10" width="12.28515625" style="1" customWidth="1"/>
    <col min="11" max="11" width="10.85546875" style="1" customWidth="1"/>
    <col min="12" max="12" width="10.7109375" style="1" customWidth="1"/>
    <col min="13" max="16384" width="9.140625" style="1"/>
  </cols>
  <sheetData>
    <row r="1" spans="1:12" ht="42" customHeight="1">
      <c r="A1" s="404" t="s">
        <v>55</v>
      </c>
      <c r="B1" s="404"/>
      <c r="C1" s="404"/>
      <c r="D1" s="404"/>
      <c r="E1" s="404"/>
      <c r="F1" s="404"/>
      <c r="G1" s="404"/>
      <c r="H1" s="404"/>
      <c r="I1" s="404"/>
      <c r="J1" s="404"/>
      <c r="K1" s="404"/>
      <c r="L1" s="404"/>
    </row>
    <row r="2" spans="1:12" ht="20.25">
      <c r="A2" s="405" t="s">
        <v>54</v>
      </c>
      <c r="B2" s="405"/>
      <c r="C2" s="405"/>
      <c r="D2" s="405"/>
      <c r="E2" s="405"/>
      <c r="F2" s="405"/>
      <c r="G2" s="405"/>
      <c r="H2" s="405"/>
      <c r="I2" s="405"/>
      <c r="J2" s="405"/>
      <c r="K2" s="405"/>
      <c r="L2" s="405"/>
    </row>
    <row r="3" spans="1:12" ht="228" customHeight="1">
      <c r="A3" s="5" t="s">
        <v>53</v>
      </c>
      <c r="B3" s="5" t="s">
        <v>52</v>
      </c>
      <c r="C3" s="5" t="s">
        <v>51</v>
      </c>
      <c r="D3" s="5" t="s">
        <v>50</v>
      </c>
      <c r="E3" s="5" t="s">
        <v>49</v>
      </c>
      <c r="F3" s="5" t="s">
        <v>48</v>
      </c>
      <c r="G3" s="5" t="s">
        <v>47</v>
      </c>
      <c r="H3" s="5" t="s">
        <v>46</v>
      </c>
      <c r="I3" s="5" t="s">
        <v>45</v>
      </c>
      <c r="J3" s="5" t="s">
        <v>44</v>
      </c>
      <c r="K3" s="5" t="s">
        <v>43</v>
      </c>
      <c r="L3" s="5" t="s">
        <v>42</v>
      </c>
    </row>
    <row r="4" spans="1:12" ht="23.25" customHeight="1">
      <c r="A4" s="3" t="s">
        <v>41</v>
      </c>
      <c r="B4" s="4">
        <v>11.78473</v>
      </c>
      <c r="C4" s="4">
        <v>11.78473</v>
      </c>
      <c r="D4" s="4">
        <v>11.78473</v>
      </c>
      <c r="E4" s="4">
        <v>0</v>
      </c>
      <c r="F4" s="4">
        <v>0</v>
      </c>
      <c r="G4" s="4">
        <v>0</v>
      </c>
      <c r="H4" s="4">
        <v>11.78473</v>
      </c>
      <c r="I4" s="4">
        <v>11.78473</v>
      </c>
      <c r="J4" s="3">
        <v>100</v>
      </c>
      <c r="K4" s="4">
        <v>11.78473</v>
      </c>
      <c r="L4" s="3">
        <v>100</v>
      </c>
    </row>
    <row r="5" spans="1:12" ht="23.25" customHeight="1">
      <c r="A5" s="3" t="s">
        <v>40</v>
      </c>
      <c r="B5" s="4">
        <v>2.5405099999999998</v>
      </c>
      <c r="C5" s="4">
        <v>2.20363</v>
      </c>
      <c r="D5" s="4">
        <v>0.54037999999999997</v>
      </c>
      <c r="E5" s="4">
        <v>3.2620000000000003E-2</v>
      </c>
      <c r="F5" s="4">
        <v>1.6800000000000001E-3</v>
      </c>
      <c r="G5" s="4">
        <v>1.4999999999999999E-4</v>
      </c>
      <c r="H5" s="4">
        <v>2.5731299999999999</v>
      </c>
      <c r="I5" s="4">
        <v>2.2053099999999999</v>
      </c>
      <c r="J5" s="3">
        <v>85.7</v>
      </c>
      <c r="K5" s="4">
        <v>0.54052999999999995</v>
      </c>
      <c r="L5" s="3">
        <v>21</v>
      </c>
    </row>
    <row r="6" spans="1:12" ht="23.25" customHeight="1">
      <c r="A6" s="3" t="s">
        <v>39</v>
      </c>
      <c r="B6" s="4">
        <v>4.99655</v>
      </c>
      <c r="C6" s="4">
        <v>2.9980699999999998</v>
      </c>
      <c r="D6" s="4">
        <v>1.78017</v>
      </c>
      <c r="E6" s="4">
        <v>0.18476999999999999</v>
      </c>
      <c r="F6" s="4">
        <v>2.2599999999999999E-3</v>
      </c>
      <c r="G6" s="4">
        <v>2.2599999999999999E-3</v>
      </c>
      <c r="H6" s="4">
        <v>5.1813200000000004</v>
      </c>
      <c r="I6" s="4">
        <v>3.0003299999999999</v>
      </c>
      <c r="J6" s="3">
        <v>57.9</v>
      </c>
      <c r="K6" s="4">
        <v>1.78243</v>
      </c>
      <c r="L6" s="3">
        <v>34.4</v>
      </c>
    </row>
    <row r="7" spans="1:12" ht="23.25" customHeight="1">
      <c r="A7" s="3" t="s">
        <v>38</v>
      </c>
      <c r="B7" s="4">
        <v>11.362719999999999</v>
      </c>
      <c r="C7" s="4">
        <v>4.8421399999999997</v>
      </c>
      <c r="D7" s="4">
        <v>4.5667600000000004</v>
      </c>
      <c r="E7" s="4">
        <v>0.95506999999999997</v>
      </c>
      <c r="F7" s="4">
        <v>0.34150000000000003</v>
      </c>
      <c r="G7" s="4">
        <v>0.28283000000000003</v>
      </c>
      <c r="H7" s="4">
        <v>12.31779</v>
      </c>
      <c r="I7" s="4">
        <v>5.1836399999999996</v>
      </c>
      <c r="J7" s="3">
        <v>42.1</v>
      </c>
      <c r="K7" s="4">
        <v>4.8495900000000001</v>
      </c>
      <c r="L7" s="3">
        <v>39.4</v>
      </c>
    </row>
    <row r="8" spans="1:12" ht="23.25" customHeight="1">
      <c r="A8" s="3" t="s">
        <v>37</v>
      </c>
      <c r="B8" s="4">
        <v>6.0570199999999996</v>
      </c>
      <c r="C8" s="4">
        <v>3.99377</v>
      </c>
      <c r="D8" s="4">
        <v>0.24920999999999999</v>
      </c>
      <c r="E8" s="4">
        <v>0.17397000000000001</v>
      </c>
      <c r="F8" s="4">
        <v>5.9300000000000004E-3</v>
      </c>
      <c r="G8" s="4">
        <v>0</v>
      </c>
      <c r="H8" s="4">
        <v>6.2309900000000003</v>
      </c>
      <c r="I8" s="4">
        <v>3.9996999999999998</v>
      </c>
      <c r="J8" s="3">
        <v>64.2</v>
      </c>
      <c r="K8" s="4">
        <v>0.24920999999999999</v>
      </c>
      <c r="L8" s="3">
        <v>4</v>
      </c>
    </row>
    <row r="9" spans="1:12" ht="23.25" customHeight="1">
      <c r="A9" s="3" t="s">
        <v>36</v>
      </c>
      <c r="B9" s="4">
        <v>8.7362000000000002</v>
      </c>
      <c r="C9" s="4">
        <v>7.0086399999999998</v>
      </c>
      <c r="D9" s="4">
        <v>1.0200000000000001E-3</v>
      </c>
      <c r="E9" s="4">
        <v>0.20016</v>
      </c>
      <c r="F9" s="4">
        <v>4.267E-2</v>
      </c>
      <c r="G9" s="4">
        <v>0</v>
      </c>
      <c r="H9" s="4">
        <v>8.9363600000000005</v>
      </c>
      <c r="I9" s="4">
        <v>7.05131</v>
      </c>
      <c r="J9" s="3">
        <v>78.900000000000006</v>
      </c>
      <c r="K9" s="4">
        <v>1.0200000000000001E-3</v>
      </c>
      <c r="L9" s="3">
        <v>0</v>
      </c>
    </row>
    <row r="10" spans="1:12" ht="23.25" customHeight="1">
      <c r="A10" s="3" t="s">
        <v>35</v>
      </c>
      <c r="B10" s="4">
        <v>3.1737500000000001</v>
      </c>
      <c r="C10" s="4">
        <v>1.8527</v>
      </c>
      <c r="D10" s="4">
        <v>0.38829999999999998</v>
      </c>
      <c r="E10" s="4">
        <v>9.5259999999999997E-2</v>
      </c>
      <c r="F10" s="4">
        <v>4.3E-3</v>
      </c>
      <c r="G10" s="4">
        <v>1.8400000000000001E-3</v>
      </c>
      <c r="H10" s="4">
        <v>3.2690100000000002</v>
      </c>
      <c r="I10" s="4">
        <v>1.857</v>
      </c>
      <c r="J10" s="3">
        <v>56.8</v>
      </c>
      <c r="K10" s="4">
        <v>0.39013999999999999</v>
      </c>
      <c r="L10" s="3">
        <v>11.9</v>
      </c>
    </row>
    <row r="11" spans="1:12" ht="23.25" customHeight="1">
      <c r="A11" s="3" t="s">
        <v>34</v>
      </c>
      <c r="B11" s="4">
        <v>78.178240000000002</v>
      </c>
      <c r="C11" s="4">
        <v>59.202199999999998</v>
      </c>
      <c r="D11" s="4">
        <v>0.95048999999999995</v>
      </c>
      <c r="E11" s="4">
        <v>0.92756000000000005</v>
      </c>
      <c r="F11" s="4">
        <v>8.7800000000000003E-2</v>
      </c>
      <c r="G11" s="4">
        <v>2.2499999999999998E-3</v>
      </c>
      <c r="H11" s="4">
        <v>79.105800000000002</v>
      </c>
      <c r="I11" s="4">
        <v>59.29</v>
      </c>
      <c r="J11" s="3">
        <v>75</v>
      </c>
      <c r="K11" s="4">
        <v>0.95274000000000003</v>
      </c>
      <c r="L11" s="3">
        <v>1.2</v>
      </c>
    </row>
    <row r="12" spans="1:12" ht="23.25" customHeight="1">
      <c r="A12" s="3" t="s">
        <v>455</v>
      </c>
      <c r="B12" s="4">
        <v>29.438400000000001</v>
      </c>
      <c r="C12" s="4">
        <v>27.885629999999999</v>
      </c>
      <c r="D12" s="4">
        <v>4.6183800000000002</v>
      </c>
      <c r="E12" s="4">
        <v>0.17183999999999999</v>
      </c>
      <c r="F12" s="4">
        <v>4.7890000000000002E-2</v>
      </c>
      <c r="G12" s="4">
        <v>5.2700000000000004E-3</v>
      </c>
      <c r="H12" s="4">
        <v>29.610240000000001</v>
      </c>
      <c r="I12" s="4">
        <v>27.933520000000001</v>
      </c>
      <c r="J12" s="3">
        <v>94.3</v>
      </c>
      <c r="K12" s="4">
        <v>4.6236499999999996</v>
      </c>
      <c r="L12" s="3">
        <v>15.6</v>
      </c>
    </row>
    <row r="13" spans="1:12" ht="23.25" customHeight="1">
      <c r="A13" s="3" t="s">
        <v>33</v>
      </c>
      <c r="B13" s="4">
        <v>0.26493</v>
      </c>
      <c r="C13" s="4">
        <v>0.14086000000000001</v>
      </c>
      <c r="D13" s="4">
        <v>2.7199999999999998E-2</v>
      </c>
      <c r="E13" s="4">
        <v>1.4800000000000001E-2</v>
      </c>
      <c r="F13" s="4">
        <v>6.5599999999999999E-3</v>
      </c>
      <c r="G13" s="4">
        <v>1.6000000000000001E-4</v>
      </c>
      <c r="H13" s="4">
        <v>0.27972999999999998</v>
      </c>
      <c r="I13" s="4">
        <v>0.14742</v>
      </c>
      <c r="J13" s="3">
        <v>52.7</v>
      </c>
      <c r="K13" s="4">
        <v>2.7359999999999999E-2</v>
      </c>
      <c r="L13" s="3">
        <v>9.8000000000000007</v>
      </c>
    </row>
    <row r="14" spans="1:12" ht="23.25" customHeight="1">
      <c r="A14" s="3" t="s">
        <v>32</v>
      </c>
      <c r="B14" s="4">
        <v>5.2329100000000004</v>
      </c>
      <c r="C14" s="4">
        <v>4.1509799999999997</v>
      </c>
      <c r="D14" s="4">
        <v>9.1900000000000003E-3</v>
      </c>
      <c r="E14" s="4">
        <v>1.9179999999999999E-2</v>
      </c>
      <c r="F14" s="4">
        <v>5.8700000000000002E-3</v>
      </c>
      <c r="G14" s="4">
        <v>0</v>
      </c>
      <c r="H14" s="4">
        <v>5.2520899999999999</v>
      </c>
      <c r="I14" s="4">
        <v>4.1568500000000004</v>
      </c>
      <c r="J14" s="3">
        <v>79.099999999999994</v>
      </c>
      <c r="K14" s="4">
        <v>9.1900000000000003E-3</v>
      </c>
      <c r="L14" s="3">
        <v>0.2</v>
      </c>
    </row>
    <row r="15" spans="1:12" ht="23.25" customHeight="1">
      <c r="A15" s="3" t="s">
        <v>31</v>
      </c>
      <c r="B15" s="4">
        <v>0.54259999999999997</v>
      </c>
      <c r="C15" s="4">
        <v>0.24074999999999999</v>
      </c>
      <c r="D15" s="4">
        <v>7.6999999999999996E-4</v>
      </c>
      <c r="E15" s="4">
        <v>5.3920000000000003E-2</v>
      </c>
      <c r="F15" s="4">
        <v>5.3299999999999997E-3</v>
      </c>
      <c r="G15" s="4">
        <v>0</v>
      </c>
      <c r="H15" s="4">
        <v>0.59652000000000005</v>
      </c>
      <c r="I15" s="4">
        <v>0.24607999999999999</v>
      </c>
      <c r="J15" s="3">
        <v>41.3</v>
      </c>
      <c r="K15" s="4">
        <v>7.6999999999999996E-4</v>
      </c>
      <c r="L15" s="3">
        <v>0.1</v>
      </c>
    </row>
    <row r="16" spans="1:12" ht="23.25" customHeight="1">
      <c r="A16" s="3" t="s">
        <v>30</v>
      </c>
      <c r="B16" s="4">
        <v>47.299289999999999</v>
      </c>
      <c r="C16" s="4">
        <v>31.9817</v>
      </c>
      <c r="D16" s="4">
        <v>3.2009999999999997E-2</v>
      </c>
      <c r="E16" s="4">
        <v>0.72053999999999996</v>
      </c>
      <c r="F16" s="4">
        <v>9.9140000000000006E-2</v>
      </c>
      <c r="G16" s="4">
        <v>2.9199999999999999E-3</v>
      </c>
      <c r="H16" s="4">
        <v>48.019829999999999</v>
      </c>
      <c r="I16" s="4">
        <v>32.080840000000002</v>
      </c>
      <c r="J16" s="3">
        <v>66.8</v>
      </c>
      <c r="K16" s="4">
        <v>3.4930000000000003E-2</v>
      </c>
      <c r="L16" s="3">
        <v>0.1</v>
      </c>
    </row>
    <row r="17" spans="1:12" ht="23.25" customHeight="1">
      <c r="A17" s="3" t="s">
        <v>29</v>
      </c>
      <c r="B17" s="4">
        <v>1.7810699999999999</v>
      </c>
      <c r="C17" s="4">
        <v>1.51335</v>
      </c>
      <c r="D17" s="4">
        <v>0.23993999999999999</v>
      </c>
      <c r="E17" s="4">
        <v>3.7130000000000003E-2</v>
      </c>
      <c r="F17" s="4">
        <v>3.5400000000000002E-3</v>
      </c>
      <c r="G17" s="4">
        <v>7.7999999999999999E-4</v>
      </c>
      <c r="H17" s="4">
        <v>1.8182</v>
      </c>
      <c r="I17" s="4">
        <v>1.5168900000000001</v>
      </c>
      <c r="J17" s="3">
        <v>83.4</v>
      </c>
      <c r="K17" s="4">
        <v>0.24071999999999999</v>
      </c>
      <c r="L17" s="3">
        <v>13.2</v>
      </c>
    </row>
    <row r="18" spans="1:12" ht="23.25" customHeight="1">
      <c r="A18" s="3" t="s">
        <v>28</v>
      </c>
      <c r="B18" s="4">
        <v>0.23505000000000001</v>
      </c>
      <c r="C18" s="4">
        <v>0.11375</v>
      </c>
      <c r="D18" s="4">
        <v>0</v>
      </c>
      <c r="E18" s="4">
        <v>5.7750000000000003E-2</v>
      </c>
      <c r="F18" s="4">
        <v>7.1999999999999998E-3</v>
      </c>
      <c r="G18" s="4">
        <v>0</v>
      </c>
      <c r="H18" s="4">
        <v>0.2928</v>
      </c>
      <c r="I18" s="4">
        <v>0.12095</v>
      </c>
      <c r="J18" s="3">
        <v>41.3</v>
      </c>
      <c r="K18" s="4">
        <v>0</v>
      </c>
      <c r="L18" s="3">
        <v>0</v>
      </c>
    </row>
    <row r="19" spans="1:12" ht="23.25" customHeight="1">
      <c r="A19" s="3" t="s">
        <v>27</v>
      </c>
      <c r="B19" s="4">
        <v>3.1423000000000001</v>
      </c>
      <c r="C19" s="4">
        <v>1.7853300000000001</v>
      </c>
      <c r="D19" s="4">
        <v>0.49182999999999999</v>
      </c>
      <c r="E19" s="4">
        <v>3.8370000000000001E-2</v>
      </c>
      <c r="F19" s="4">
        <v>1.345E-2</v>
      </c>
      <c r="G19" s="4">
        <v>9.6000000000000002E-4</v>
      </c>
      <c r="H19" s="4">
        <v>3.1806700000000001</v>
      </c>
      <c r="I19" s="4">
        <v>1.79878</v>
      </c>
      <c r="J19" s="3">
        <v>56.6</v>
      </c>
      <c r="K19" s="4">
        <v>0.49279000000000001</v>
      </c>
      <c r="L19" s="3">
        <v>15.5</v>
      </c>
    </row>
    <row r="20" spans="1:12" ht="23.25" customHeight="1">
      <c r="A20" s="3" t="s">
        <v>26</v>
      </c>
      <c r="B20" s="4">
        <v>18.514500000000002</v>
      </c>
      <c r="C20" s="4">
        <v>10.36431</v>
      </c>
      <c r="D20" s="4">
        <v>10.004049999999999</v>
      </c>
      <c r="E20" s="4">
        <v>0.93479000000000001</v>
      </c>
      <c r="F20" s="4">
        <v>0.13425000000000001</v>
      </c>
      <c r="G20" s="4">
        <v>0.12592999999999999</v>
      </c>
      <c r="H20" s="4">
        <v>19.449290000000001</v>
      </c>
      <c r="I20" s="4">
        <v>10.498559999999999</v>
      </c>
      <c r="J20" s="3">
        <v>54</v>
      </c>
      <c r="K20" s="4">
        <v>10.12998</v>
      </c>
      <c r="L20" s="3">
        <v>52.1</v>
      </c>
    </row>
    <row r="21" spans="1:12" ht="23.25" customHeight="1">
      <c r="A21" s="3" t="s">
        <v>25</v>
      </c>
      <c r="B21" s="4">
        <v>16.371500000000001</v>
      </c>
      <c r="C21" s="4">
        <v>6.8484699999999998</v>
      </c>
      <c r="D21" s="4">
        <v>4.5997500000000002</v>
      </c>
      <c r="E21" s="4">
        <v>0</v>
      </c>
      <c r="F21" s="4">
        <v>0</v>
      </c>
      <c r="G21" s="4">
        <v>0</v>
      </c>
      <c r="H21" s="4">
        <v>16.371500000000001</v>
      </c>
      <c r="I21" s="4">
        <v>6.8484699999999998</v>
      </c>
      <c r="J21" s="3">
        <v>41.8</v>
      </c>
      <c r="K21" s="4">
        <v>4.5997500000000002</v>
      </c>
      <c r="L21" s="3">
        <v>28.1</v>
      </c>
    </row>
    <row r="22" spans="1:12" ht="23.25" customHeight="1">
      <c r="A22" s="3" t="s">
        <v>24</v>
      </c>
      <c r="B22" s="4">
        <v>6.4330299999999996</v>
      </c>
      <c r="C22" s="4">
        <v>4.62479</v>
      </c>
      <c r="D22" s="4">
        <v>2.3906299999999998</v>
      </c>
      <c r="E22" s="4">
        <v>0.29311999999999999</v>
      </c>
      <c r="F22" s="4">
        <v>1.5520000000000001E-2</v>
      </c>
      <c r="G22" s="4">
        <v>1.5520000000000001E-2</v>
      </c>
      <c r="H22" s="4">
        <v>6.7261499999999996</v>
      </c>
      <c r="I22" s="4">
        <v>4.6403100000000004</v>
      </c>
      <c r="J22" s="3">
        <v>69</v>
      </c>
      <c r="K22" s="4">
        <v>2.4061499999999998</v>
      </c>
      <c r="L22" s="3">
        <v>35.799999999999997</v>
      </c>
    </row>
    <row r="23" spans="1:12" ht="23.25" customHeight="1">
      <c r="A23" s="3" t="s">
        <v>23</v>
      </c>
      <c r="B23" s="4">
        <v>0.91437999999999997</v>
      </c>
      <c r="C23" s="4">
        <v>0.85518000000000005</v>
      </c>
      <c r="D23" s="4">
        <v>0.79739000000000004</v>
      </c>
      <c r="E23" s="4">
        <v>6.8300000000000001E-3</v>
      </c>
      <c r="F23" s="4">
        <v>4.4099999999999999E-3</v>
      </c>
      <c r="G23" s="4">
        <v>0</v>
      </c>
      <c r="H23" s="4">
        <v>0.92120999999999997</v>
      </c>
      <c r="I23" s="4">
        <v>0.85958999999999997</v>
      </c>
      <c r="J23" s="3">
        <v>93.3</v>
      </c>
      <c r="K23" s="4">
        <v>0.79739000000000004</v>
      </c>
      <c r="L23" s="3">
        <v>86.6</v>
      </c>
    </row>
    <row r="24" spans="1:12" ht="23.25" customHeight="1">
      <c r="A24" s="3" t="s">
        <v>22</v>
      </c>
      <c r="B24" s="4">
        <v>0.1236</v>
      </c>
      <c r="C24" s="4">
        <v>0</v>
      </c>
      <c r="D24" s="4">
        <v>0</v>
      </c>
      <c r="E24" s="4">
        <v>0</v>
      </c>
      <c r="F24" s="4">
        <v>0</v>
      </c>
      <c r="G24" s="4">
        <v>0</v>
      </c>
      <c r="H24" s="4">
        <v>0.1236</v>
      </c>
      <c r="I24" s="4">
        <v>0</v>
      </c>
      <c r="J24" s="3">
        <v>0</v>
      </c>
      <c r="K24" s="4">
        <v>0</v>
      </c>
      <c r="L24" s="3">
        <v>0</v>
      </c>
    </row>
    <row r="25" spans="1:12" ht="23.25" customHeight="1">
      <c r="A25" s="3" t="s">
        <v>21</v>
      </c>
      <c r="B25" s="4">
        <v>6.2408900000000003</v>
      </c>
      <c r="C25" s="4">
        <v>4.0350999999999999</v>
      </c>
      <c r="D25" s="4">
        <v>5.4200000000000003E-3</v>
      </c>
      <c r="E25" s="4">
        <v>0.15382000000000001</v>
      </c>
      <c r="F25" s="4">
        <v>7.0099999999999997E-3</v>
      </c>
      <c r="G25" s="4">
        <v>0</v>
      </c>
      <c r="H25" s="4">
        <v>6.3947099999999999</v>
      </c>
      <c r="I25" s="4">
        <v>4.0421100000000001</v>
      </c>
      <c r="J25" s="3">
        <v>63.2</v>
      </c>
      <c r="K25" s="4">
        <v>5.4200000000000003E-3</v>
      </c>
      <c r="L25" s="3">
        <v>0.1</v>
      </c>
    </row>
    <row r="26" spans="1:12" ht="23.25" customHeight="1">
      <c r="A26" s="3" t="s">
        <v>20</v>
      </c>
      <c r="B26" s="4">
        <v>8.5253399999999999</v>
      </c>
      <c r="C26" s="4">
        <v>5.3833500000000001</v>
      </c>
      <c r="D26" s="4">
        <v>0.15012</v>
      </c>
      <c r="E26" s="4">
        <v>0.19173999999999999</v>
      </c>
      <c r="F26" s="4">
        <v>6.0400000000000002E-3</v>
      </c>
      <c r="G26" s="4">
        <v>0</v>
      </c>
      <c r="H26" s="4">
        <v>8.7170799999999993</v>
      </c>
      <c r="I26" s="4">
        <v>5.3893899999999997</v>
      </c>
      <c r="J26" s="3">
        <v>61.8</v>
      </c>
      <c r="K26" s="4">
        <v>0.15012</v>
      </c>
      <c r="L26" s="3">
        <v>1.7</v>
      </c>
    </row>
    <row r="27" spans="1:12" ht="23.25" customHeight="1">
      <c r="A27" s="3" t="s">
        <v>19</v>
      </c>
      <c r="B27" s="4">
        <v>1.38879</v>
      </c>
      <c r="C27" s="4">
        <v>1.0197000000000001</v>
      </c>
      <c r="D27" s="4">
        <v>1.0197000000000001</v>
      </c>
      <c r="E27" s="4">
        <v>5.6270000000000001E-2</v>
      </c>
      <c r="F27" s="4">
        <v>9.9299999999999996E-3</v>
      </c>
      <c r="G27" s="4">
        <v>9.9299999999999996E-3</v>
      </c>
      <c r="H27" s="4">
        <v>1.44506</v>
      </c>
      <c r="I27" s="4">
        <v>1.02963</v>
      </c>
      <c r="J27" s="3">
        <v>71.3</v>
      </c>
      <c r="K27" s="4">
        <v>1.02963</v>
      </c>
      <c r="L27" s="3">
        <v>71.3</v>
      </c>
    </row>
    <row r="28" spans="1:12" ht="23.25" customHeight="1">
      <c r="A28" s="3" t="s">
        <v>18</v>
      </c>
      <c r="B28" s="4">
        <v>0.15290000000000001</v>
      </c>
      <c r="C28" s="4">
        <v>7.6219999999999996E-2</v>
      </c>
      <c r="D28" s="4">
        <v>0</v>
      </c>
      <c r="E28" s="4">
        <v>2.1909999999999999E-2</v>
      </c>
      <c r="F28" s="4">
        <v>6.1900000000000002E-3</v>
      </c>
      <c r="G28" s="4">
        <v>0</v>
      </c>
      <c r="H28" s="4">
        <v>0.17480999999999999</v>
      </c>
      <c r="I28" s="4">
        <v>8.2409999999999997E-2</v>
      </c>
      <c r="J28" s="3">
        <v>47.1</v>
      </c>
      <c r="K28" s="4">
        <v>0</v>
      </c>
      <c r="L28" s="3">
        <v>0</v>
      </c>
    </row>
    <row r="29" spans="1:12" ht="23.25" customHeight="1">
      <c r="A29" s="3" t="s">
        <v>17</v>
      </c>
      <c r="B29" s="4">
        <v>2.0441199999999999</v>
      </c>
      <c r="C29" s="4">
        <v>1.3170200000000001</v>
      </c>
      <c r="D29" s="4">
        <v>0</v>
      </c>
      <c r="E29" s="4">
        <v>3.0689999999999999E-2</v>
      </c>
      <c r="F29" s="4">
        <v>2.1819999999999999E-2</v>
      </c>
      <c r="G29" s="4">
        <v>0</v>
      </c>
      <c r="H29" s="4">
        <v>2.0748099999999998</v>
      </c>
      <c r="I29" s="4">
        <v>1.33884</v>
      </c>
      <c r="J29" s="3">
        <v>64.5</v>
      </c>
      <c r="K29" s="4">
        <v>0</v>
      </c>
      <c r="L29" s="3">
        <v>0</v>
      </c>
    </row>
    <row r="30" spans="1:12" ht="23.25" customHeight="1">
      <c r="A30" s="3" t="s">
        <v>16</v>
      </c>
      <c r="B30" s="4">
        <v>7.3886099999999999</v>
      </c>
      <c r="C30" s="4">
        <v>3.10467</v>
      </c>
      <c r="D30" s="4">
        <v>0.44973000000000002</v>
      </c>
      <c r="E30" s="4">
        <v>0.41177000000000002</v>
      </c>
      <c r="F30" s="4">
        <v>5.9029999999999999E-2</v>
      </c>
      <c r="G30" s="4">
        <v>0</v>
      </c>
      <c r="H30" s="4">
        <v>7.8003799999999996</v>
      </c>
      <c r="I30" s="4">
        <v>3.1637</v>
      </c>
      <c r="J30" s="3">
        <v>40.6</v>
      </c>
      <c r="K30" s="4">
        <v>0.44973000000000002</v>
      </c>
      <c r="L30" s="3">
        <v>5.8</v>
      </c>
    </row>
    <row r="31" spans="1:12" ht="23.25" customHeight="1">
      <c r="A31" s="3" t="s">
        <v>15</v>
      </c>
      <c r="B31" s="4">
        <v>1.0363500000000001</v>
      </c>
      <c r="C31" s="4">
        <v>0.51895000000000002</v>
      </c>
      <c r="D31" s="4">
        <v>1.0000000000000001E-5</v>
      </c>
      <c r="E31" s="4">
        <v>7.9630000000000006E-2</v>
      </c>
      <c r="F31" s="4">
        <v>7.5100000000000002E-3</v>
      </c>
      <c r="G31" s="4">
        <v>0</v>
      </c>
      <c r="H31" s="4">
        <v>1.11598</v>
      </c>
      <c r="I31" s="4">
        <v>0.52646000000000004</v>
      </c>
      <c r="J31" s="3">
        <v>47.2</v>
      </c>
      <c r="K31" s="4">
        <v>1.0000000000000001E-5</v>
      </c>
      <c r="L31" s="3">
        <v>0</v>
      </c>
    </row>
    <row r="32" spans="1:12" ht="23.25" customHeight="1">
      <c r="A32" s="3" t="s">
        <v>14</v>
      </c>
      <c r="B32" s="4">
        <v>1.9930699999999999</v>
      </c>
      <c r="C32" s="4">
        <v>1.0669299999999999</v>
      </c>
      <c r="D32" s="4">
        <v>0.22197</v>
      </c>
      <c r="E32" s="4">
        <v>6.2149999999999997E-2</v>
      </c>
      <c r="F32" s="4">
        <v>5.3400000000000001E-3</v>
      </c>
      <c r="G32" s="4">
        <v>1.73E-3</v>
      </c>
      <c r="H32" s="4">
        <v>2.0552199999999998</v>
      </c>
      <c r="I32" s="4">
        <v>1.0722700000000001</v>
      </c>
      <c r="J32" s="3">
        <v>52.2</v>
      </c>
      <c r="K32" s="4">
        <v>0.22370000000000001</v>
      </c>
      <c r="L32" s="3">
        <v>10.9</v>
      </c>
    </row>
    <row r="33" spans="1:12" ht="23.25" customHeight="1">
      <c r="A33" s="3" t="s">
        <v>13</v>
      </c>
      <c r="B33" s="4">
        <v>0</v>
      </c>
      <c r="C33" s="4">
        <v>0</v>
      </c>
      <c r="D33" s="4">
        <v>0</v>
      </c>
      <c r="E33" s="4">
        <v>0</v>
      </c>
      <c r="F33" s="4">
        <v>0</v>
      </c>
      <c r="G33" s="4">
        <v>0</v>
      </c>
      <c r="H33" s="4">
        <v>0</v>
      </c>
      <c r="I33" s="4">
        <v>0</v>
      </c>
      <c r="J33" s="3"/>
      <c r="K33" s="4">
        <v>0</v>
      </c>
      <c r="L33" s="3"/>
    </row>
    <row r="34" spans="1:12" ht="23.25" customHeight="1">
      <c r="A34" s="3" t="s">
        <v>12</v>
      </c>
      <c r="B34" s="4">
        <v>0.19073000000000001</v>
      </c>
      <c r="C34" s="4">
        <v>0.13563</v>
      </c>
      <c r="D34" s="4">
        <v>1.4239999999999999E-2</v>
      </c>
      <c r="E34" s="4">
        <v>1.6209999999999999E-2</v>
      </c>
      <c r="F34" s="4">
        <v>8.0000000000000004E-4</v>
      </c>
      <c r="G34" s="4">
        <v>4.0999999999999999E-4</v>
      </c>
      <c r="H34" s="4">
        <v>0.20694000000000001</v>
      </c>
      <c r="I34" s="4">
        <v>0.13643</v>
      </c>
      <c r="J34" s="3">
        <v>65.900000000000006</v>
      </c>
      <c r="K34" s="4">
        <v>1.465E-2</v>
      </c>
      <c r="L34" s="3">
        <v>7.1</v>
      </c>
    </row>
    <row r="35" spans="1:12" ht="23.25" customHeight="1">
      <c r="A35" s="3" t="s">
        <v>11</v>
      </c>
      <c r="B35" s="4">
        <v>3.9744899999999999</v>
      </c>
      <c r="C35" s="4">
        <v>3.2464599999999999</v>
      </c>
      <c r="D35" s="4">
        <v>0.61375000000000002</v>
      </c>
      <c r="E35" s="4">
        <v>0.12339</v>
      </c>
      <c r="F35" s="4">
        <v>1.056E-2</v>
      </c>
      <c r="G35" s="4">
        <v>5.0000000000000002E-5</v>
      </c>
      <c r="H35" s="4">
        <v>4.09788</v>
      </c>
      <c r="I35" s="4">
        <v>3.2570199999999998</v>
      </c>
      <c r="J35" s="3">
        <v>79.5</v>
      </c>
      <c r="K35" s="4">
        <v>0.61380000000000001</v>
      </c>
      <c r="L35" s="3">
        <v>15</v>
      </c>
    </row>
    <row r="36" spans="1:12" ht="23.25" customHeight="1">
      <c r="A36" s="3" t="s">
        <v>10</v>
      </c>
      <c r="B36" s="4">
        <v>2.1857099999999998</v>
      </c>
      <c r="C36" s="4">
        <v>1.55854</v>
      </c>
      <c r="D36" s="4">
        <v>0.76987000000000005</v>
      </c>
      <c r="E36" s="4">
        <v>3.2980000000000002E-2</v>
      </c>
      <c r="F36" s="4">
        <v>1.6299999999999999E-3</v>
      </c>
      <c r="G36" s="4">
        <v>9.0000000000000006E-5</v>
      </c>
      <c r="H36" s="4">
        <v>2.2186900000000001</v>
      </c>
      <c r="I36" s="4">
        <v>1.5601700000000001</v>
      </c>
      <c r="J36" s="3">
        <v>70.3</v>
      </c>
      <c r="K36" s="4">
        <v>0.76995999999999998</v>
      </c>
      <c r="L36" s="3">
        <v>34.700000000000003</v>
      </c>
    </row>
    <row r="37" spans="1:12" ht="23.25" customHeight="1">
      <c r="A37" s="3" t="s">
        <v>9</v>
      </c>
      <c r="B37" s="4">
        <v>2.36164</v>
      </c>
      <c r="C37" s="4">
        <v>1.09104</v>
      </c>
      <c r="D37" s="4">
        <v>0</v>
      </c>
      <c r="E37" s="4">
        <v>1.4800000000000001E-2</v>
      </c>
      <c r="F37" s="4">
        <v>5.3899999999999998E-3</v>
      </c>
      <c r="G37" s="4">
        <v>0</v>
      </c>
      <c r="H37" s="4">
        <v>2.3764400000000001</v>
      </c>
      <c r="I37" s="4">
        <v>1.09643</v>
      </c>
      <c r="J37" s="3">
        <v>46.1</v>
      </c>
      <c r="K37" s="4">
        <v>0</v>
      </c>
      <c r="L37" s="3">
        <v>0</v>
      </c>
    </row>
    <row r="38" spans="1:12" ht="23.25" customHeight="1">
      <c r="A38" s="3" t="s">
        <v>8</v>
      </c>
      <c r="B38" s="4">
        <v>161.62515999999999</v>
      </c>
      <c r="C38" s="4">
        <v>112.78388</v>
      </c>
      <c r="D38" s="4">
        <v>12.140560000000001</v>
      </c>
      <c r="E38" s="4">
        <v>2.3402699999999999</v>
      </c>
      <c r="F38" s="4">
        <v>1.28017</v>
      </c>
      <c r="G38" s="4">
        <v>0</v>
      </c>
      <c r="H38" s="4">
        <v>163.96543</v>
      </c>
      <c r="I38" s="4">
        <v>114.06404999999999</v>
      </c>
      <c r="J38" s="3">
        <v>69.599999999999994</v>
      </c>
      <c r="K38" s="4">
        <v>12.140560000000001</v>
      </c>
      <c r="L38" s="3">
        <v>7.4</v>
      </c>
    </row>
    <row r="39" spans="1:12" ht="23.25" customHeight="1">
      <c r="A39" s="3" t="s">
        <v>667</v>
      </c>
      <c r="B39" s="4">
        <v>22.74352</v>
      </c>
      <c r="C39" s="4">
        <v>14.63823</v>
      </c>
      <c r="D39" s="4">
        <v>14.15545</v>
      </c>
      <c r="E39" s="4">
        <v>9.9400000000000002E-2</v>
      </c>
      <c r="F39" s="4">
        <v>2.3609999999999999E-2</v>
      </c>
      <c r="G39" s="4">
        <v>7.1000000000000004E-3</v>
      </c>
      <c r="H39" s="4">
        <v>22.842919999999999</v>
      </c>
      <c r="I39" s="4">
        <v>14.66184</v>
      </c>
      <c r="J39" s="3">
        <v>64.2</v>
      </c>
      <c r="K39" s="4">
        <v>14.16255</v>
      </c>
      <c r="L39" s="3">
        <v>62</v>
      </c>
    </row>
    <row r="40" spans="1:12" ht="23.25" customHeight="1">
      <c r="A40" s="3" t="s">
        <v>7</v>
      </c>
      <c r="B40" s="4">
        <v>68.368219999999994</v>
      </c>
      <c r="C40" s="4">
        <v>41.782159999999998</v>
      </c>
      <c r="D40" s="4">
        <v>5.0461</v>
      </c>
      <c r="E40" s="4">
        <v>1.5884499999999999</v>
      </c>
      <c r="F40" s="4">
        <v>0.35227999999999998</v>
      </c>
      <c r="G40" s="4">
        <v>2.63E-3</v>
      </c>
      <c r="H40" s="4">
        <v>69.956670000000003</v>
      </c>
      <c r="I40" s="4">
        <v>42.134439999999998</v>
      </c>
      <c r="J40" s="3">
        <v>60.2</v>
      </c>
      <c r="K40" s="4">
        <v>5.0487299999999999</v>
      </c>
      <c r="L40" s="3">
        <v>7.2</v>
      </c>
    </row>
    <row r="41" spans="1:12" ht="23.25" customHeight="1">
      <c r="A41" s="3" t="s">
        <v>668</v>
      </c>
      <c r="B41" s="4">
        <v>40.402209999999997</v>
      </c>
      <c r="C41" s="4">
        <v>32.179729999999999</v>
      </c>
      <c r="D41" s="4">
        <v>3.8473899999999999</v>
      </c>
      <c r="E41" s="4">
        <v>8.2989999999999994E-2</v>
      </c>
      <c r="F41" s="4">
        <v>1.6590000000000001E-2</v>
      </c>
      <c r="G41" s="4">
        <v>0</v>
      </c>
      <c r="H41" s="4">
        <v>40.485199999999999</v>
      </c>
      <c r="I41" s="4">
        <v>32.19632</v>
      </c>
      <c r="J41" s="3">
        <v>79.5</v>
      </c>
      <c r="K41" s="4">
        <v>3.8473899999999999</v>
      </c>
      <c r="L41" s="3">
        <v>9.5</v>
      </c>
    </row>
    <row r="42" spans="1:12" ht="23.25" customHeight="1">
      <c r="A42" s="3" t="s">
        <v>6</v>
      </c>
      <c r="B42" s="4">
        <v>6.2100000000000002E-2</v>
      </c>
      <c r="C42" s="4">
        <v>1.8799999999999999E-3</v>
      </c>
      <c r="D42" s="4">
        <v>0</v>
      </c>
      <c r="E42" s="4">
        <v>2.648E-2</v>
      </c>
      <c r="F42" s="4">
        <v>3.1E-4</v>
      </c>
      <c r="G42" s="4">
        <v>0</v>
      </c>
      <c r="H42" s="4">
        <v>8.8580000000000006E-2</v>
      </c>
      <c r="I42" s="4">
        <v>2.1900000000000001E-3</v>
      </c>
      <c r="J42" s="3">
        <v>2.5</v>
      </c>
      <c r="K42" s="4">
        <v>0</v>
      </c>
      <c r="L42" s="3">
        <v>0</v>
      </c>
    </row>
    <row r="43" spans="1:12" ht="23.25" customHeight="1">
      <c r="A43" s="3" t="s">
        <v>5</v>
      </c>
      <c r="B43" s="4">
        <v>2.57443</v>
      </c>
      <c r="C43" s="4">
        <v>2.11517</v>
      </c>
      <c r="D43" s="4">
        <v>0.30524000000000001</v>
      </c>
      <c r="E43" s="4">
        <v>4.7849999999999997E-2</v>
      </c>
      <c r="F43" s="4">
        <v>1.8799999999999999E-3</v>
      </c>
      <c r="G43" s="4">
        <v>1.9000000000000001E-4</v>
      </c>
      <c r="H43" s="4">
        <v>2.6222799999999999</v>
      </c>
      <c r="I43" s="4">
        <v>2.1170499999999999</v>
      </c>
      <c r="J43" s="3">
        <v>80.7</v>
      </c>
      <c r="K43" s="4">
        <v>0.30542999999999998</v>
      </c>
      <c r="L43" s="3">
        <v>11.6</v>
      </c>
    </row>
    <row r="44" spans="1:12" ht="23.25" customHeight="1">
      <c r="A44" s="3" t="s">
        <v>4</v>
      </c>
      <c r="B44" s="4">
        <v>10.898820000000001</v>
      </c>
      <c r="C44" s="4">
        <v>7.9786799999999998</v>
      </c>
      <c r="D44" s="4">
        <v>0.10838</v>
      </c>
      <c r="E44" s="4">
        <v>0.25506000000000001</v>
      </c>
      <c r="F44" s="4">
        <v>3.2340000000000001E-2</v>
      </c>
      <c r="G44" s="4">
        <v>9.0000000000000006E-5</v>
      </c>
      <c r="H44" s="4">
        <v>11.153879999999999</v>
      </c>
      <c r="I44" s="4">
        <v>8.0110200000000003</v>
      </c>
      <c r="J44" s="3">
        <v>71.8</v>
      </c>
      <c r="K44" s="4">
        <v>0.10847</v>
      </c>
      <c r="L44" s="3">
        <v>1</v>
      </c>
    </row>
    <row r="45" spans="1:12" ht="23.25" customHeight="1">
      <c r="A45" s="3" t="s">
        <v>3</v>
      </c>
      <c r="B45" s="4">
        <v>0.52968000000000004</v>
      </c>
      <c r="C45" s="4">
        <v>0.40266999999999997</v>
      </c>
      <c r="D45" s="4">
        <v>0</v>
      </c>
      <c r="E45" s="4">
        <v>2.6259999999999999E-2</v>
      </c>
      <c r="F45" s="4">
        <v>1.7899999999999999E-3</v>
      </c>
      <c r="G45" s="4">
        <v>0</v>
      </c>
      <c r="H45" s="4">
        <v>0.55593999999999999</v>
      </c>
      <c r="I45" s="4">
        <v>0.40445999999999999</v>
      </c>
      <c r="J45" s="3">
        <v>72.8</v>
      </c>
      <c r="K45" s="4">
        <v>0</v>
      </c>
      <c r="L45" s="3">
        <v>0</v>
      </c>
    </row>
    <row r="46" spans="1:12" ht="23.25" customHeight="1">
      <c r="A46" s="3" t="s">
        <v>2</v>
      </c>
      <c r="B46" s="4">
        <v>40.914859999999997</v>
      </c>
      <c r="C46" s="4">
        <v>29.458459999999999</v>
      </c>
      <c r="D46" s="4">
        <v>4.0399200000000004</v>
      </c>
      <c r="E46" s="4">
        <v>1.1135900000000001</v>
      </c>
      <c r="F46" s="4">
        <v>0.18728</v>
      </c>
      <c r="G46" s="4">
        <v>2.4930000000000001E-2</v>
      </c>
      <c r="H46" s="4">
        <v>42.028449999999999</v>
      </c>
      <c r="I46" s="4">
        <v>29.64574</v>
      </c>
      <c r="J46" s="3">
        <v>70.5</v>
      </c>
      <c r="K46" s="4">
        <v>4.0648499999999999</v>
      </c>
      <c r="L46" s="3">
        <v>9.6999999999999993</v>
      </c>
    </row>
    <row r="47" spans="1:12" ht="23.25" customHeight="1">
      <c r="A47" s="3" t="s">
        <v>1</v>
      </c>
      <c r="B47" s="4">
        <v>1.28847</v>
      </c>
      <c r="C47" s="4">
        <v>0.56894999999999996</v>
      </c>
      <c r="D47" s="4">
        <v>0.16334000000000001</v>
      </c>
      <c r="E47" s="4">
        <v>0.13449</v>
      </c>
      <c r="F47" s="4">
        <v>7.5900000000000004E-3</v>
      </c>
      <c r="G47" s="4">
        <v>4.8700000000000002E-3</v>
      </c>
      <c r="H47" s="4">
        <v>1.42296</v>
      </c>
      <c r="I47" s="4">
        <v>0.57654000000000005</v>
      </c>
      <c r="J47" s="3">
        <v>40.5</v>
      </c>
      <c r="K47" s="4">
        <v>0.16821</v>
      </c>
      <c r="L47" s="3">
        <v>11.8</v>
      </c>
    </row>
    <row r="48" spans="1:12" ht="29.25" customHeight="1">
      <c r="A48" s="3" t="s">
        <v>0</v>
      </c>
      <c r="B48" s="4">
        <v>644.01338999999996</v>
      </c>
      <c r="C48" s="4">
        <v>448.8544</v>
      </c>
      <c r="D48" s="4">
        <v>86.523390000000006</v>
      </c>
      <c r="E48" s="4">
        <v>11.82788</v>
      </c>
      <c r="F48" s="4">
        <v>2.87439</v>
      </c>
      <c r="G48" s="4">
        <v>0.49288999999999999</v>
      </c>
      <c r="H48" s="4">
        <v>655.84127000000001</v>
      </c>
      <c r="I48" s="4">
        <v>451.72879</v>
      </c>
      <c r="J48" s="3">
        <v>68.900000000000006</v>
      </c>
      <c r="K48" s="4">
        <v>87.016279999999995</v>
      </c>
      <c r="L48" s="3">
        <v>13.3</v>
      </c>
    </row>
    <row r="49" spans="3:3" ht="21.75" customHeight="1">
      <c r="C49" s="2"/>
    </row>
  </sheetData>
  <mergeCells count="2">
    <mergeCell ref="A1:L1"/>
    <mergeCell ref="A2:L2"/>
  </mergeCells>
  <pageMargins left="0.59055118110236227" right="0" top="0.19685039370078741" bottom="0.19685039370078741" header="0" footer="0"/>
  <pageSetup paperSize="9" scale="57" orientation="portrait" r:id="rId1"/>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L34"/>
  <sheetViews>
    <sheetView view="pageBreakPreview" topLeftCell="A31" zoomScale="60" workbookViewId="0">
      <selection activeCell="T5" sqref="T5"/>
    </sheetView>
  </sheetViews>
  <sheetFormatPr defaultRowHeight="23.25"/>
  <cols>
    <col min="1" max="1" width="33.7109375" style="99" customWidth="1"/>
    <col min="2" max="2" width="21.7109375" style="99" customWidth="1"/>
    <col min="3" max="3" width="32.7109375" style="99" customWidth="1"/>
    <col min="4" max="4" width="18.28515625" style="99" customWidth="1"/>
    <col min="5" max="5" width="25.28515625" style="99" customWidth="1"/>
    <col min="6" max="6" width="16.42578125" style="99" customWidth="1"/>
    <col min="7" max="7" width="15.5703125" style="99" customWidth="1"/>
    <col min="8" max="8" width="14.5703125" style="99" customWidth="1"/>
    <col min="9" max="9" width="0.5703125" style="99" customWidth="1"/>
    <col min="10" max="10" width="9.140625" style="99"/>
    <col min="11" max="16384" width="9.140625" style="68"/>
  </cols>
  <sheetData>
    <row r="1" spans="1:8" s="68" customFormat="1" ht="104.25" customHeight="1">
      <c r="A1" s="438" t="s">
        <v>332</v>
      </c>
      <c r="B1" s="439"/>
      <c r="C1" s="439"/>
      <c r="D1" s="439"/>
      <c r="E1" s="439"/>
      <c r="F1" s="439"/>
      <c r="G1" s="439"/>
      <c r="H1" s="440"/>
    </row>
    <row r="2" spans="1:8" s="68" customFormat="1" ht="64.5" customHeight="1">
      <c r="A2" s="441" t="s">
        <v>331</v>
      </c>
      <c r="B2" s="443" t="s">
        <v>323</v>
      </c>
      <c r="C2" s="443" t="s">
        <v>330</v>
      </c>
      <c r="D2" s="443" t="s">
        <v>329</v>
      </c>
      <c r="E2" s="445" t="s">
        <v>328</v>
      </c>
      <c r="F2" s="445"/>
      <c r="G2" s="445"/>
      <c r="H2" s="445"/>
    </row>
    <row r="3" spans="1:8" s="68" customFormat="1" ht="113.25" customHeight="1">
      <c r="A3" s="442"/>
      <c r="B3" s="444"/>
      <c r="C3" s="444"/>
      <c r="D3" s="444"/>
      <c r="E3" s="107" t="s">
        <v>327</v>
      </c>
      <c r="F3" s="107" t="s">
        <v>317</v>
      </c>
      <c r="G3" s="106" t="s">
        <v>316</v>
      </c>
      <c r="H3" s="105" t="s">
        <v>326</v>
      </c>
    </row>
    <row r="4" spans="1:8" s="68" customFormat="1" ht="36" customHeight="1">
      <c r="A4" s="102" t="s">
        <v>230</v>
      </c>
      <c r="B4" s="102">
        <v>51</v>
      </c>
      <c r="C4" s="102">
        <v>39</v>
      </c>
      <c r="D4" s="102">
        <v>12</v>
      </c>
      <c r="E4" s="102">
        <v>1</v>
      </c>
      <c r="F4" s="102">
        <v>8</v>
      </c>
      <c r="G4" s="104">
        <f t="shared" ref="G4:G18" si="0">SUM(E4,F4)</f>
        <v>9</v>
      </c>
      <c r="H4" s="103">
        <f t="shared" ref="H4:H33" si="1">D4-G4</f>
        <v>3</v>
      </c>
    </row>
    <row r="5" spans="1:8" s="68" customFormat="1" ht="36" customHeight="1">
      <c r="A5" s="102" t="s">
        <v>228</v>
      </c>
      <c r="B5" s="102">
        <v>28</v>
      </c>
      <c r="C5" s="102">
        <v>24</v>
      </c>
      <c r="D5" s="102">
        <v>4</v>
      </c>
      <c r="E5" s="102">
        <v>1</v>
      </c>
      <c r="F5" s="102">
        <v>1</v>
      </c>
      <c r="G5" s="104">
        <f t="shared" si="0"/>
        <v>2</v>
      </c>
      <c r="H5" s="103">
        <f t="shared" si="1"/>
        <v>2</v>
      </c>
    </row>
    <row r="6" spans="1:8" s="68" customFormat="1" ht="36" customHeight="1">
      <c r="A6" s="102" t="s">
        <v>229</v>
      </c>
      <c r="B6" s="102">
        <v>6</v>
      </c>
      <c r="C6" s="102">
        <v>5</v>
      </c>
      <c r="D6" s="102">
        <v>1</v>
      </c>
      <c r="E6" s="102"/>
      <c r="F6" s="102"/>
      <c r="G6" s="104">
        <f t="shared" si="0"/>
        <v>0</v>
      </c>
      <c r="H6" s="103">
        <f t="shared" si="1"/>
        <v>1</v>
      </c>
    </row>
    <row r="7" spans="1:8" s="68" customFormat="1" ht="36" customHeight="1">
      <c r="A7" s="102" t="s">
        <v>227</v>
      </c>
      <c r="B7" s="102">
        <v>180</v>
      </c>
      <c r="C7" s="102">
        <v>135</v>
      </c>
      <c r="D7" s="102">
        <v>45</v>
      </c>
      <c r="E7" s="102">
        <v>7</v>
      </c>
      <c r="F7" s="102">
        <v>37</v>
      </c>
      <c r="G7" s="104">
        <f t="shared" si="0"/>
        <v>44</v>
      </c>
      <c r="H7" s="103">
        <f t="shared" si="1"/>
        <v>1</v>
      </c>
    </row>
    <row r="8" spans="1:8" s="68" customFormat="1" ht="36" customHeight="1">
      <c r="A8" s="102" t="s">
        <v>226</v>
      </c>
      <c r="B8" s="102">
        <v>72</v>
      </c>
      <c r="C8" s="102">
        <v>49</v>
      </c>
      <c r="D8" s="102">
        <v>23</v>
      </c>
      <c r="E8" s="102">
        <v>1</v>
      </c>
      <c r="F8" s="102">
        <v>15</v>
      </c>
      <c r="G8" s="104">
        <f t="shared" si="0"/>
        <v>16</v>
      </c>
      <c r="H8" s="103">
        <f t="shared" si="1"/>
        <v>7</v>
      </c>
    </row>
    <row r="9" spans="1:8" s="68" customFormat="1" ht="36" customHeight="1">
      <c r="A9" s="102" t="s">
        <v>225</v>
      </c>
      <c r="B9" s="102">
        <v>34</v>
      </c>
      <c r="C9" s="102">
        <v>28</v>
      </c>
      <c r="D9" s="102">
        <v>6</v>
      </c>
      <c r="E9" s="102"/>
      <c r="F9" s="102"/>
      <c r="G9" s="104">
        <f t="shared" si="0"/>
        <v>0</v>
      </c>
      <c r="H9" s="103">
        <f t="shared" si="1"/>
        <v>6</v>
      </c>
    </row>
    <row r="10" spans="1:8" s="68" customFormat="1" ht="36" customHeight="1">
      <c r="A10" s="102" t="s">
        <v>224</v>
      </c>
      <c r="B10" s="102">
        <v>65</v>
      </c>
      <c r="C10" s="102">
        <v>51</v>
      </c>
      <c r="D10" s="102">
        <v>14</v>
      </c>
      <c r="E10" s="102"/>
      <c r="F10" s="102">
        <v>10</v>
      </c>
      <c r="G10" s="104">
        <f t="shared" si="0"/>
        <v>10</v>
      </c>
      <c r="H10" s="103">
        <f t="shared" si="1"/>
        <v>4</v>
      </c>
    </row>
    <row r="11" spans="1:8" s="68" customFormat="1" ht="36" customHeight="1">
      <c r="A11" s="102" t="s">
        <v>223</v>
      </c>
      <c r="B11" s="102">
        <v>35</v>
      </c>
      <c r="C11" s="102">
        <v>29</v>
      </c>
      <c r="D11" s="102">
        <v>6</v>
      </c>
      <c r="E11" s="102"/>
      <c r="F11" s="102">
        <v>2</v>
      </c>
      <c r="G11" s="104">
        <f t="shared" si="0"/>
        <v>2</v>
      </c>
      <c r="H11" s="103">
        <f t="shared" si="1"/>
        <v>4</v>
      </c>
    </row>
    <row r="12" spans="1:8" s="68" customFormat="1" ht="36" customHeight="1">
      <c r="A12" s="102" t="s">
        <v>222</v>
      </c>
      <c r="B12" s="102">
        <v>5</v>
      </c>
      <c r="C12" s="102">
        <v>5</v>
      </c>
      <c r="D12" s="102">
        <v>0</v>
      </c>
      <c r="E12" s="102"/>
      <c r="F12" s="102"/>
      <c r="G12" s="104">
        <f t="shared" si="0"/>
        <v>0</v>
      </c>
      <c r="H12" s="103">
        <f t="shared" si="1"/>
        <v>0</v>
      </c>
    </row>
    <row r="13" spans="1:8" s="68" customFormat="1" ht="36" customHeight="1">
      <c r="A13" s="102" t="s">
        <v>221</v>
      </c>
      <c r="B13" s="102">
        <v>8</v>
      </c>
      <c r="C13" s="102">
        <v>7</v>
      </c>
      <c r="D13" s="102">
        <v>1</v>
      </c>
      <c r="E13" s="102">
        <v>1</v>
      </c>
      <c r="F13" s="102"/>
      <c r="G13" s="104">
        <f t="shared" si="0"/>
        <v>1</v>
      </c>
      <c r="H13" s="103">
        <f t="shared" si="1"/>
        <v>0</v>
      </c>
    </row>
    <row r="14" spans="1:8" s="68" customFormat="1" ht="36" customHeight="1">
      <c r="A14" s="102" t="s">
        <v>220</v>
      </c>
      <c r="B14" s="102">
        <v>26</v>
      </c>
      <c r="C14" s="102">
        <v>20</v>
      </c>
      <c r="D14" s="102">
        <v>6</v>
      </c>
      <c r="E14" s="102"/>
      <c r="F14" s="102">
        <v>3</v>
      </c>
      <c r="G14" s="104">
        <f t="shared" si="0"/>
        <v>3</v>
      </c>
      <c r="H14" s="103">
        <f t="shared" si="1"/>
        <v>3</v>
      </c>
    </row>
    <row r="15" spans="1:8" s="68" customFormat="1" ht="36" customHeight="1">
      <c r="A15" s="102" t="s">
        <v>219</v>
      </c>
      <c r="B15" s="102">
        <v>54</v>
      </c>
      <c r="C15" s="102">
        <v>24</v>
      </c>
      <c r="D15" s="102">
        <v>30</v>
      </c>
      <c r="E15" s="102">
        <v>6</v>
      </c>
      <c r="F15" s="102">
        <v>10</v>
      </c>
      <c r="G15" s="104">
        <f t="shared" si="0"/>
        <v>16</v>
      </c>
      <c r="H15" s="103">
        <f t="shared" si="1"/>
        <v>14</v>
      </c>
    </row>
    <row r="16" spans="1:8" s="68" customFormat="1" ht="36" customHeight="1">
      <c r="A16" s="102" t="s">
        <v>218</v>
      </c>
      <c r="B16" s="102">
        <v>31</v>
      </c>
      <c r="C16" s="102">
        <v>29</v>
      </c>
      <c r="D16" s="102">
        <v>2</v>
      </c>
      <c r="E16" s="102"/>
      <c r="F16" s="102">
        <v>2</v>
      </c>
      <c r="G16" s="104">
        <f t="shared" si="0"/>
        <v>2</v>
      </c>
      <c r="H16" s="103">
        <f t="shared" si="1"/>
        <v>0</v>
      </c>
    </row>
    <row r="17" spans="1:12" ht="36" customHeight="1">
      <c r="A17" s="102" t="s">
        <v>217</v>
      </c>
      <c r="B17" s="102">
        <v>25</v>
      </c>
      <c r="C17" s="102">
        <v>25</v>
      </c>
      <c r="D17" s="102">
        <v>0</v>
      </c>
      <c r="E17" s="102"/>
      <c r="F17" s="102"/>
      <c r="G17" s="104">
        <f t="shared" si="0"/>
        <v>0</v>
      </c>
      <c r="H17" s="103">
        <f t="shared" si="1"/>
        <v>0</v>
      </c>
    </row>
    <row r="18" spans="1:12" ht="36" customHeight="1">
      <c r="A18" s="102" t="s">
        <v>216</v>
      </c>
      <c r="B18" s="102">
        <v>21</v>
      </c>
      <c r="C18" s="102">
        <v>21</v>
      </c>
      <c r="D18" s="102">
        <v>0</v>
      </c>
      <c r="E18" s="102"/>
      <c r="F18" s="102"/>
      <c r="G18" s="104">
        <f t="shared" si="0"/>
        <v>0</v>
      </c>
      <c r="H18" s="103">
        <f t="shared" si="1"/>
        <v>0</v>
      </c>
    </row>
    <row r="19" spans="1:12" ht="36" customHeight="1">
      <c r="A19" s="102" t="s">
        <v>215</v>
      </c>
      <c r="B19" s="102">
        <v>54</v>
      </c>
      <c r="C19" s="102">
        <v>43</v>
      </c>
      <c r="D19" s="102">
        <v>11</v>
      </c>
      <c r="E19" s="102"/>
      <c r="F19" s="102">
        <v>10</v>
      </c>
      <c r="G19" s="104">
        <v>10</v>
      </c>
      <c r="H19" s="103">
        <f t="shared" si="1"/>
        <v>1</v>
      </c>
    </row>
    <row r="20" spans="1:12" ht="36" customHeight="1">
      <c r="A20" s="102" t="s">
        <v>214</v>
      </c>
      <c r="B20" s="102">
        <v>8</v>
      </c>
      <c r="C20" s="102">
        <v>8</v>
      </c>
      <c r="D20" s="102">
        <v>0</v>
      </c>
      <c r="E20" s="102"/>
      <c r="F20" s="102"/>
      <c r="G20" s="104">
        <f t="shared" ref="G20:G33" si="2">SUM(E20,F20)</f>
        <v>0</v>
      </c>
      <c r="H20" s="103">
        <f t="shared" si="1"/>
        <v>0</v>
      </c>
    </row>
    <row r="21" spans="1:12" ht="36" customHeight="1">
      <c r="A21" s="102" t="s">
        <v>213</v>
      </c>
      <c r="B21" s="102">
        <v>33</v>
      </c>
      <c r="C21" s="102">
        <v>33</v>
      </c>
      <c r="D21" s="102">
        <v>0</v>
      </c>
      <c r="E21" s="102"/>
      <c r="F21" s="102"/>
      <c r="G21" s="104">
        <f t="shared" si="2"/>
        <v>0</v>
      </c>
      <c r="H21" s="103">
        <f t="shared" si="1"/>
        <v>0</v>
      </c>
    </row>
    <row r="22" spans="1:12" ht="36" customHeight="1">
      <c r="A22" s="102" t="s">
        <v>212</v>
      </c>
      <c r="B22" s="102">
        <v>13</v>
      </c>
      <c r="C22" s="102">
        <v>10</v>
      </c>
      <c r="D22" s="102">
        <v>3</v>
      </c>
      <c r="E22" s="102">
        <v>1</v>
      </c>
      <c r="F22" s="102">
        <v>1</v>
      </c>
      <c r="G22" s="104">
        <f t="shared" si="2"/>
        <v>2</v>
      </c>
      <c r="H22" s="103">
        <f t="shared" si="1"/>
        <v>1</v>
      </c>
    </row>
    <row r="23" spans="1:12" ht="36" customHeight="1">
      <c r="A23" s="102" t="s">
        <v>211</v>
      </c>
      <c r="B23" s="102">
        <v>6</v>
      </c>
      <c r="C23" s="102">
        <v>6</v>
      </c>
      <c r="D23" s="102">
        <v>0</v>
      </c>
      <c r="E23" s="102"/>
      <c r="F23" s="102"/>
      <c r="G23" s="104">
        <f t="shared" si="2"/>
        <v>0</v>
      </c>
      <c r="H23" s="103">
        <f t="shared" si="1"/>
        <v>0</v>
      </c>
    </row>
    <row r="24" spans="1:12" ht="36" customHeight="1">
      <c r="A24" s="102" t="s">
        <v>210</v>
      </c>
      <c r="B24" s="102">
        <v>33</v>
      </c>
      <c r="C24" s="102">
        <v>29</v>
      </c>
      <c r="D24" s="102">
        <v>4</v>
      </c>
      <c r="E24" s="102"/>
      <c r="F24" s="102">
        <v>4</v>
      </c>
      <c r="G24" s="104">
        <f t="shared" si="2"/>
        <v>4</v>
      </c>
      <c r="H24" s="103">
        <f t="shared" si="1"/>
        <v>0</v>
      </c>
    </row>
    <row r="25" spans="1:12" ht="36" customHeight="1">
      <c r="A25" s="102" t="s">
        <v>209</v>
      </c>
      <c r="B25" s="102">
        <v>24</v>
      </c>
      <c r="C25" s="102">
        <v>22</v>
      </c>
      <c r="D25" s="102">
        <v>2</v>
      </c>
      <c r="E25" s="102"/>
      <c r="F25" s="102">
        <v>2</v>
      </c>
      <c r="G25" s="104">
        <f t="shared" si="2"/>
        <v>2</v>
      </c>
      <c r="H25" s="103">
        <f t="shared" si="1"/>
        <v>0</v>
      </c>
    </row>
    <row r="26" spans="1:12" ht="36" customHeight="1">
      <c r="A26" s="102" t="s">
        <v>208</v>
      </c>
      <c r="B26" s="102">
        <v>35</v>
      </c>
      <c r="C26" s="102">
        <v>21</v>
      </c>
      <c r="D26" s="102">
        <v>14</v>
      </c>
      <c r="E26" s="102">
        <v>3</v>
      </c>
      <c r="F26" s="102">
        <v>11</v>
      </c>
      <c r="G26" s="104">
        <f t="shared" si="2"/>
        <v>14</v>
      </c>
      <c r="H26" s="103">
        <f t="shared" si="1"/>
        <v>0</v>
      </c>
      <c r="L26" s="68" t="s">
        <v>325</v>
      </c>
    </row>
    <row r="27" spans="1:12" ht="36" customHeight="1">
      <c r="A27" s="102" t="s">
        <v>207</v>
      </c>
      <c r="B27" s="102">
        <v>39</v>
      </c>
      <c r="C27" s="102">
        <v>33</v>
      </c>
      <c r="D27" s="102">
        <v>6</v>
      </c>
      <c r="E27" s="102"/>
      <c r="F27" s="102">
        <v>4</v>
      </c>
      <c r="G27" s="104">
        <f t="shared" si="2"/>
        <v>4</v>
      </c>
      <c r="H27" s="103">
        <f t="shared" si="1"/>
        <v>2</v>
      </c>
    </row>
    <row r="28" spans="1:12" ht="36" customHeight="1">
      <c r="A28" s="102" t="s">
        <v>206</v>
      </c>
      <c r="B28" s="102">
        <v>4</v>
      </c>
      <c r="C28" s="102">
        <v>4</v>
      </c>
      <c r="D28" s="102">
        <v>0</v>
      </c>
      <c r="E28" s="102"/>
      <c r="F28" s="102"/>
      <c r="G28" s="104">
        <f t="shared" si="2"/>
        <v>0</v>
      </c>
      <c r="H28" s="103">
        <f t="shared" si="1"/>
        <v>0</v>
      </c>
    </row>
    <row r="29" spans="1:12" ht="36" customHeight="1">
      <c r="A29" s="102" t="s">
        <v>205</v>
      </c>
      <c r="B29" s="102">
        <v>6</v>
      </c>
      <c r="C29" s="102">
        <v>4</v>
      </c>
      <c r="D29" s="102">
        <v>2</v>
      </c>
      <c r="E29" s="102"/>
      <c r="F29" s="102">
        <v>2</v>
      </c>
      <c r="G29" s="104">
        <f t="shared" si="2"/>
        <v>2</v>
      </c>
      <c r="H29" s="103">
        <f t="shared" si="1"/>
        <v>0</v>
      </c>
    </row>
    <row r="30" spans="1:12" ht="36" customHeight="1">
      <c r="A30" s="102" t="s">
        <v>204</v>
      </c>
      <c r="B30" s="102">
        <v>14</v>
      </c>
      <c r="C30" s="102">
        <v>10</v>
      </c>
      <c r="D30" s="102">
        <v>4</v>
      </c>
      <c r="E30" s="102"/>
      <c r="F30" s="102"/>
      <c r="G30" s="104">
        <f t="shared" si="2"/>
        <v>0</v>
      </c>
      <c r="H30" s="103">
        <f t="shared" si="1"/>
        <v>4</v>
      </c>
    </row>
    <row r="31" spans="1:12" ht="36" customHeight="1">
      <c r="A31" s="102" t="s">
        <v>203</v>
      </c>
      <c r="B31" s="102">
        <v>46</v>
      </c>
      <c r="C31" s="102">
        <v>41</v>
      </c>
      <c r="D31" s="102">
        <v>5</v>
      </c>
      <c r="E31" s="102"/>
      <c r="F31" s="102">
        <v>5</v>
      </c>
      <c r="G31" s="104">
        <f t="shared" si="2"/>
        <v>5</v>
      </c>
      <c r="H31" s="103">
        <f t="shared" si="1"/>
        <v>0</v>
      </c>
    </row>
    <row r="32" spans="1:12" ht="36" customHeight="1">
      <c r="A32" s="102" t="s">
        <v>202</v>
      </c>
      <c r="B32" s="102">
        <v>20</v>
      </c>
      <c r="C32" s="102">
        <v>15</v>
      </c>
      <c r="D32" s="102">
        <v>5</v>
      </c>
      <c r="E32" s="102"/>
      <c r="F32" s="102">
        <v>3</v>
      </c>
      <c r="G32" s="104">
        <f t="shared" si="2"/>
        <v>3</v>
      </c>
      <c r="H32" s="103">
        <f t="shared" si="1"/>
        <v>2</v>
      </c>
    </row>
    <row r="33" spans="1:9" s="68" customFormat="1" ht="36" customHeight="1">
      <c r="A33" s="102" t="s">
        <v>201</v>
      </c>
      <c r="B33" s="102">
        <v>24</v>
      </c>
      <c r="C33" s="102">
        <v>20</v>
      </c>
      <c r="D33" s="102">
        <v>4</v>
      </c>
      <c r="E33" s="75"/>
      <c r="F33" s="75">
        <v>1</v>
      </c>
      <c r="G33" s="104">
        <f t="shared" si="2"/>
        <v>1</v>
      </c>
      <c r="H33" s="103">
        <f t="shared" si="1"/>
        <v>3</v>
      </c>
      <c r="I33" s="99"/>
    </row>
    <row r="34" spans="1:9" s="68" customFormat="1" ht="36" customHeight="1">
      <c r="A34" s="102" t="s">
        <v>275</v>
      </c>
      <c r="B34" s="75">
        <v>1000</v>
      </c>
      <c r="C34" s="75">
        <v>790</v>
      </c>
      <c r="D34" s="75">
        <v>210</v>
      </c>
      <c r="E34" s="101">
        <f>SUM(E4:E33)</f>
        <v>21</v>
      </c>
      <c r="F34" s="101">
        <f>SUM(F4:F33)</f>
        <v>131</v>
      </c>
      <c r="G34" s="101">
        <f>SUM(G4:G33)</f>
        <v>152</v>
      </c>
      <c r="H34" s="101">
        <f>SUM(H4:H33)</f>
        <v>58</v>
      </c>
      <c r="I34" s="100">
        <f>SUM(I4:I33)</f>
        <v>0</v>
      </c>
    </row>
  </sheetData>
  <mergeCells count="6">
    <mergeCell ref="A1:H1"/>
    <mergeCell ref="A2:A3"/>
    <mergeCell ref="B2:B3"/>
    <mergeCell ref="C2:C3"/>
    <mergeCell ref="D2:D3"/>
    <mergeCell ref="E2:H2"/>
  </mergeCells>
  <pageMargins left="0.7" right="0.7" top="0.75" bottom="0.75" header="0.3" footer="0.3"/>
  <pageSetup scale="50" orientation="portrait"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dimension ref="A1:O58"/>
  <sheetViews>
    <sheetView showGridLines="0" view="pageBreakPreview" topLeftCell="A28" zoomScale="60" workbookViewId="0">
      <selection activeCell="R7" sqref="R7"/>
    </sheetView>
  </sheetViews>
  <sheetFormatPr defaultRowHeight="22.5"/>
  <cols>
    <col min="1" max="1" width="11" style="79" bestFit="1" customWidth="1"/>
    <col min="2" max="2" width="15.85546875" style="79" bestFit="1" customWidth="1"/>
    <col min="3" max="3" width="49.7109375" style="79" customWidth="1"/>
    <col min="4" max="4" width="17.28515625" style="79" bestFit="1" customWidth="1"/>
    <col min="5" max="5" width="14.42578125" style="79" bestFit="1" customWidth="1"/>
    <col min="6" max="6" width="17.85546875" style="79" bestFit="1" customWidth="1"/>
    <col min="7" max="7" width="17.28515625" style="79" bestFit="1" customWidth="1"/>
    <col min="8" max="8" width="14.5703125" style="79" customWidth="1"/>
    <col min="9" max="9" width="17.85546875" style="79" bestFit="1" customWidth="1"/>
    <col min="10" max="10" width="10.7109375" style="79" bestFit="1" customWidth="1"/>
    <col min="11" max="11" width="14.42578125" style="79" customWidth="1"/>
    <col min="12" max="12" width="17.85546875" style="79" bestFit="1" customWidth="1"/>
    <col min="13" max="13" width="17.28515625" style="79" bestFit="1" customWidth="1"/>
    <col min="14" max="14" width="14.140625" style="79" customWidth="1"/>
    <col min="15" max="15" width="17.85546875" style="79" bestFit="1" customWidth="1"/>
    <col min="16" max="16384" width="9.140625" style="79"/>
  </cols>
  <sheetData>
    <row r="1" spans="1:15" ht="45">
      <c r="A1" s="449" t="s">
        <v>200</v>
      </c>
      <c r="B1" s="449"/>
      <c r="C1" s="449"/>
      <c r="D1" s="83"/>
      <c r="E1" s="83" t="s">
        <v>310</v>
      </c>
      <c r="F1" s="83" t="s">
        <v>309</v>
      </c>
    </row>
    <row r="2" spans="1:15" ht="45">
      <c r="A2" s="450" t="s">
        <v>308</v>
      </c>
      <c r="B2" s="450"/>
      <c r="C2" s="450"/>
      <c r="D2" s="83"/>
      <c r="E2" s="83" t="s">
        <v>307</v>
      </c>
      <c r="F2" s="83" t="s">
        <v>306</v>
      </c>
    </row>
    <row r="3" spans="1:15">
      <c r="A3" s="451" t="s">
        <v>305</v>
      </c>
      <c r="B3" s="452"/>
      <c r="C3" s="452"/>
      <c r="D3" s="452"/>
      <c r="E3" s="452"/>
      <c r="F3" s="452"/>
      <c r="G3" s="452"/>
      <c r="H3" s="452"/>
      <c r="I3" s="452"/>
      <c r="J3" s="452"/>
      <c r="K3" s="452"/>
      <c r="L3" s="452"/>
      <c r="M3" s="452"/>
      <c r="N3" s="452"/>
      <c r="O3" s="453"/>
    </row>
    <row r="4" spans="1:15" ht="28.5" customHeight="1">
      <c r="A4" s="454" t="s">
        <v>304</v>
      </c>
      <c r="B4" s="454" t="s">
        <v>303</v>
      </c>
      <c r="C4" s="454" t="s">
        <v>53</v>
      </c>
      <c r="D4" s="457" t="s">
        <v>302</v>
      </c>
      <c r="E4" s="458"/>
      <c r="F4" s="459"/>
      <c r="G4" s="457" t="s">
        <v>301</v>
      </c>
      <c r="H4" s="458"/>
      <c r="I4" s="459"/>
      <c r="J4" s="457" t="s">
        <v>300</v>
      </c>
      <c r="K4" s="458"/>
      <c r="L4" s="459"/>
      <c r="M4" s="457" t="s">
        <v>0</v>
      </c>
      <c r="N4" s="458"/>
      <c r="O4" s="459"/>
    </row>
    <row r="5" spans="1:15" ht="49.5" customHeight="1">
      <c r="A5" s="455"/>
      <c r="B5" s="455"/>
      <c r="C5" s="455"/>
      <c r="D5" s="460" t="s">
        <v>299</v>
      </c>
      <c r="E5" s="450"/>
      <c r="F5" s="461"/>
      <c r="G5" s="460" t="s">
        <v>298</v>
      </c>
      <c r="H5" s="450"/>
      <c r="I5" s="461"/>
      <c r="J5" s="460" t="s">
        <v>297</v>
      </c>
      <c r="K5" s="450"/>
      <c r="L5" s="461"/>
      <c r="M5" s="460"/>
      <c r="N5" s="450"/>
      <c r="O5" s="461"/>
    </row>
    <row r="6" spans="1:15" ht="49.5" customHeight="1">
      <c r="A6" s="456"/>
      <c r="B6" s="456"/>
      <c r="C6" s="456"/>
      <c r="D6" s="82" t="s">
        <v>296</v>
      </c>
      <c r="E6" s="82" t="s">
        <v>295</v>
      </c>
      <c r="F6" s="82" t="s">
        <v>294</v>
      </c>
      <c r="G6" s="82" t="s">
        <v>296</v>
      </c>
      <c r="H6" s="82" t="s">
        <v>295</v>
      </c>
      <c r="I6" s="82" t="s">
        <v>294</v>
      </c>
      <c r="J6" s="82" t="s">
        <v>296</v>
      </c>
      <c r="K6" s="82" t="s">
        <v>295</v>
      </c>
      <c r="L6" s="82" t="s">
        <v>294</v>
      </c>
      <c r="M6" s="82" t="s">
        <v>296</v>
      </c>
      <c r="N6" s="82" t="s">
        <v>295</v>
      </c>
      <c r="O6" s="82" t="s">
        <v>294</v>
      </c>
    </row>
    <row r="7" spans="1:15" ht="24" customHeight="1">
      <c r="A7" s="81">
        <v>1</v>
      </c>
      <c r="B7" s="446" t="s">
        <v>293</v>
      </c>
      <c r="C7" s="447"/>
      <c r="D7" s="447"/>
      <c r="E7" s="447"/>
      <c r="F7" s="447"/>
      <c r="G7" s="447"/>
      <c r="H7" s="447"/>
      <c r="I7" s="447"/>
      <c r="J7" s="447"/>
      <c r="K7" s="447"/>
      <c r="L7" s="447"/>
      <c r="M7" s="447"/>
      <c r="N7" s="447"/>
      <c r="O7" s="448"/>
    </row>
    <row r="8" spans="1:15" ht="24" customHeight="1">
      <c r="A8" s="81">
        <v>1.1000000000000001</v>
      </c>
      <c r="B8" s="80"/>
      <c r="C8" s="81" t="s">
        <v>8</v>
      </c>
      <c r="D8" s="80">
        <v>17109</v>
      </c>
      <c r="E8" s="80">
        <v>15.13</v>
      </c>
      <c r="F8" s="80">
        <v>12.37</v>
      </c>
      <c r="G8" s="80">
        <v>6426</v>
      </c>
      <c r="H8" s="80">
        <v>145.51</v>
      </c>
      <c r="I8" s="80">
        <v>139.22999999999999</v>
      </c>
      <c r="J8" s="80">
        <v>3878</v>
      </c>
      <c r="K8" s="80">
        <v>301.20999999999998</v>
      </c>
      <c r="L8" s="80">
        <v>299.45</v>
      </c>
      <c r="M8" s="80">
        <v>27413</v>
      </c>
      <c r="N8" s="80">
        <v>461.85</v>
      </c>
      <c r="O8" s="80">
        <v>451.05</v>
      </c>
    </row>
    <row r="9" spans="1:15" ht="24" customHeight="1">
      <c r="A9" s="80"/>
      <c r="B9" s="80"/>
      <c r="C9" s="80" t="s">
        <v>0</v>
      </c>
      <c r="D9" s="80">
        <v>17109</v>
      </c>
      <c r="E9" s="80">
        <v>15.13</v>
      </c>
      <c r="F9" s="80">
        <v>12.37</v>
      </c>
      <c r="G9" s="80">
        <v>6426</v>
      </c>
      <c r="H9" s="80">
        <v>145.51</v>
      </c>
      <c r="I9" s="80">
        <v>139.22999999999999</v>
      </c>
      <c r="J9" s="80">
        <v>3878</v>
      </c>
      <c r="K9" s="80">
        <v>301.20999999999998</v>
      </c>
      <c r="L9" s="80">
        <v>299.45</v>
      </c>
      <c r="M9" s="80">
        <v>27413</v>
      </c>
      <c r="N9" s="80">
        <v>461.85</v>
      </c>
      <c r="O9" s="80">
        <v>451.05</v>
      </c>
    </row>
    <row r="10" spans="1:15" ht="24" customHeight="1">
      <c r="A10" s="81">
        <v>2</v>
      </c>
      <c r="B10" s="446" t="s">
        <v>292</v>
      </c>
      <c r="C10" s="447"/>
      <c r="D10" s="447"/>
      <c r="E10" s="447"/>
      <c r="F10" s="447"/>
      <c r="G10" s="447"/>
      <c r="H10" s="447"/>
      <c r="I10" s="447"/>
      <c r="J10" s="447"/>
      <c r="K10" s="447"/>
      <c r="L10" s="447"/>
      <c r="M10" s="447"/>
      <c r="N10" s="447"/>
      <c r="O10" s="448"/>
    </row>
    <row r="11" spans="1:15" ht="24" customHeight="1">
      <c r="A11" s="81">
        <v>2.1</v>
      </c>
      <c r="B11" s="80"/>
      <c r="C11" s="81" t="s">
        <v>40</v>
      </c>
      <c r="D11" s="80">
        <v>19</v>
      </c>
      <c r="E11" s="80">
        <v>0.09</v>
      </c>
      <c r="F11" s="80">
        <v>0.08</v>
      </c>
      <c r="G11" s="80">
        <v>112</v>
      </c>
      <c r="H11" s="80">
        <v>2.7</v>
      </c>
      <c r="I11" s="80">
        <v>2.64</v>
      </c>
      <c r="J11" s="80">
        <v>25</v>
      </c>
      <c r="K11" s="80">
        <v>1.94</v>
      </c>
      <c r="L11" s="80">
        <v>1.91</v>
      </c>
      <c r="M11" s="80">
        <v>156</v>
      </c>
      <c r="N11" s="80">
        <v>4.7300000000000004</v>
      </c>
      <c r="O11" s="80">
        <v>4.6399999999999997</v>
      </c>
    </row>
    <row r="12" spans="1:15" ht="24" customHeight="1">
      <c r="A12" s="81">
        <v>2.2000000000000002</v>
      </c>
      <c r="B12" s="80"/>
      <c r="C12" s="81" t="s">
        <v>39</v>
      </c>
      <c r="D12" s="80">
        <v>387</v>
      </c>
      <c r="E12" s="80">
        <v>1.58</v>
      </c>
      <c r="F12" s="80">
        <v>1.56</v>
      </c>
      <c r="G12" s="80">
        <v>606</v>
      </c>
      <c r="H12" s="80">
        <v>12.07</v>
      </c>
      <c r="I12" s="80">
        <v>11.29</v>
      </c>
      <c r="J12" s="80">
        <v>170</v>
      </c>
      <c r="K12" s="80">
        <v>14.21</v>
      </c>
      <c r="L12" s="80">
        <v>13.18</v>
      </c>
      <c r="M12" s="80">
        <v>1163</v>
      </c>
      <c r="N12" s="80">
        <v>27.86</v>
      </c>
      <c r="O12" s="80">
        <v>26.03</v>
      </c>
    </row>
    <row r="13" spans="1:15" ht="24" customHeight="1">
      <c r="A13" s="81">
        <v>2.2999999999999998</v>
      </c>
      <c r="B13" s="80"/>
      <c r="C13" s="81" t="s">
        <v>37</v>
      </c>
      <c r="D13" s="80">
        <v>282</v>
      </c>
      <c r="E13" s="80">
        <v>1.25</v>
      </c>
      <c r="F13" s="80">
        <v>1.19</v>
      </c>
      <c r="G13" s="80">
        <v>689</v>
      </c>
      <c r="H13" s="80">
        <v>15.18</v>
      </c>
      <c r="I13" s="80">
        <v>14.48</v>
      </c>
      <c r="J13" s="80">
        <v>156</v>
      </c>
      <c r="K13" s="80">
        <v>13.18</v>
      </c>
      <c r="L13" s="80">
        <v>12.82</v>
      </c>
      <c r="M13" s="80">
        <v>1127</v>
      </c>
      <c r="N13" s="80">
        <v>29.61</v>
      </c>
      <c r="O13" s="80">
        <v>28.5</v>
      </c>
    </row>
    <row r="14" spans="1:15" ht="24" customHeight="1">
      <c r="A14" s="81">
        <v>2.4</v>
      </c>
      <c r="B14" s="80"/>
      <c r="C14" s="81" t="s">
        <v>36</v>
      </c>
      <c r="D14" s="80">
        <v>861</v>
      </c>
      <c r="E14" s="80">
        <v>3.37</v>
      </c>
      <c r="F14" s="80">
        <v>3.33</v>
      </c>
      <c r="G14" s="80">
        <v>1621</v>
      </c>
      <c r="H14" s="80">
        <v>26.5</v>
      </c>
      <c r="I14" s="80">
        <v>24.19</v>
      </c>
      <c r="J14" s="80">
        <v>4129</v>
      </c>
      <c r="K14" s="80">
        <v>330.07</v>
      </c>
      <c r="L14" s="80">
        <v>329.04</v>
      </c>
      <c r="M14" s="80">
        <v>6611</v>
      </c>
      <c r="N14" s="80">
        <v>359.94</v>
      </c>
      <c r="O14" s="80">
        <v>356.57</v>
      </c>
    </row>
    <row r="15" spans="1:15" ht="24" customHeight="1">
      <c r="A15" s="81">
        <v>2.5</v>
      </c>
      <c r="B15" s="80"/>
      <c r="C15" s="81" t="s">
        <v>35</v>
      </c>
      <c r="D15" s="80">
        <v>134</v>
      </c>
      <c r="E15" s="80">
        <v>0.6</v>
      </c>
      <c r="F15" s="80">
        <v>0.52</v>
      </c>
      <c r="G15" s="80">
        <v>415</v>
      </c>
      <c r="H15" s="80">
        <v>9.49</v>
      </c>
      <c r="I15" s="80">
        <v>9.1</v>
      </c>
      <c r="J15" s="80">
        <v>101</v>
      </c>
      <c r="K15" s="80">
        <v>8.52</v>
      </c>
      <c r="L15" s="80">
        <v>7.22</v>
      </c>
      <c r="M15" s="80">
        <v>650</v>
      </c>
      <c r="N15" s="80">
        <v>18.600000000000001</v>
      </c>
      <c r="O15" s="80">
        <v>16.84</v>
      </c>
    </row>
    <row r="16" spans="1:15" ht="24" customHeight="1">
      <c r="A16" s="81">
        <v>2.6</v>
      </c>
      <c r="B16" s="80"/>
      <c r="C16" s="81" t="s">
        <v>34</v>
      </c>
      <c r="D16" s="80">
        <v>22318</v>
      </c>
      <c r="E16" s="80">
        <v>78.430000000000007</v>
      </c>
      <c r="F16" s="80">
        <v>77.959999999999994</v>
      </c>
      <c r="G16" s="80">
        <v>14724</v>
      </c>
      <c r="H16" s="80">
        <v>228.23</v>
      </c>
      <c r="I16" s="80">
        <v>219.6</v>
      </c>
      <c r="J16" s="80">
        <v>1243</v>
      </c>
      <c r="K16" s="80">
        <v>98.03</v>
      </c>
      <c r="L16" s="80">
        <v>94.93</v>
      </c>
      <c r="M16" s="80">
        <v>38285</v>
      </c>
      <c r="N16" s="80">
        <v>404.68</v>
      </c>
      <c r="O16" s="80">
        <v>392.49</v>
      </c>
    </row>
    <row r="17" spans="1:15" ht="24" customHeight="1">
      <c r="A17" s="81">
        <v>2.7</v>
      </c>
      <c r="B17" s="80"/>
      <c r="C17" s="81" t="s">
        <v>32</v>
      </c>
      <c r="D17" s="80">
        <v>319</v>
      </c>
      <c r="E17" s="80">
        <v>1.49</v>
      </c>
      <c r="F17" s="80">
        <v>1.49</v>
      </c>
      <c r="G17" s="80">
        <v>424</v>
      </c>
      <c r="H17" s="80">
        <v>9.35</v>
      </c>
      <c r="I17" s="80">
        <v>9.35</v>
      </c>
      <c r="J17" s="80">
        <v>72</v>
      </c>
      <c r="K17" s="80">
        <v>6.85</v>
      </c>
      <c r="L17" s="80">
        <v>6.85</v>
      </c>
      <c r="M17" s="80">
        <v>815</v>
      </c>
      <c r="N17" s="80">
        <v>17.7</v>
      </c>
      <c r="O17" s="80">
        <v>17.7</v>
      </c>
    </row>
    <row r="18" spans="1:15" ht="24" customHeight="1">
      <c r="A18" s="81">
        <v>2.8</v>
      </c>
      <c r="B18" s="80"/>
      <c r="C18" s="81" t="s">
        <v>30</v>
      </c>
      <c r="D18" s="80">
        <v>948</v>
      </c>
      <c r="E18" s="80">
        <v>3.95</v>
      </c>
      <c r="F18" s="80">
        <v>2.69</v>
      </c>
      <c r="G18" s="80">
        <v>1783</v>
      </c>
      <c r="H18" s="80">
        <v>37.43</v>
      </c>
      <c r="I18" s="80">
        <v>24.3</v>
      </c>
      <c r="J18" s="80">
        <v>895</v>
      </c>
      <c r="K18" s="80">
        <v>60.79</v>
      </c>
      <c r="L18" s="80">
        <v>22.22</v>
      </c>
      <c r="M18" s="80">
        <v>3626</v>
      </c>
      <c r="N18" s="80">
        <v>102.17</v>
      </c>
      <c r="O18" s="80">
        <v>49.21</v>
      </c>
    </row>
    <row r="19" spans="1:15" ht="24" customHeight="1">
      <c r="A19" s="81">
        <v>2.9</v>
      </c>
      <c r="B19" s="80"/>
      <c r="C19" s="81" t="s">
        <v>29</v>
      </c>
      <c r="D19" s="80">
        <v>662</v>
      </c>
      <c r="E19" s="80">
        <v>0.54</v>
      </c>
      <c r="F19" s="80">
        <v>0.53</v>
      </c>
      <c r="G19" s="80">
        <v>213</v>
      </c>
      <c r="H19" s="80">
        <v>3.48</v>
      </c>
      <c r="I19" s="80">
        <v>3.17</v>
      </c>
      <c r="J19" s="80">
        <v>21</v>
      </c>
      <c r="K19" s="80">
        <v>1.67</v>
      </c>
      <c r="L19" s="80">
        <v>1.66</v>
      </c>
      <c r="M19" s="80">
        <v>896</v>
      </c>
      <c r="N19" s="80">
        <v>5.69</v>
      </c>
      <c r="O19" s="80">
        <v>5.36</v>
      </c>
    </row>
    <row r="20" spans="1:15" ht="24" customHeight="1">
      <c r="A20" s="81">
        <v>2.1</v>
      </c>
      <c r="B20" s="80"/>
      <c r="C20" s="81" t="s">
        <v>21</v>
      </c>
      <c r="D20" s="80">
        <v>287</v>
      </c>
      <c r="E20" s="80">
        <v>0.65</v>
      </c>
      <c r="F20" s="80">
        <v>0.63</v>
      </c>
      <c r="G20" s="80">
        <v>571</v>
      </c>
      <c r="H20" s="80">
        <v>10.199999999999999</v>
      </c>
      <c r="I20" s="80">
        <v>9.6300000000000008</v>
      </c>
      <c r="J20" s="80">
        <v>59</v>
      </c>
      <c r="K20" s="80">
        <v>4.8499999999999996</v>
      </c>
      <c r="L20" s="80">
        <v>4.74</v>
      </c>
      <c r="M20" s="80">
        <v>917</v>
      </c>
      <c r="N20" s="80">
        <v>15.7</v>
      </c>
      <c r="O20" s="80">
        <v>15</v>
      </c>
    </row>
    <row r="21" spans="1:15" ht="24" customHeight="1">
      <c r="A21" s="81">
        <v>2.11</v>
      </c>
      <c r="B21" s="80"/>
      <c r="C21" s="81" t="s">
        <v>20</v>
      </c>
      <c r="D21" s="80">
        <v>498</v>
      </c>
      <c r="E21" s="80">
        <v>1.91</v>
      </c>
      <c r="F21" s="80">
        <v>1.8</v>
      </c>
      <c r="G21" s="80">
        <v>1106</v>
      </c>
      <c r="H21" s="80">
        <v>17.8</v>
      </c>
      <c r="I21" s="80">
        <v>15.39</v>
      </c>
      <c r="J21" s="80">
        <v>115</v>
      </c>
      <c r="K21" s="80">
        <v>9.32</v>
      </c>
      <c r="L21" s="80">
        <v>8.8000000000000007</v>
      </c>
      <c r="M21" s="80">
        <v>1719</v>
      </c>
      <c r="N21" s="80">
        <v>29.02</v>
      </c>
      <c r="O21" s="80">
        <v>25.99</v>
      </c>
    </row>
    <row r="22" spans="1:15" ht="24" customHeight="1">
      <c r="A22" s="81">
        <v>2.12</v>
      </c>
      <c r="B22" s="80"/>
      <c r="C22" s="81" t="s">
        <v>14</v>
      </c>
      <c r="D22" s="80">
        <v>58</v>
      </c>
      <c r="E22" s="80">
        <v>0.23</v>
      </c>
      <c r="F22" s="80">
        <v>0.2</v>
      </c>
      <c r="G22" s="80">
        <v>135</v>
      </c>
      <c r="H22" s="80">
        <v>3.7</v>
      </c>
      <c r="I22" s="80">
        <v>3.64</v>
      </c>
      <c r="J22" s="80">
        <v>38</v>
      </c>
      <c r="K22" s="80">
        <v>3.13</v>
      </c>
      <c r="L22" s="80">
        <v>3.13</v>
      </c>
      <c r="M22" s="80">
        <v>231</v>
      </c>
      <c r="N22" s="80">
        <v>7.06</v>
      </c>
      <c r="O22" s="80">
        <v>6.98</v>
      </c>
    </row>
    <row r="23" spans="1:15" ht="24" customHeight="1">
      <c r="A23" s="81">
        <v>2.13</v>
      </c>
      <c r="B23" s="80"/>
      <c r="C23" s="81" t="s">
        <v>11</v>
      </c>
      <c r="D23" s="80">
        <v>489</v>
      </c>
      <c r="E23" s="80">
        <v>2.08</v>
      </c>
      <c r="F23" s="80">
        <v>1.67</v>
      </c>
      <c r="G23" s="80">
        <v>879</v>
      </c>
      <c r="H23" s="80">
        <v>17.239999999999998</v>
      </c>
      <c r="I23" s="80">
        <v>12.86</v>
      </c>
      <c r="J23" s="80">
        <v>189</v>
      </c>
      <c r="K23" s="80">
        <v>15.72</v>
      </c>
      <c r="L23" s="80">
        <v>13</v>
      </c>
      <c r="M23" s="80">
        <v>1557</v>
      </c>
      <c r="N23" s="80">
        <v>35.04</v>
      </c>
      <c r="O23" s="80">
        <v>27.52</v>
      </c>
    </row>
    <row r="24" spans="1:15" ht="24" customHeight="1">
      <c r="A24" s="81">
        <v>2.14</v>
      </c>
      <c r="B24" s="80"/>
      <c r="C24" s="81" t="s">
        <v>7</v>
      </c>
      <c r="D24" s="80">
        <v>3642</v>
      </c>
      <c r="E24" s="80">
        <v>16.579999999999998</v>
      </c>
      <c r="F24" s="80">
        <v>14.26</v>
      </c>
      <c r="G24" s="80">
        <v>8267</v>
      </c>
      <c r="H24" s="80">
        <v>168.7</v>
      </c>
      <c r="I24" s="80">
        <v>148.38999999999999</v>
      </c>
      <c r="J24" s="80">
        <v>890</v>
      </c>
      <c r="K24" s="80">
        <v>74.180000000000007</v>
      </c>
      <c r="L24" s="80">
        <v>55.23</v>
      </c>
      <c r="M24" s="80">
        <v>12799</v>
      </c>
      <c r="N24" s="80">
        <v>259.45999999999998</v>
      </c>
      <c r="O24" s="80">
        <v>217.89</v>
      </c>
    </row>
    <row r="25" spans="1:15" ht="24" customHeight="1">
      <c r="A25" s="81">
        <v>2.15</v>
      </c>
      <c r="B25" s="80"/>
      <c r="C25" s="81" t="s">
        <v>4</v>
      </c>
      <c r="D25" s="80">
        <v>800</v>
      </c>
      <c r="E25" s="80">
        <v>2.92</v>
      </c>
      <c r="F25" s="80">
        <v>2.6</v>
      </c>
      <c r="G25" s="80">
        <v>2437</v>
      </c>
      <c r="H25" s="80">
        <v>60.51</v>
      </c>
      <c r="I25" s="80">
        <v>58.74</v>
      </c>
      <c r="J25" s="80">
        <v>269</v>
      </c>
      <c r="K25" s="80">
        <v>19.2</v>
      </c>
      <c r="L25" s="80">
        <v>17.29</v>
      </c>
      <c r="M25" s="80">
        <v>3506</v>
      </c>
      <c r="N25" s="80">
        <v>82.63</v>
      </c>
      <c r="O25" s="80">
        <v>78.62</v>
      </c>
    </row>
    <row r="26" spans="1:15" ht="24" customHeight="1">
      <c r="A26" s="81">
        <v>2.16</v>
      </c>
      <c r="B26" s="80"/>
      <c r="C26" s="81" t="s">
        <v>3</v>
      </c>
      <c r="D26" s="80">
        <v>24</v>
      </c>
      <c r="E26" s="80">
        <v>0.1</v>
      </c>
      <c r="F26" s="80">
        <v>0.09</v>
      </c>
      <c r="G26" s="80">
        <v>105</v>
      </c>
      <c r="H26" s="80">
        <v>2.86</v>
      </c>
      <c r="I26" s="80">
        <v>2.83</v>
      </c>
      <c r="J26" s="80">
        <v>40</v>
      </c>
      <c r="K26" s="80">
        <v>3.4</v>
      </c>
      <c r="L26" s="80">
        <v>3.33</v>
      </c>
      <c r="M26" s="80">
        <v>169</v>
      </c>
      <c r="N26" s="80">
        <v>6.37</v>
      </c>
      <c r="O26" s="80">
        <v>6.25</v>
      </c>
    </row>
    <row r="27" spans="1:15" ht="24" customHeight="1">
      <c r="A27" s="81">
        <v>2.17</v>
      </c>
      <c r="B27" s="80"/>
      <c r="C27" s="81" t="s">
        <v>12</v>
      </c>
      <c r="D27" s="80">
        <v>4</v>
      </c>
      <c r="E27" s="80">
        <v>0.02</v>
      </c>
      <c r="F27" s="80">
        <v>0.02</v>
      </c>
      <c r="G27" s="80">
        <v>17</v>
      </c>
      <c r="H27" s="80">
        <v>0.26</v>
      </c>
      <c r="I27" s="80">
        <v>0.23</v>
      </c>
      <c r="J27" s="80">
        <v>1</v>
      </c>
      <c r="K27" s="80">
        <v>0.09</v>
      </c>
      <c r="L27" s="80">
        <v>0.09</v>
      </c>
      <c r="M27" s="80">
        <v>22</v>
      </c>
      <c r="N27" s="80">
        <v>0.37</v>
      </c>
      <c r="O27" s="80">
        <v>0.33</v>
      </c>
    </row>
    <row r="28" spans="1:15" ht="24" customHeight="1">
      <c r="A28" s="81">
        <v>2.1800000000000002</v>
      </c>
      <c r="B28" s="80"/>
      <c r="C28" s="81" t="s">
        <v>5</v>
      </c>
      <c r="D28" s="80">
        <v>144</v>
      </c>
      <c r="E28" s="80">
        <v>0.53</v>
      </c>
      <c r="F28" s="80">
        <v>0.38</v>
      </c>
      <c r="G28" s="80">
        <v>324</v>
      </c>
      <c r="H28" s="80">
        <v>4.75</v>
      </c>
      <c r="I28" s="80">
        <v>3.97</v>
      </c>
      <c r="J28" s="80">
        <v>158</v>
      </c>
      <c r="K28" s="80">
        <v>13.58</v>
      </c>
      <c r="L28" s="80">
        <v>13</v>
      </c>
      <c r="M28" s="80">
        <v>626</v>
      </c>
      <c r="N28" s="80">
        <v>18.86</v>
      </c>
      <c r="O28" s="80">
        <v>17.350000000000001</v>
      </c>
    </row>
    <row r="29" spans="1:15" ht="24" customHeight="1">
      <c r="A29" s="81">
        <v>2.19</v>
      </c>
      <c r="B29" s="80"/>
      <c r="C29" s="81" t="s">
        <v>2</v>
      </c>
      <c r="D29" s="80">
        <v>4552</v>
      </c>
      <c r="E29" s="80">
        <v>16.95</v>
      </c>
      <c r="F29" s="80">
        <v>16.649999999999999</v>
      </c>
      <c r="G29" s="80">
        <v>7146</v>
      </c>
      <c r="H29" s="80">
        <v>122.36</v>
      </c>
      <c r="I29" s="80">
        <v>117.35</v>
      </c>
      <c r="J29" s="80">
        <v>858</v>
      </c>
      <c r="K29" s="80">
        <v>66.599999999999994</v>
      </c>
      <c r="L29" s="80">
        <v>64.83</v>
      </c>
      <c r="M29" s="80">
        <v>12556</v>
      </c>
      <c r="N29" s="80">
        <v>205.92</v>
      </c>
      <c r="O29" s="80">
        <v>198.83</v>
      </c>
    </row>
    <row r="30" spans="1:15" ht="24" customHeight="1">
      <c r="A30" s="81">
        <v>2.2000000000000002</v>
      </c>
      <c r="B30" s="80"/>
      <c r="C30" s="81" t="s">
        <v>87</v>
      </c>
      <c r="D30" s="80">
        <v>160</v>
      </c>
      <c r="E30" s="80">
        <v>0.73</v>
      </c>
      <c r="F30" s="80">
        <v>0.73</v>
      </c>
      <c r="G30" s="80">
        <v>686</v>
      </c>
      <c r="H30" s="80">
        <v>19.149999999999999</v>
      </c>
      <c r="I30" s="80">
        <v>19.149999999999999</v>
      </c>
      <c r="J30" s="80">
        <v>96</v>
      </c>
      <c r="K30" s="80">
        <v>6.92</v>
      </c>
      <c r="L30" s="80">
        <v>6.92</v>
      </c>
      <c r="M30" s="80">
        <v>942</v>
      </c>
      <c r="N30" s="80">
        <v>26.8</v>
      </c>
      <c r="O30" s="80">
        <v>26.8</v>
      </c>
    </row>
    <row r="31" spans="1:15" ht="24" customHeight="1">
      <c r="A31" s="80"/>
      <c r="B31" s="80"/>
      <c r="C31" s="80" t="s">
        <v>0</v>
      </c>
      <c r="D31" s="80">
        <v>36588</v>
      </c>
      <c r="E31" s="80">
        <v>134.01</v>
      </c>
      <c r="F31" s="80">
        <v>128.4</v>
      </c>
      <c r="G31" s="80">
        <v>42260</v>
      </c>
      <c r="H31" s="80">
        <v>771.96</v>
      </c>
      <c r="I31" s="80">
        <v>710.31</v>
      </c>
      <c r="J31" s="80">
        <v>9525</v>
      </c>
      <c r="K31" s="80">
        <v>752.25</v>
      </c>
      <c r="L31" s="80">
        <v>680.22</v>
      </c>
      <c r="M31" s="80">
        <v>88373</v>
      </c>
      <c r="N31" s="80">
        <v>1658.22</v>
      </c>
      <c r="O31" s="80">
        <v>1518.92</v>
      </c>
    </row>
    <row r="32" spans="1:15" ht="24" customHeight="1">
      <c r="A32" s="81">
        <v>3</v>
      </c>
      <c r="B32" s="446" t="s">
        <v>291</v>
      </c>
      <c r="C32" s="447"/>
      <c r="D32" s="447"/>
      <c r="E32" s="447"/>
      <c r="F32" s="447"/>
      <c r="G32" s="447"/>
      <c r="H32" s="447"/>
      <c r="I32" s="447"/>
      <c r="J32" s="447"/>
      <c r="K32" s="447"/>
      <c r="L32" s="447"/>
      <c r="M32" s="447"/>
      <c r="N32" s="447"/>
      <c r="O32" s="448"/>
    </row>
    <row r="33" spans="1:15" ht="24" customHeight="1">
      <c r="A33" s="81">
        <v>3.1</v>
      </c>
      <c r="B33" s="80"/>
      <c r="C33" s="81" t="s">
        <v>290</v>
      </c>
      <c r="D33" s="80">
        <v>11</v>
      </c>
      <c r="E33" s="80">
        <v>0.05</v>
      </c>
      <c r="F33" s="80">
        <v>0.04</v>
      </c>
      <c r="G33" s="80">
        <v>27</v>
      </c>
      <c r="H33" s="80">
        <v>0.5</v>
      </c>
      <c r="I33" s="80">
        <v>0.41</v>
      </c>
      <c r="J33" s="80">
        <v>14</v>
      </c>
      <c r="K33" s="80">
        <v>1.19</v>
      </c>
      <c r="L33" s="80">
        <v>1.1399999999999999</v>
      </c>
      <c r="M33" s="80">
        <v>52</v>
      </c>
      <c r="N33" s="80">
        <v>1.74</v>
      </c>
      <c r="O33" s="80">
        <v>1.6</v>
      </c>
    </row>
    <row r="34" spans="1:15" ht="24" customHeight="1">
      <c r="A34" s="81">
        <v>3.2</v>
      </c>
      <c r="B34" s="80"/>
      <c r="C34" s="81" t="s">
        <v>289</v>
      </c>
      <c r="D34" s="80">
        <v>14</v>
      </c>
      <c r="E34" s="80">
        <v>0.03</v>
      </c>
      <c r="F34" s="80">
        <v>0.03</v>
      </c>
      <c r="G34" s="80">
        <v>19</v>
      </c>
      <c r="H34" s="80">
        <v>0.69</v>
      </c>
      <c r="I34" s="80">
        <v>0.69</v>
      </c>
      <c r="J34" s="80">
        <v>12</v>
      </c>
      <c r="K34" s="80">
        <v>1.02</v>
      </c>
      <c r="L34" s="80">
        <v>1.02</v>
      </c>
      <c r="M34" s="80">
        <v>45</v>
      </c>
      <c r="N34" s="80">
        <v>1.73</v>
      </c>
      <c r="O34" s="80">
        <v>1.73</v>
      </c>
    </row>
    <row r="35" spans="1:15" ht="24" customHeight="1">
      <c r="A35" s="81">
        <v>3.3</v>
      </c>
      <c r="B35" s="80"/>
      <c r="C35" s="81" t="s">
        <v>288</v>
      </c>
      <c r="D35" s="80">
        <v>120</v>
      </c>
      <c r="E35" s="80">
        <v>0.51</v>
      </c>
      <c r="F35" s="80">
        <v>0.45</v>
      </c>
      <c r="G35" s="80">
        <v>1193</v>
      </c>
      <c r="H35" s="80">
        <v>29.92</v>
      </c>
      <c r="I35" s="80">
        <v>26.94</v>
      </c>
      <c r="J35" s="80">
        <v>496</v>
      </c>
      <c r="K35" s="80">
        <v>34.58</v>
      </c>
      <c r="L35" s="80">
        <v>30.02</v>
      </c>
      <c r="M35" s="80">
        <v>1809</v>
      </c>
      <c r="N35" s="80">
        <v>65.010000000000005</v>
      </c>
      <c r="O35" s="80">
        <v>57.41</v>
      </c>
    </row>
    <row r="36" spans="1:15" ht="24" customHeight="1">
      <c r="A36" s="81">
        <v>3.4</v>
      </c>
      <c r="B36" s="80"/>
      <c r="C36" s="81" t="s">
        <v>17</v>
      </c>
      <c r="D36" s="80">
        <v>8</v>
      </c>
      <c r="E36" s="80">
        <v>0.04</v>
      </c>
      <c r="F36" s="80">
        <v>0.04</v>
      </c>
      <c r="G36" s="80">
        <v>39</v>
      </c>
      <c r="H36" s="80">
        <v>0.76</v>
      </c>
      <c r="I36" s="80">
        <v>0.7</v>
      </c>
      <c r="J36" s="80">
        <v>18</v>
      </c>
      <c r="K36" s="80">
        <v>1.24</v>
      </c>
      <c r="L36" s="80">
        <v>1.19</v>
      </c>
      <c r="M36" s="80">
        <v>65</v>
      </c>
      <c r="N36" s="80">
        <v>2.04</v>
      </c>
      <c r="O36" s="80">
        <v>1.92</v>
      </c>
    </row>
    <row r="37" spans="1:15" ht="24" customHeight="1">
      <c r="A37" s="81">
        <v>3.5</v>
      </c>
      <c r="B37" s="80"/>
      <c r="C37" s="81" t="s">
        <v>287</v>
      </c>
      <c r="D37" s="80">
        <v>0</v>
      </c>
      <c r="E37" s="80">
        <v>0</v>
      </c>
      <c r="F37" s="80">
        <v>0</v>
      </c>
      <c r="G37" s="80">
        <v>1</v>
      </c>
      <c r="H37" s="80">
        <v>0.01</v>
      </c>
      <c r="I37" s="80">
        <v>0.01</v>
      </c>
      <c r="J37" s="80">
        <v>0</v>
      </c>
      <c r="K37" s="80">
        <v>0</v>
      </c>
      <c r="L37" s="80">
        <v>0</v>
      </c>
      <c r="M37" s="80">
        <v>1</v>
      </c>
      <c r="N37" s="80">
        <v>0.01</v>
      </c>
      <c r="O37" s="80">
        <v>0.01</v>
      </c>
    </row>
    <row r="38" spans="1:15" ht="24" customHeight="1">
      <c r="A38" s="81">
        <v>3.6</v>
      </c>
      <c r="B38" s="80"/>
      <c r="C38" s="81" t="s">
        <v>79</v>
      </c>
      <c r="D38" s="80">
        <v>2715</v>
      </c>
      <c r="E38" s="80">
        <v>3.94</v>
      </c>
      <c r="F38" s="80">
        <v>3.94</v>
      </c>
      <c r="G38" s="80">
        <v>222</v>
      </c>
      <c r="H38" s="80">
        <v>8.4700000000000006</v>
      </c>
      <c r="I38" s="80">
        <v>8.4700000000000006</v>
      </c>
      <c r="J38" s="80">
        <v>71</v>
      </c>
      <c r="K38" s="80">
        <v>6</v>
      </c>
      <c r="L38" s="80">
        <v>6</v>
      </c>
      <c r="M38" s="80">
        <v>3008</v>
      </c>
      <c r="N38" s="80">
        <v>18.399999999999999</v>
      </c>
      <c r="O38" s="80">
        <v>18.399999999999999</v>
      </c>
    </row>
    <row r="39" spans="1:15" ht="24" customHeight="1">
      <c r="A39" s="81">
        <v>3.7</v>
      </c>
      <c r="B39" s="80"/>
      <c r="C39" s="81" t="s">
        <v>245</v>
      </c>
      <c r="D39" s="80">
        <v>2</v>
      </c>
      <c r="E39" s="80">
        <v>0.01</v>
      </c>
      <c r="F39" s="80">
        <v>0.01</v>
      </c>
      <c r="G39" s="80">
        <v>6</v>
      </c>
      <c r="H39" s="80">
        <v>0.17</v>
      </c>
      <c r="I39" s="80">
        <v>0.16</v>
      </c>
      <c r="J39" s="80">
        <v>5</v>
      </c>
      <c r="K39" s="80">
        <v>0.46</v>
      </c>
      <c r="L39" s="80">
        <v>0.46</v>
      </c>
      <c r="M39" s="80">
        <v>13</v>
      </c>
      <c r="N39" s="80">
        <v>0.64</v>
      </c>
      <c r="O39" s="80">
        <v>0.64</v>
      </c>
    </row>
    <row r="40" spans="1:15" ht="24" customHeight="1">
      <c r="A40" s="81">
        <v>3.8</v>
      </c>
      <c r="B40" s="80"/>
      <c r="C40" s="81" t="s">
        <v>286</v>
      </c>
      <c r="D40" s="80">
        <v>2567</v>
      </c>
      <c r="E40" s="80">
        <v>8.15</v>
      </c>
      <c r="F40" s="80">
        <v>8.14</v>
      </c>
      <c r="G40" s="80">
        <v>300</v>
      </c>
      <c r="H40" s="80">
        <v>7.51</v>
      </c>
      <c r="I40" s="80">
        <v>7.51</v>
      </c>
      <c r="J40" s="80">
        <v>322</v>
      </c>
      <c r="K40" s="80">
        <v>24.21</v>
      </c>
      <c r="L40" s="80">
        <v>24.05</v>
      </c>
      <c r="M40" s="80">
        <v>3189</v>
      </c>
      <c r="N40" s="80">
        <v>39.869999999999997</v>
      </c>
      <c r="O40" s="80">
        <v>39.700000000000003</v>
      </c>
    </row>
    <row r="41" spans="1:15" ht="24" customHeight="1">
      <c r="A41" s="81">
        <v>3.9</v>
      </c>
      <c r="B41" s="80"/>
      <c r="C41" s="81" t="s">
        <v>248</v>
      </c>
      <c r="D41" s="80">
        <v>4071</v>
      </c>
      <c r="E41" s="80">
        <v>7.31</v>
      </c>
      <c r="F41" s="80">
        <v>7.31</v>
      </c>
      <c r="G41" s="80">
        <v>38</v>
      </c>
      <c r="H41" s="80">
        <v>1.21</v>
      </c>
      <c r="I41" s="80">
        <v>1.21</v>
      </c>
      <c r="J41" s="80">
        <v>88</v>
      </c>
      <c r="K41" s="80">
        <v>7.56</v>
      </c>
      <c r="L41" s="80">
        <v>7.56</v>
      </c>
      <c r="M41" s="80">
        <v>4197</v>
      </c>
      <c r="N41" s="80">
        <v>16.09</v>
      </c>
      <c r="O41" s="80">
        <v>16.09</v>
      </c>
    </row>
    <row r="42" spans="1:15" ht="24" customHeight="1">
      <c r="A42" s="81">
        <v>3.1</v>
      </c>
      <c r="B42" s="80"/>
      <c r="C42" s="81" t="s">
        <v>172</v>
      </c>
      <c r="D42" s="80">
        <v>57267</v>
      </c>
      <c r="E42" s="80">
        <v>139.01</v>
      </c>
      <c r="F42" s="80">
        <v>139.01</v>
      </c>
      <c r="G42" s="80">
        <v>1938</v>
      </c>
      <c r="H42" s="80">
        <v>36.47</v>
      </c>
      <c r="I42" s="80">
        <v>36.47</v>
      </c>
      <c r="J42" s="80">
        <v>201</v>
      </c>
      <c r="K42" s="80">
        <v>10.71</v>
      </c>
      <c r="L42" s="80">
        <v>10.71</v>
      </c>
      <c r="M42" s="80">
        <v>59406</v>
      </c>
      <c r="N42" s="80">
        <v>186.19</v>
      </c>
      <c r="O42" s="80">
        <v>186.19</v>
      </c>
    </row>
    <row r="43" spans="1:15" ht="24" customHeight="1">
      <c r="A43" s="81">
        <v>3.11</v>
      </c>
      <c r="B43" s="80"/>
      <c r="C43" s="81" t="s">
        <v>285</v>
      </c>
      <c r="D43" s="80">
        <v>9004</v>
      </c>
      <c r="E43" s="80">
        <v>23.9</v>
      </c>
      <c r="F43" s="80">
        <v>23.9</v>
      </c>
      <c r="G43" s="80">
        <v>13</v>
      </c>
      <c r="H43" s="80">
        <v>0.41</v>
      </c>
      <c r="I43" s="80">
        <v>0.36</v>
      </c>
      <c r="J43" s="80">
        <v>25</v>
      </c>
      <c r="K43" s="80">
        <v>1.71</v>
      </c>
      <c r="L43" s="80">
        <v>1.71</v>
      </c>
      <c r="M43" s="80">
        <v>9042</v>
      </c>
      <c r="N43" s="80">
        <v>26.02</v>
      </c>
      <c r="O43" s="80">
        <v>25.97</v>
      </c>
    </row>
    <row r="44" spans="1:15" ht="24" customHeight="1">
      <c r="A44" s="81">
        <v>3.12</v>
      </c>
      <c r="B44" s="80"/>
      <c r="C44" s="81" t="s">
        <v>284</v>
      </c>
      <c r="D44" s="80">
        <v>58007</v>
      </c>
      <c r="E44" s="80">
        <v>152.13</v>
      </c>
      <c r="F44" s="80">
        <v>152.13</v>
      </c>
      <c r="G44" s="80">
        <v>189</v>
      </c>
      <c r="H44" s="80">
        <v>5.36</v>
      </c>
      <c r="I44" s="80">
        <v>5.36</v>
      </c>
      <c r="J44" s="80">
        <v>147</v>
      </c>
      <c r="K44" s="80">
        <v>10.210000000000001</v>
      </c>
      <c r="L44" s="80">
        <v>10.210000000000001</v>
      </c>
      <c r="M44" s="80">
        <v>58343</v>
      </c>
      <c r="N44" s="80">
        <v>167.7</v>
      </c>
      <c r="O44" s="80">
        <v>167.7</v>
      </c>
    </row>
    <row r="45" spans="1:15" ht="24" customHeight="1">
      <c r="A45" s="81">
        <v>3.13</v>
      </c>
      <c r="B45" s="80"/>
      <c r="C45" s="81" t="s">
        <v>283</v>
      </c>
      <c r="D45" s="80">
        <v>1</v>
      </c>
      <c r="E45" s="80">
        <v>0</v>
      </c>
      <c r="F45" s="80">
        <v>0</v>
      </c>
      <c r="G45" s="80">
        <v>130</v>
      </c>
      <c r="H45" s="80">
        <v>5.26</v>
      </c>
      <c r="I45" s="80">
        <v>5.26</v>
      </c>
      <c r="J45" s="80">
        <v>49</v>
      </c>
      <c r="K45" s="80">
        <v>2.92</v>
      </c>
      <c r="L45" s="80">
        <v>2.92</v>
      </c>
      <c r="M45" s="80">
        <v>180</v>
      </c>
      <c r="N45" s="80">
        <v>8.18</v>
      </c>
      <c r="O45" s="80">
        <v>8.18</v>
      </c>
    </row>
    <row r="46" spans="1:15" ht="24" customHeight="1">
      <c r="A46" s="81">
        <v>3.14</v>
      </c>
      <c r="B46" s="80"/>
      <c r="C46" s="81" t="s">
        <v>180</v>
      </c>
      <c r="D46" s="80">
        <v>0</v>
      </c>
      <c r="E46" s="80">
        <v>0</v>
      </c>
      <c r="F46" s="80">
        <v>0</v>
      </c>
      <c r="G46" s="80">
        <v>18</v>
      </c>
      <c r="H46" s="80">
        <v>0.76</v>
      </c>
      <c r="I46" s="80">
        <v>0.76</v>
      </c>
      <c r="J46" s="80">
        <v>36</v>
      </c>
      <c r="K46" s="80">
        <v>2.65</v>
      </c>
      <c r="L46" s="80">
        <v>2.65</v>
      </c>
      <c r="M46" s="80">
        <v>54</v>
      </c>
      <c r="N46" s="80">
        <v>3.41</v>
      </c>
      <c r="O46" s="80">
        <v>3.41</v>
      </c>
    </row>
    <row r="47" spans="1:15" ht="24" customHeight="1">
      <c r="A47" s="81">
        <v>3.15</v>
      </c>
      <c r="B47" s="80"/>
      <c r="C47" s="81" t="s">
        <v>282</v>
      </c>
      <c r="D47" s="80">
        <v>9308</v>
      </c>
      <c r="E47" s="80">
        <v>19.25</v>
      </c>
      <c r="F47" s="80">
        <v>19.25</v>
      </c>
      <c r="G47" s="80">
        <v>0</v>
      </c>
      <c r="H47" s="80">
        <v>0</v>
      </c>
      <c r="I47" s="80">
        <v>0</v>
      </c>
      <c r="J47" s="80">
        <v>0</v>
      </c>
      <c r="K47" s="80">
        <v>0</v>
      </c>
      <c r="L47" s="80">
        <v>0</v>
      </c>
      <c r="M47" s="80">
        <v>9308</v>
      </c>
      <c r="N47" s="80">
        <v>19.25</v>
      </c>
      <c r="O47" s="80">
        <v>19.25</v>
      </c>
    </row>
    <row r="48" spans="1:15" ht="24" customHeight="1">
      <c r="A48" s="81">
        <v>3.16</v>
      </c>
      <c r="B48" s="80"/>
      <c r="C48" s="81" t="s">
        <v>281</v>
      </c>
      <c r="D48" s="80">
        <v>22657</v>
      </c>
      <c r="E48" s="80">
        <v>61.27</v>
      </c>
      <c r="F48" s="80">
        <v>61.27</v>
      </c>
      <c r="G48" s="80">
        <v>1463</v>
      </c>
      <c r="H48" s="80">
        <v>11.08</v>
      </c>
      <c r="I48" s="80">
        <v>10.97</v>
      </c>
      <c r="J48" s="80">
        <v>56</v>
      </c>
      <c r="K48" s="80">
        <v>4.3099999999999996</v>
      </c>
      <c r="L48" s="80">
        <v>3.96</v>
      </c>
      <c r="M48" s="80">
        <v>24176</v>
      </c>
      <c r="N48" s="80">
        <v>76.66</v>
      </c>
      <c r="O48" s="80">
        <v>76.2</v>
      </c>
    </row>
    <row r="49" spans="1:15" ht="24" customHeight="1">
      <c r="A49" s="80"/>
      <c r="B49" s="80"/>
      <c r="C49" s="80" t="s">
        <v>0</v>
      </c>
      <c r="D49" s="80">
        <v>165752</v>
      </c>
      <c r="E49" s="80">
        <v>415.6</v>
      </c>
      <c r="F49" s="80">
        <v>415.52</v>
      </c>
      <c r="G49" s="80">
        <v>5596</v>
      </c>
      <c r="H49" s="80">
        <v>108.57</v>
      </c>
      <c r="I49" s="80">
        <v>105.26</v>
      </c>
      <c r="J49" s="80">
        <v>1540</v>
      </c>
      <c r="K49" s="80">
        <v>108.77</v>
      </c>
      <c r="L49" s="80">
        <v>103.6</v>
      </c>
      <c r="M49" s="80">
        <v>172888</v>
      </c>
      <c r="N49" s="80">
        <v>632.94000000000005</v>
      </c>
      <c r="O49" s="80">
        <v>624.39</v>
      </c>
    </row>
    <row r="50" spans="1:15" ht="24" customHeight="1">
      <c r="A50" s="81">
        <v>4</v>
      </c>
      <c r="B50" s="446" t="s">
        <v>280</v>
      </c>
      <c r="C50" s="447"/>
      <c r="D50" s="447"/>
      <c r="E50" s="447"/>
      <c r="F50" s="447"/>
      <c r="G50" s="447"/>
      <c r="H50" s="447"/>
      <c r="I50" s="447"/>
      <c r="J50" s="447"/>
      <c r="K50" s="447"/>
      <c r="L50" s="447"/>
      <c r="M50" s="447"/>
      <c r="N50" s="447"/>
      <c r="O50" s="448"/>
    </row>
    <row r="51" spans="1:15" ht="24" customHeight="1">
      <c r="A51" s="81">
        <v>4.0999999999999996</v>
      </c>
      <c r="B51" s="80"/>
      <c r="C51" s="81" t="s">
        <v>279</v>
      </c>
      <c r="D51" s="80">
        <v>0</v>
      </c>
      <c r="E51" s="80">
        <v>0</v>
      </c>
      <c r="F51" s="80">
        <v>0</v>
      </c>
      <c r="G51" s="80">
        <v>0</v>
      </c>
      <c r="H51" s="80">
        <v>0</v>
      </c>
      <c r="I51" s="80">
        <v>0</v>
      </c>
      <c r="J51" s="80">
        <v>3</v>
      </c>
      <c r="K51" s="80">
        <v>0.3</v>
      </c>
      <c r="L51" s="80">
        <v>0.3</v>
      </c>
      <c r="M51" s="80">
        <v>3</v>
      </c>
      <c r="N51" s="80">
        <v>0.3</v>
      </c>
      <c r="O51" s="80">
        <v>0.3</v>
      </c>
    </row>
    <row r="52" spans="1:15" ht="24" customHeight="1">
      <c r="A52" s="80"/>
      <c r="B52" s="80"/>
      <c r="C52" s="80" t="s">
        <v>0</v>
      </c>
      <c r="D52" s="80">
        <v>0</v>
      </c>
      <c r="E52" s="80">
        <v>0</v>
      </c>
      <c r="F52" s="80">
        <v>0</v>
      </c>
      <c r="G52" s="80">
        <v>0</v>
      </c>
      <c r="H52" s="80">
        <v>0</v>
      </c>
      <c r="I52" s="80">
        <v>0</v>
      </c>
      <c r="J52" s="80">
        <v>3</v>
      </c>
      <c r="K52" s="80">
        <v>0.3</v>
      </c>
      <c r="L52" s="80">
        <v>0.3</v>
      </c>
      <c r="M52" s="80">
        <v>3</v>
      </c>
      <c r="N52" s="80">
        <v>0.3</v>
      </c>
      <c r="O52" s="80">
        <v>0.3</v>
      </c>
    </row>
    <row r="53" spans="1:15" ht="24" customHeight="1">
      <c r="A53" s="81">
        <v>5</v>
      </c>
      <c r="B53" s="446" t="s">
        <v>278</v>
      </c>
      <c r="C53" s="447"/>
      <c r="D53" s="447"/>
      <c r="E53" s="447"/>
      <c r="F53" s="447"/>
      <c r="G53" s="447"/>
      <c r="H53" s="447"/>
      <c r="I53" s="447"/>
      <c r="J53" s="447"/>
      <c r="K53" s="447"/>
      <c r="L53" s="447"/>
      <c r="M53" s="447"/>
      <c r="N53" s="447"/>
      <c r="O53" s="448"/>
    </row>
    <row r="54" spans="1:15" ht="24" customHeight="1">
      <c r="A54" s="81">
        <v>5.0999999999999996</v>
      </c>
      <c r="B54" s="80"/>
      <c r="C54" s="81" t="s">
        <v>277</v>
      </c>
      <c r="D54" s="80">
        <v>5875</v>
      </c>
      <c r="E54" s="80">
        <v>24.42</v>
      </c>
      <c r="F54" s="80">
        <v>22.2</v>
      </c>
      <c r="G54" s="80">
        <v>6289</v>
      </c>
      <c r="H54" s="80">
        <v>75</v>
      </c>
      <c r="I54" s="80">
        <v>72.81</v>
      </c>
      <c r="J54" s="80">
        <v>151</v>
      </c>
      <c r="K54" s="80">
        <v>12.5</v>
      </c>
      <c r="L54" s="80">
        <v>10.63</v>
      </c>
      <c r="M54" s="80">
        <v>12315</v>
      </c>
      <c r="N54" s="80">
        <v>111.92</v>
      </c>
      <c r="O54" s="80">
        <v>105.64</v>
      </c>
    </row>
    <row r="55" spans="1:15" ht="24" customHeight="1">
      <c r="A55" s="81">
        <v>5.2</v>
      </c>
      <c r="B55" s="80"/>
      <c r="C55" s="81" t="s">
        <v>166</v>
      </c>
      <c r="D55" s="80">
        <v>6913</v>
      </c>
      <c r="E55" s="80">
        <v>29.2</v>
      </c>
      <c r="F55" s="80">
        <v>29.2</v>
      </c>
      <c r="G55" s="80">
        <v>14264</v>
      </c>
      <c r="H55" s="80">
        <v>227.6</v>
      </c>
      <c r="I55" s="80">
        <v>227.6</v>
      </c>
      <c r="J55" s="80">
        <v>355</v>
      </c>
      <c r="K55" s="80">
        <v>24.71</v>
      </c>
      <c r="L55" s="80">
        <v>24.71</v>
      </c>
      <c r="M55" s="80">
        <v>21532</v>
      </c>
      <c r="N55" s="80">
        <v>281.51</v>
      </c>
      <c r="O55" s="80">
        <v>281.51</v>
      </c>
    </row>
    <row r="56" spans="1:15" ht="24" customHeight="1">
      <c r="A56" s="81">
        <v>5.3</v>
      </c>
      <c r="B56" s="80"/>
      <c r="C56" s="81" t="s">
        <v>276</v>
      </c>
      <c r="D56" s="80">
        <v>81147</v>
      </c>
      <c r="E56" s="80">
        <v>245.93</v>
      </c>
      <c r="F56" s="80">
        <v>245.93</v>
      </c>
      <c r="G56" s="80">
        <v>40882</v>
      </c>
      <c r="H56" s="80">
        <v>487.05</v>
      </c>
      <c r="I56" s="80">
        <v>462.7</v>
      </c>
      <c r="J56" s="80">
        <v>2413</v>
      </c>
      <c r="K56" s="80">
        <v>180.16</v>
      </c>
      <c r="L56" s="80">
        <v>162.15</v>
      </c>
      <c r="M56" s="80">
        <v>124442</v>
      </c>
      <c r="N56" s="80">
        <v>913.14</v>
      </c>
      <c r="O56" s="80">
        <v>870.77</v>
      </c>
    </row>
    <row r="57" spans="1:15" ht="24" customHeight="1">
      <c r="A57" s="80"/>
      <c r="B57" s="80"/>
      <c r="C57" s="80" t="s">
        <v>0</v>
      </c>
      <c r="D57" s="80">
        <v>93935</v>
      </c>
      <c r="E57" s="80">
        <v>299.54000000000002</v>
      </c>
      <c r="F57" s="80">
        <v>297.32</v>
      </c>
      <c r="G57" s="80">
        <v>61435</v>
      </c>
      <c r="H57" s="80">
        <v>789.65</v>
      </c>
      <c r="I57" s="80">
        <v>763.11</v>
      </c>
      <c r="J57" s="80">
        <v>2919</v>
      </c>
      <c r="K57" s="80">
        <v>217.37</v>
      </c>
      <c r="L57" s="80">
        <v>197.48</v>
      </c>
      <c r="M57" s="80">
        <v>158289</v>
      </c>
      <c r="N57" s="80">
        <v>1306.56</v>
      </c>
      <c r="O57" s="80">
        <v>1257.9100000000001</v>
      </c>
    </row>
    <row r="58" spans="1:15" ht="22.5" customHeight="1">
      <c r="A58" s="80"/>
      <c r="B58" s="80"/>
      <c r="C58" s="80" t="s">
        <v>275</v>
      </c>
      <c r="D58" s="80">
        <f t="shared" ref="D58:O58" si="0">D9+D31+D49+D52+D57</f>
        <v>313384</v>
      </c>
      <c r="E58" s="80">
        <f t="shared" si="0"/>
        <v>864.28</v>
      </c>
      <c r="F58" s="80">
        <f t="shared" si="0"/>
        <v>853.6099999999999</v>
      </c>
      <c r="G58" s="80">
        <f t="shared" si="0"/>
        <v>115717</v>
      </c>
      <c r="H58" s="80">
        <f t="shared" si="0"/>
        <v>1815.69</v>
      </c>
      <c r="I58" s="80">
        <f t="shared" si="0"/>
        <v>1717.9099999999999</v>
      </c>
      <c r="J58" s="80">
        <f t="shared" si="0"/>
        <v>17865</v>
      </c>
      <c r="K58" s="80">
        <f t="shared" si="0"/>
        <v>1379.9</v>
      </c>
      <c r="L58" s="80">
        <f t="shared" si="0"/>
        <v>1281.05</v>
      </c>
      <c r="M58" s="80">
        <f t="shared" si="0"/>
        <v>446966</v>
      </c>
      <c r="N58" s="80">
        <f t="shared" si="0"/>
        <v>4059.8700000000003</v>
      </c>
      <c r="O58" s="80">
        <f t="shared" si="0"/>
        <v>3852.5700000000006</v>
      </c>
    </row>
  </sheetData>
  <mergeCells count="18">
    <mergeCell ref="A1:C1"/>
    <mergeCell ref="A2:C2"/>
    <mergeCell ref="A3:O3"/>
    <mergeCell ref="A4:A6"/>
    <mergeCell ref="B4:B6"/>
    <mergeCell ref="M4:O5"/>
    <mergeCell ref="C4:C6"/>
    <mergeCell ref="D4:F4"/>
    <mergeCell ref="D5:F5"/>
    <mergeCell ref="G4:I4"/>
    <mergeCell ref="G5:I5"/>
    <mergeCell ref="J4:L4"/>
    <mergeCell ref="J5:L5"/>
    <mergeCell ref="B7:O7"/>
    <mergeCell ref="B10:O10"/>
    <mergeCell ref="B32:O32"/>
    <mergeCell ref="B50:O50"/>
    <mergeCell ref="B53:O53"/>
  </mergeCells>
  <printOptions horizontalCentered="1" verticalCentered="1" gridLines="1"/>
  <pageMargins left="0.75" right="0.75" top="1" bottom="1" header="0.5" footer="0.5"/>
  <pageSetup paperSize="9" scale="46" orientation="landscape" r:id="rId1"/>
  <rowBreaks count="1" manualBreakCount="1">
    <brk id="31" max="14" man="1"/>
  </rowBreaks>
  <legacyDrawing r:id="rId2"/>
</worksheet>
</file>

<file path=xl/worksheets/sheet12.xml><?xml version="1.0" encoding="utf-8"?>
<worksheet xmlns="http://schemas.openxmlformats.org/spreadsheetml/2006/main" xmlns:r="http://schemas.openxmlformats.org/officeDocument/2006/relationships">
  <dimension ref="A1:N27"/>
  <sheetViews>
    <sheetView showGridLines="0" view="pageBreakPreview" topLeftCell="A16" zoomScale="60" workbookViewId="0">
      <selection activeCell="U16" sqref="U16"/>
    </sheetView>
  </sheetViews>
  <sheetFormatPr defaultRowHeight="12.75"/>
  <cols>
    <col min="1" max="1" width="6" style="108" bestFit="1" customWidth="1"/>
    <col min="2" max="2" width="31.42578125" style="108" bestFit="1" customWidth="1"/>
    <col min="3" max="3" width="8.5703125" style="108" customWidth="1"/>
    <col min="4" max="4" width="11" style="108" customWidth="1"/>
    <col min="5" max="5" width="13.7109375" style="108" customWidth="1"/>
    <col min="6" max="6" width="7.5703125" style="108" customWidth="1"/>
    <col min="7" max="7" width="11.140625" style="108" customWidth="1"/>
    <col min="8" max="8" width="13.140625" style="108" customWidth="1"/>
    <col min="9" max="9" width="6.7109375" style="108" customWidth="1"/>
    <col min="10" max="10" width="11.7109375" style="108" customWidth="1"/>
    <col min="11" max="11" width="14" style="108" customWidth="1"/>
    <col min="12" max="12" width="6.42578125" style="108" customWidth="1"/>
    <col min="13" max="13" width="11.42578125" style="108" customWidth="1"/>
    <col min="14" max="14" width="13.140625" style="108" customWidth="1"/>
    <col min="15" max="16384" width="9.140625" style="108"/>
  </cols>
  <sheetData>
    <row r="1" spans="1:14" ht="18">
      <c r="A1" s="462" t="s">
        <v>108</v>
      </c>
      <c r="B1" s="462"/>
      <c r="C1" s="116"/>
      <c r="D1" s="115"/>
      <c r="E1" s="115"/>
      <c r="F1" s="115"/>
      <c r="G1" s="115"/>
    </row>
    <row r="2" spans="1:14" ht="25.5">
      <c r="A2" s="463" t="s">
        <v>343</v>
      </c>
      <c r="B2" s="463"/>
      <c r="C2" s="463"/>
      <c r="D2" s="115" t="s">
        <v>342</v>
      </c>
      <c r="E2" s="464" t="s">
        <v>341</v>
      </c>
      <c r="F2" s="464"/>
      <c r="G2" s="115"/>
    </row>
    <row r="3" spans="1:14">
      <c r="A3" s="465" t="s">
        <v>305</v>
      </c>
      <c r="B3" s="466"/>
      <c r="C3" s="466"/>
      <c r="D3" s="466"/>
      <c r="E3" s="466"/>
      <c r="F3" s="466"/>
      <c r="G3" s="466"/>
      <c r="H3" s="466"/>
      <c r="I3" s="466"/>
      <c r="J3" s="466"/>
      <c r="K3" s="466"/>
      <c r="L3" s="466"/>
      <c r="M3" s="466"/>
      <c r="N3" s="467"/>
    </row>
    <row r="4" spans="1:14" ht="12.75" customHeight="1">
      <c r="A4" s="468" t="s">
        <v>304</v>
      </c>
      <c r="B4" s="468" t="s">
        <v>340</v>
      </c>
      <c r="C4" s="470" t="s">
        <v>339</v>
      </c>
      <c r="D4" s="471"/>
      <c r="E4" s="472"/>
      <c r="F4" s="470" t="s">
        <v>338</v>
      </c>
      <c r="G4" s="471"/>
      <c r="H4" s="472"/>
      <c r="I4" s="470" t="s">
        <v>337</v>
      </c>
      <c r="J4" s="471"/>
      <c r="K4" s="472"/>
      <c r="L4" s="470" t="s">
        <v>0</v>
      </c>
      <c r="M4" s="471"/>
      <c r="N4" s="472"/>
    </row>
    <row r="5" spans="1:14" ht="48" customHeight="1">
      <c r="A5" s="469"/>
      <c r="B5" s="469"/>
      <c r="C5" s="114" t="s">
        <v>296</v>
      </c>
      <c r="D5" s="114" t="s">
        <v>336</v>
      </c>
      <c r="E5" s="114" t="s">
        <v>294</v>
      </c>
      <c r="F5" s="114" t="s">
        <v>296</v>
      </c>
      <c r="G5" s="114" t="s">
        <v>336</v>
      </c>
      <c r="H5" s="114" t="s">
        <v>294</v>
      </c>
      <c r="I5" s="114" t="s">
        <v>296</v>
      </c>
      <c r="J5" s="114" t="s">
        <v>336</v>
      </c>
      <c r="K5" s="114" t="s">
        <v>294</v>
      </c>
      <c r="L5" s="114" t="s">
        <v>296</v>
      </c>
      <c r="M5" s="114" t="s">
        <v>336</v>
      </c>
      <c r="N5" s="114" t="s">
        <v>294</v>
      </c>
    </row>
    <row r="6" spans="1:14" ht="27.75" customHeight="1">
      <c r="A6" s="113">
        <v>1</v>
      </c>
      <c r="B6" s="112" t="s">
        <v>292</v>
      </c>
      <c r="N6" s="111"/>
    </row>
    <row r="7" spans="1:14" ht="21.75" customHeight="1">
      <c r="A7" s="110">
        <v>2</v>
      </c>
      <c r="B7" s="110" t="s">
        <v>39</v>
      </c>
      <c r="C7" s="110">
        <v>4</v>
      </c>
      <c r="D7" s="110">
        <v>0.48</v>
      </c>
      <c r="E7" s="110">
        <v>0.26</v>
      </c>
      <c r="F7" s="110">
        <v>7</v>
      </c>
      <c r="G7" s="110">
        <v>1.18</v>
      </c>
      <c r="H7" s="110">
        <v>0.16</v>
      </c>
      <c r="I7" s="110">
        <v>38</v>
      </c>
      <c r="J7" s="110">
        <v>7.72</v>
      </c>
      <c r="K7" s="110">
        <v>1.28</v>
      </c>
      <c r="L7" s="110">
        <v>49</v>
      </c>
      <c r="M7" s="110">
        <v>9.3800000000000008</v>
      </c>
      <c r="N7" s="110">
        <v>1.7</v>
      </c>
    </row>
    <row r="8" spans="1:14" ht="21.75" customHeight="1">
      <c r="A8" s="110">
        <v>3</v>
      </c>
      <c r="B8" s="110" t="s">
        <v>37</v>
      </c>
      <c r="C8" s="110">
        <v>0</v>
      </c>
      <c r="D8" s="110">
        <v>0</v>
      </c>
      <c r="E8" s="110">
        <v>0</v>
      </c>
      <c r="F8" s="110">
        <v>0</v>
      </c>
      <c r="G8" s="110">
        <v>0</v>
      </c>
      <c r="H8" s="110">
        <v>0</v>
      </c>
      <c r="I8" s="110">
        <v>1</v>
      </c>
      <c r="J8" s="110">
        <v>0.39</v>
      </c>
      <c r="K8" s="110">
        <v>0.39</v>
      </c>
      <c r="L8" s="110">
        <v>1</v>
      </c>
      <c r="M8" s="110">
        <v>0.39</v>
      </c>
      <c r="N8" s="110">
        <v>0.39</v>
      </c>
    </row>
    <row r="9" spans="1:14" ht="21.75" customHeight="1">
      <c r="A9" s="110">
        <v>4</v>
      </c>
      <c r="B9" s="110" t="s">
        <v>36</v>
      </c>
      <c r="C9" s="110">
        <v>1</v>
      </c>
      <c r="D9" s="110">
        <v>0.13</v>
      </c>
      <c r="E9" s="110">
        <v>0.13</v>
      </c>
      <c r="F9" s="110">
        <v>0</v>
      </c>
      <c r="G9" s="110">
        <v>0</v>
      </c>
      <c r="H9" s="110">
        <v>0</v>
      </c>
      <c r="I9" s="110">
        <v>11</v>
      </c>
      <c r="J9" s="110">
        <v>1.35</v>
      </c>
      <c r="K9" s="110">
        <v>0.35</v>
      </c>
      <c r="L9" s="110">
        <v>12</v>
      </c>
      <c r="M9" s="110">
        <v>1.48</v>
      </c>
      <c r="N9" s="110">
        <v>0.48</v>
      </c>
    </row>
    <row r="10" spans="1:14" ht="21.75" customHeight="1">
      <c r="A10" s="110">
        <v>5</v>
      </c>
      <c r="B10" s="110" t="s">
        <v>35</v>
      </c>
      <c r="C10" s="110">
        <v>0</v>
      </c>
      <c r="D10" s="110">
        <v>0</v>
      </c>
      <c r="E10" s="110">
        <v>0</v>
      </c>
      <c r="F10" s="110">
        <v>1</v>
      </c>
      <c r="G10" s="110">
        <v>0.1</v>
      </c>
      <c r="H10" s="110">
        <v>0.1</v>
      </c>
      <c r="I10" s="110">
        <v>1</v>
      </c>
      <c r="J10" s="110">
        <v>0.1</v>
      </c>
      <c r="K10" s="110">
        <v>0</v>
      </c>
      <c r="L10" s="110">
        <v>2</v>
      </c>
      <c r="M10" s="110">
        <v>0.2</v>
      </c>
      <c r="N10" s="110">
        <v>0.1</v>
      </c>
    </row>
    <row r="11" spans="1:14" ht="21.75" customHeight="1">
      <c r="A11" s="110">
        <v>6</v>
      </c>
      <c r="B11" s="110" t="s">
        <v>34</v>
      </c>
      <c r="C11" s="110">
        <v>5</v>
      </c>
      <c r="D11" s="110">
        <v>0.86</v>
      </c>
      <c r="E11" s="110">
        <v>0.15</v>
      </c>
      <c r="F11" s="110">
        <v>1</v>
      </c>
      <c r="G11" s="110">
        <v>0.2</v>
      </c>
      <c r="H11" s="110">
        <v>0.2</v>
      </c>
      <c r="I11" s="110">
        <v>17</v>
      </c>
      <c r="J11" s="110">
        <v>5.55</v>
      </c>
      <c r="K11" s="110">
        <v>1.37</v>
      </c>
      <c r="L11" s="110">
        <v>23</v>
      </c>
      <c r="M11" s="110">
        <v>6.61</v>
      </c>
      <c r="N11" s="110">
        <v>1.72</v>
      </c>
    </row>
    <row r="12" spans="1:14" ht="21.75" customHeight="1">
      <c r="A12" s="110">
        <v>7</v>
      </c>
      <c r="B12" s="110" t="s">
        <v>32</v>
      </c>
      <c r="C12" s="110">
        <v>0</v>
      </c>
      <c r="D12" s="110">
        <v>0</v>
      </c>
      <c r="E12" s="110">
        <v>0</v>
      </c>
      <c r="F12" s="110">
        <v>0</v>
      </c>
      <c r="G12" s="110">
        <v>0</v>
      </c>
      <c r="H12" s="110">
        <v>0</v>
      </c>
      <c r="I12" s="110">
        <v>2</v>
      </c>
      <c r="J12" s="110">
        <v>0.24</v>
      </c>
      <c r="K12" s="110">
        <v>0.13</v>
      </c>
      <c r="L12" s="110">
        <v>2</v>
      </c>
      <c r="M12" s="110">
        <v>0.24</v>
      </c>
      <c r="N12" s="110">
        <v>0.13</v>
      </c>
    </row>
    <row r="13" spans="1:14" ht="21.75" customHeight="1">
      <c r="A13" s="110">
        <v>8</v>
      </c>
      <c r="B13" s="110" t="s">
        <v>30</v>
      </c>
      <c r="C13" s="110">
        <v>3</v>
      </c>
      <c r="D13" s="110">
        <v>0.56999999999999995</v>
      </c>
      <c r="E13" s="110">
        <v>0.13</v>
      </c>
      <c r="F13" s="110">
        <v>0</v>
      </c>
      <c r="G13" s="110">
        <v>0</v>
      </c>
      <c r="H13" s="110">
        <v>0</v>
      </c>
      <c r="I13" s="110">
        <v>19</v>
      </c>
      <c r="J13" s="110">
        <v>5.38</v>
      </c>
      <c r="K13" s="110">
        <v>5.09</v>
      </c>
      <c r="L13" s="110">
        <v>22</v>
      </c>
      <c r="M13" s="110">
        <v>5.95</v>
      </c>
      <c r="N13" s="110">
        <v>5.22</v>
      </c>
    </row>
    <row r="14" spans="1:14" ht="21.75" customHeight="1">
      <c r="A14" s="110">
        <v>9</v>
      </c>
      <c r="B14" s="110" t="s">
        <v>24</v>
      </c>
      <c r="C14" s="110">
        <v>0</v>
      </c>
      <c r="D14" s="110">
        <v>0</v>
      </c>
      <c r="E14" s="110">
        <v>0</v>
      </c>
      <c r="F14" s="110">
        <v>0</v>
      </c>
      <c r="G14" s="110">
        <v>0</v>
      </c>
      <c r="H14" s="110">
        <v>0</v>
      </c>
      <c r="I14" s="110">
        <v>2</v>
      </c>
      <c r="J14" s="110">
        <v>0.6</v>
      </c>
      <c r="K14" s="110">
        <v>0.1</v>
      </c>
      <c r="L14" s="110">
        <v>2</v>
      </c>
      <c r="M14" s="110">
        <v>0.6</v>
      </c>
      <c r="N14" s="110">
        <v>0.1</v>
      </c>
    </row>
    <row r="15" spans="1:14" ht="21.75" customHeight="1">
      <c r="A15" s="110">
        <v>10</v>
      </c>
      <c r="B15" s="110" t="s">
        <v>21</v>
      </c>
      <c r="C15" s="110">
        <v>0</v>
      </c>
      <c r="D15" s="110">
        <v>0</v>
      </c>
      <c r="E15" s="110">
        <v>0</v>
      </c>
      <c r="F15" s="110">
        <v>0</v>
      </c>
      <c r="G15" s="110">
        <v>0</v>
      </c>
      <c r="H15" s="110">
        <v>0</v>
      </c>
      <c r="I15" s="110">
        <v>1</v>
      </c>
      <c r="J15" s="110">
        <v>0.45</v>
      </c>
      <c r="K15" s="110">
        <v>0</v>
      </c>
      <c r="L15" s="110">
        <v>1</v>
      </c>
      <c r="M15" s="110">
        <v>0.45</v>
      </c>
      <c r="N15" s="110">
        <v>0</v>
      </c>
    </row>
    <row r="16" spans="1:14" ht="21.75" customHeight="1">
      <c r="A16" s="110">
        <v>11</v>
      </c>
      <c r="B16" s="110" t="s">
        <v>20</v>
      </c>
      <c r="C16" s="110">
        <v>0</v>
      </c>
      <c r="D16" s="110">
        <v>0</v>
      </c>
      <c r="E16" s="110">
        <v>0</v>
      </c>
      <c r="F16" s="110">
        <v>0</v>
      </c>
      <c r="G16" s="110">
        <v>0</v>
      </c>
      <c r="H16" s="110">
        <v>0</v>
      </c>
      <c r="I16" s="110">
        <v>11</v>
      </c>
      <c r="J16" s="110">
        <v>1.8</v>
      </c>
      <c r="K16" s="110">
        <v>1.04</v>
      </c>
      <c r="L16" s="110">
        <v>11</v>
      </c>
      <c r="M16" s="110">
        <v>1.8</v>
      </c>
      <c r="N16" s="110">
        <v>1.04</v>
      </c>
    </row>
    <row r="17" spans="1:14" ht="21.75" customHeight="1">
      <c r="A17" s="110">
        <v>12</v>
      </c>
      <c r="B17" s="110" t="s">
        <v>14</v>
      </c>
      <c r="C17" s="110">
        <v>1</v>
      </c>
      <c r="D17" s="110">
        <v>0.91</v>
      </c>
      <c r="E17" s="110">
        <v>0.1</v>
      </c>
      <c r="F17" s="110">
        <v>0</v>
      </c>
      <c r="G17" s="110">
        <v>0</v>
      </c>
      <c r="H17" s="110">
        <v>0</v>
      </c>
      <c r="I17" s="110">
        <v>2</v>
      </c>
      <c r="J17" s="110">
        <v>0.28000000000000003</v>
      </c>
      <c r="K17" s="110">
        <v>0</v>
      </c>
      <c r="L17" s="110">
        <v>3</v>
      </c>
      <c r="M17" s="110">
        <v>1.19</v>
      </c>
      <c r="N17" s="110">
        <v>0.1</v>
      </c>
    </row>
    <row r="18" spans="1:14" ht="21.75" customHeight="1">
      <c r="A18" s="110">
        <v>13</v>
      </c>
      <c r="B18" s="110" t="s">
        <v>335</v>
      </c>
      <c r="C18" s="110">
        <v>0</v>
      </c>
      <c r="D18" s="110">
        <v>0</v>
      </c>
      <c r="E18" s="110">
        <v>0</v>
      </c>
      <c r="F18" s="110">
        <v>0</v>
      </c>
      <c r="G18" s="110">
        <v>0</v>
      </c>
      <c r="H18" s="110">
        <v>0</v>
      </c>
      <c r="I18" s="110">
        <v>2</v>
      </c>
      <c r="J18" s="110">
        <v>0.25</v>
      </c>
      <c r="K18" s="110">
        <v>0.01</v>
      </c>
      <c r="L18" s="110">
        <v>2</v>
      </c>
      <c r="M18" s="110">
        <v>0.25</v>
      </c>
      <c r="N18" s="110">
        <v>0.01</v>
      </c>
    </row>
    <row r="19" spans="1:14" ht="21.75" customHeight="1">
      <c r="A19" s="110">
        <v>14</v>
      </c>
      <c r="B19" s="110" t="s">
        <v>11</v>
      </c>
      <c r="C19" s="110">
        <v>1</v>
      </c>
      <c r="D19" s="110">
        <v>0.11</v>
      </c>
      <c r="E19" s="110">
        <v>0</v>
      </c>
      <c r="F19" s="110">
        <v>1</v>
      </c>
      <c r="G19" s="110">
        <v>0.11</v>
      </c>
      <c r="H19" s="110">
        <v>0</v>
      </c>
      <c r="I19" s="110">
        <v>9</v>
      </c>
      <c r="J19" s="110">
        <v>1.74</v>
      </c>
      <c r="K19" s="110">
        <v>1.06</v>
      </c>
      <c r="L19" s="110">
        <v>11</v>
      </c>
      <c r="M19" s="110">
        <v>1.96</v>
      </c>
      <c r="N19" s="110">
        <v>1.06</v>
      </c>
    </row>
    <row r="20" spans="1:14" ht="21.75" customHeight="1">
      <c r="A20" s="110">
        <v>15</v>
      </c>
      <c r="B20" s="110" t="s">
        <v>8</v>
      </c>
      <c r="C20" s="110">
        <v>2</v>
      </c>
      <c r="D20" s="110">
        <v>1.1499999999999999</v>
      </c>
      <c r="E20" s="110">
        <v>0</v>
      </c>
      <c r="F20" s="110">
        <v>0</v>
      </c>
      <c r="G20" s="110">
        <v>0</v>
      </c>
      <c r="H20" s="110">
        <v>0</v>
      </c>
      <c r="I20" s="110">
        <v>12</v>
      </c>
      <c r="J20" s="110">
        <v>2.96</v>
      </c>
      <c r="K20" s="110">
        <v>0.08</v>
      </c>
      <c r="L20" s="110">
        <v>14</v>
      </c>
      <c r="M20" s="110">
        <v>4.1100000000000003</v>
      </c>
      <c r="N20" s="110">
        <v>0.08</v>
      </c>
    </row>
    <row r="21" spans="1:14" ht="21.75" customHeight="1">
      <c r="A21" s="110">
        <v>16</v>
      </c>
      <c r="B21" s="110" t="s">
        <v>7</v>
      </c>
      <c r="C21" s="110">
        <v>0</v>
      </c>
      <c r="D21" s="110">
        <v>0</v>
      </c>
      <c r="E21" s="110">
        <v>0</v>
      </c>
      <c r="F21" s="110">
        <v>0</v>
      </c>
      <c r="G21" s="110">
        <v>0</v>
      </c>
      <c r="H21" s="110">
        <v>0</v>
      </c>
      <c r="I21" s="110">
        <v>34</v>
      </c>
      <c r="J21" s="110">
        <v>8.89</v>
      </c>
      <c r="K21" s="110">
        <v>7.23</v>
      </c>
      <c r="L21" s="110">
        <v>34</v>
      </c>
      <c r="M21" s="110">
        <v>8.89</v>
      </c>
      <c r="N21" s="110">
        <v>7.23</v>
      </c>
    </row>
    <row r="22" spans="1:14" ht="21.75" customHeight="1">
      <c r="A22" s="110">
        <v>17</v>
      </c>
      <c r="B22" s="110" t="s">
        <v>5</v>
      </c>
      <c r="C22" s="110">
        <v>2</v>
      </c>
      <c r="D22" s="110">
        <v>0.37</v>
      </c>
      <c r="E22" s="110">
        <v>0</v>
      </c>
      <c r="F22" s="110">
        <v>0</v>
      </c>
      <c r="G22" s="110">
        <v>0</v>
      </c>
      <c r="H22" s="110">
        <v>0</v>
      </c>
      <c r="I22" s="110">
        <v>4</v>
      </c>
      <c r="J22" s="110">
        <v>0.94</v>
      </c>
      <c r="K22" s="110">
        <v>0</v>
      </c>
      <c r="L22" s="110">
        <v>6</v>
      </c>
      <c r="M22" s="110">
        <v>1.31</v>
      </c>
      <c r="N22" s="110">
        <v>0</v>
      </c>
    </row>
    <row r="23" spans="1:14" ht="21.75" customHeight="1">
      <c r="A23" s="110">
        <v>18</v>
      </c>
      <c r="B23" s="110" t="s">
        <v>3</v>
      </c>
      <c r="C23" s="110">
        <v>0</v>
      </c>
      <c r="D23" s="110">
        <v>0</v>
      </c>
      <c r="E23" s="110">
        <v>0</v>
      </c>
      <c r="F23" s="110">
        <v>0</v>
      </c>
      <c r="G23" s="110">
        <v>0</v>
      </c>
      <c r="H23" s="110">
        <v>0</v>
      </c>
      <c r="I23" s="110">
        <v>2</v>
      </c>
      <c r="J23" s="110">
        <v>0.31</v>
      </c>
      <c r="K23" s="110">
        <v>0.02</v>
      </c>
      <c r="L23" s="110">
        <v>2</v>
      </c>
      <c r="M23" s="110">
        <v>0.31</v>
      </c>
      <c r="N23" s="110">
        <v>0.02</v>
      </c>
    </row>
    <row r="24" spans="1:14" ht="21.75" customHeight="1">
      <c r="A24" s="110">
        <v>19</v>
      </c>
      <c r="B24" s="110" t="s">
        <v>2</v>
      </c>
      <c r="C24" s="110">
        <v>18</v>
      </c>
      <c r="D24" s="110">
        <v>3.47</v>
      </c>
      <c r="E24" s="110">
        <v>2.21</v>
      </c>
      <c r="F24" s="110">
        <v>4</v>
      </c>
      <c r="G24" s="110">
        <v>0.95</v>
      </c>
      <c r="H24" s="110">
        <v>0.8</v>
      </c>
      <c r="I24" s="110">
        <v>73</v>
      </c>
      <c r="J24" s="110">
        <v>13.16</v>
      </c>
      <c r="K24" s="110">
        <v>10.53</v>
      </c>
      <c r="L24" s="110">
        <v>95</v>
      </c>
      <c r="M24" s="110">
        <v>17.579999999999998</v>
      </c>
      <c r="N24" s="110">
        <v>13.55</v>
      </c>
    </row>
    <row r="25" spans="1:14" ht="21.75" customHeight="1">
      <c r="A25" s="110">
        <v>20</v>
      </c>
      <c r="B25" s="110" t="s">
        <v>334</v>
      </c>
      <c r="C25" s="110">
        <v>7</v>
      </c>
      <c r="D25" s="110">
        <v>1.39</v>
      </c>
      <c r="E25" s="110">
        <v>1.39</v>
      </c>
      <c r="F25" s="110">
        <v>2</v>
      </c>
      <c r="G25" s="110">
        <v>0.6</v>
      </c>
      <c r="H25" s="110">
        <v>0.6</v>
      </c>
      <c r="I25" s="110">
        <v>11</v>
      </c>
      <c r="J25" s="110">
        <v>1.9</v>
      </c>
      <c r="K25" s="110">
        <v>1.9</v>
      </c>
      <c r="L25" s="110">
        <v>20</v>
      </c>
      <c r="M25" s="110">
        <v>3.89</v>
      </c>
      <c r="N25" s="110">
        <v>3.89</v>
      </c>
    </row>
    <row r="26" spans="1:14" ht="21.75" customHeight="1">
      <c r="A26" s="110"/>
      <c r="B26" s="110" t="s">
        <v>275</v>
      </c>
      <c r="C26" s="110">
        <v>44</v>
      </c>
      <c r="D26" s="110">
        <v>9.43</v>
      </c>
      <c r="E26" s="110">
        <v>4.38</v>
      </c>
      <c r="F26" s="110">
        <v>16</v>
      </c>
      <c r="G26" s="110">
        <v>3.14</v>
      </c>
      <c r="H26" s="110">
        <v>1.86</v>
      </c>
      <c r="I26" s="110">
        <v>252</v>
      </c>
      <c r="J26" s="110">
        <v>54</v>
      </c>
      <c r="K26" s="110">
        <v>30.58</v>
      </c>
      <c r="L26" s="110">
        <v>312</v>
      </c>
      <c r="M26" s="110">
        <v>66.569999999999993</v>
      </c>
      <c r="N26" s="110">
        <v>36.82</v>
      </c>
    </row>
    <row r="27" spans="1:14" ht="21.75" customHeight="1">
      <c r="B27" s="109" t="s">
        <v>333</v>
      </c>
    </row>
  </sheetData>
  <mergeCells count="10">
    <mergeCell ref="A1:B1"/>
    <mergeCell ref="A2:C2"/>
    <mergeCell ref="E2:F2"/>
    <mergeCell ref="A3:N3"/>
    <mergeCell ref="A4:A5"/>
    <mergeCell ref="B4:B5"/>
    <mergeCell ref="C4:E4"/>
    <mergeCell ref="F4:H4"/>
    <mergeCell ref="I4:K4"/>
    <mergeCell ref="L4:N4"/>
  </mergeCells>
  <printOptions horizontalCentered="1" verticalCentered="1" gridLines="1"/>
  <pageMargins left="0.75" right="0.75" top="1" bottom="1" header="0.5" footer="0.5"/>
  <pageSetup scale="72"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Y122"/>
  <sheetViews>
    <sheetView view="pageBreakPreview" zoomScale="60" workbookViewId="0">
      <pane xSplit="2" ySplit="5" topLeftCell="C63" activePane="bottomRight" state="frozen"/>
      <selection pane="topRight" activeCell="C1" sqref="C1"/>
      <selection pane="bottomLeft" activeCell="A6" sqref="A6"/>
      <selection pane="bottomRight" activeCell="Q86" sqref="Q86"/>
    </sheetView>
  </sheetViews>
  <sheetFormatPr defaultRowHeight="15.75"/>
  <cols>
    <col min="1" max="1" width="6.5703125" style="118" customWidth="1"/>
    <col min="2" max="2" width="37" style="118" customWidth="1"/>
    <col min="3" max="3" width="3.7109375" style="117" customWidth="1"/>
    <col min="4" max="4" width="10" style="117" customWidth="1"/>
    <col min="5" max="5" width="8" style="117" customWidth="1"/>
    <col min="6" max="6" width="8.28515625" style="117" customWidth="1"/>
    <col min="7" max="7" width="9.7109375" style="117" customWidth="1"/>
    <col min="8" max="8" width="14" style="117" customWidth="1"/>
    <col min="9" max="9" width="13.140625" style="117" customWidth="1"/>
    <col min="10" max="10" width="15.42578125" style="117" customWidth="1"/>
    <col min="11" max="11" width="16" style="117" customWidth="1"/>
    <col min="12" max="12" width="15.42578125" style="117" bestFit="1" customWidth="1"/>
    <col min="13" max="13" width="16.85546875" style="117" customWidth="1"/>
    <col min="14" max="14" width="8.42578125" style="117" customWidth="1"/>
    <col min="15" max="15" width="35.5703125" style="117" customWidth="1"/>
    <col min="16" max="16" width="15.5703125" style="117" customWidth="1"/>
    <col min="17" max="18" width="13.85546875" style="117" customWidth="1"/>
    <col min="19" max="19" width="15.42578125" style="117" customWidth="1"/>
    <col min="20" max="20" width="14.7109375" style="117" customWidth="1"/>
    <col min="21" max="21" width="15" style="117" customWidth="1"/>
    <col min="22" max="22" width="15.7109375" style="117" customWidth="1"/>
    <col min="23" max="23" width="9.7109375" style="117" customWidth="1"/>
    <col min="24" max="25" width="10" style="117" customWidth="1"/>
    <col min="26" max="16384" width="9.140625" style="117"/>
  </cols>
  <sheetData>
    <row r="1" spans="1:25">
      <c r="A1" s="473" t="s">
        <v>390</v>
      </c>
      <c r="B1" s="473"/>
      <c r="C1" s="473"/>
      <c r="D1" s="473"/>
      <c r="E1" s="473"/>
      <c r="F1" s="473"/>
      <c r="G1" s="473"/>
      <c r="H1" s="473"/>
      <c r="I1" s="473"/>
      <c r="J1" s="473"/>
      <c r="K1" s="473"/>
      <c r="L1" s="473"/>
      <c r="M1" s="473"/>
      <c r="N1" s="473" t="s">
        <v>390</v>
      </c>
      <c r="O1" s="473"/>
      <c r="P1" s="473"/>
      <c r="Q1" s="473"/>
      <c r="R1" s="473"/>
      <c r="S1" s="473"/>
      <c r="T1" s="473"/>
      <c r="U1" s="473"/>
      <c r="V1" s="473"/>
      <c r="W1" s="473"/>
      <c r="X1" s="473"/>
      <c r="Y1" s="473"/>
    </row>
    <row r="2" spans="1:25">
      <c r="A2" s="473" t="s">
        <v>389</v>
      </c>
      <c r="B2" s="473"/>
      <c r="C2" s="473"/>
      <c r="D2" s="473"/>
      <c r="E2" s="473"/>
      <c r="F2" s="473"/>
      <c r="G2" s="473"/>
      <c r="H2" s="473"/>
      <c r="I2" s="473"/>
      <c r="J2" s="473"/>
      <c r="K2" s="473"/>
      <c r="L2" s="473"/>
      <c r="M2" s="473"/>
      <c r="N2" s="473" t="s">
        <v>389</v>
      </c>
      <c r="O2" s="473"/>
      <c r="P2" s="473"/>
      <c r="Q2" s="473"/>
      <c r="R2" s="473"/>
      <c r="S2" s="473"/>
      <c r="T2" s="473"/>
      <c r="U2" s="473"/>
      <c r="V2" s="473"/>
      <c r="W2" s="473"/>
      <c r="X2" s="473"/>
      <c r="Y2" s="473"/>
    </row>
    <row r="3" spans="1:25" ht="32.25" customHeight="1">
      <c r="A3" s="477" t="s">
        <v>388</v>
      </c>
      <c r="B3" s="477"/>
      <c r="C3" s="477"/>
      <c r="D3" s="477"/>
      <c r="E3" s="477"/>
      <c r="F3" s="477"/>
      <c r="G3" s="477"/>
      <c r="H3" s="477"/>
      <c r="I3" s="477"/>
      <c r="J3" s="477"/>
      <c r="K3" s="477"/>
      <c r="L3" s="477"/>
      <c r="M3" s="477"/>
      <c r="N3" s="478" t="s">
        <v>398</v>
      </c>
      <c r="O3" s="478"/>
      <c r="P3" s="478"/>
      <c r="Q3" s="478"/>
      <c r="R3" s="478"/>
      <c r="S3" s="478"/>
      <c r="T3" s="478"/>
      <c r="U3" s="478"/>
      <c r="V3" s="478"/>
      <c r="W3" s="478"/>
      <c r="X3" s="478"/>
      <c r="Y3" s="478"/>
    </row>
    <row r="4" spans="1:25">
      <c r="A4" s="122" t="s">
        <v>384</v>
      </c>
      <c r="B4" s="474" t="s">
        <v>383</v>
      </c>
      <c r="C4" s="133"/>
      <c r="D4" s="475" t="s">
        <v>397</v>
      </c>
      <c r="E4" s="475"/>
      <c r="F4" s="475"/>
      <c r="G4" s="475"/>
      <c r="H4" s="475"/>
      <c r="I4" s="476" t="s">
        <v>385</v>
      </c>
      <c r="J4" s="476"/>
      <c r="K4" s="476"/>
      <c r="L4" s="476"/>
      <c r="M4" s="476"/>
      <c r="N4" s="122" t="s">
        <v>384</v>
      </c>
      <c r="O4" s="474" t="s">
        <v>383</v>
      </c>
      <c r="P4" s="475" t="s">
        <v>382</v>
      </c>
      <c r="Q4" s="475"/>
      <c r="R4" s="475"/>
      <c r="S4" s="475"/>
      <c r="T4" s="475"/>
      <c r="U4" s="475" t="s">
        <v>381</v>
      </c>
      <c r="V4" s="475"/>
      <c r="W4" s="475"/>
      <c r="X4" s="475"/>
      <c r="Y4" s="475"/>
    </row>
    <row r="5" spans="1:25">
      <c r="A5" s="122" t="s">
        <v>376</v>
      </c>
      <c r="B5" s="474"/>
      <c r="C5" s="133"/>
      <c r="D5" s="123" t="s">
        <v>380</v>
      </c>
      <c r="E5" s="123" t="s">
        <v>379</v>
      </c>
      <c r="F5" s="123" t="s">
        <v>378</v>
      </c>
      <c r="G5" s="139" t="s">
        <v>368</v>
      </c>
      <c r="H5" s="138" t="s">
        <v>377</v>
      </c>
      <c r="I5" s="479" t="s">
        <v>374</v>
      </c>
      <c r="J5" s="480"/>
      <c r="K5" s="480"/>
      <c r="L5" s="480"/>
      <c r="M5" s="481"/>
      <c r="N5" s="148" t="s">
        <v>376</v>
      </c>
      <c r="O5" s="474"/>
      <c r="P5" s="482" t="s">
        <v>375</v>
      </c>
      <c r="Q5" s="483"/>
      <c r="R5" s="483"/>
      <c r="S5" s="483"/>
      <c r="T5" s="483"/>
      <c r="U5" s="482" t="s">
        <v>374</v>
      </c>
      <c r="V5" s="483"/>
      <c r="W5" s="483"/>
      <c r="X5" s="483"/>
      <c r="Y5" s="483"/>
    </row>
    <row r="6" spans="1:25">
      <c r="A6" s="122" t="s">
        <v>396</v>
      </c>
      <c r="B6" s="122" t="s">
        <v>395</v>
      </c>
      <c r="C6" s="123"/>
      <c r="D6" s="137"/>
      <c r="E6" s="137"/>
      <c r="F6" s="137"/>
      <c r="G6" s="137"/>
      <c r="H6" s="147"/>
      <c r="I6" s="136" t="s">
        <v>371</v>
      </c>
      <c r="J6" s="137" t="s">
        <v>370</v>
      </c>
      <c r="K6" s="136" t="s">
        <v>369</v>
      </c>
      <c r="L6" s="136" t="s">
        <v>368</v>
      </c>
      <c r="M6" s="129" t="s">
        <v>0</v>
      </c>
      <c r="N6" s="122" t="s">
        <v>396</v>
      </c>
      <c r="O6" s="122" t="s">
        <v>395</v>
      </c>
      <c r="P6" s="129" t="s">
        <v>371</v>
      </c>
      <c r="Q6" s="123" t="s">
        <v>370</v>
      </c>
      <c r="R6" s="129" t="s">
        <v>369</v>
      </c>
      <c r="S6" s="129" t="s">
        <v>368</v>
      </c>
      <c r="T6" s="129" t="s">
        <v>0</v>
      </c>
      <c r="U6" s="129" t="s">
        <v>371</v>
      </c>
      <c r="V6" s="123" t="s">
        <v>370</v>
      </c>
      <c r="W6" s="129" t="s">
        <v>369</v>
      </c>
      <c r="X6" s="129" t="s">
        <v>368</v>
      </c>
      <c r="Y6" s="129" t="s">
        <v>0</v>
      </c>
    </row>
    <row r="7" spans="1:25">
      <c r="A7" s="129">
        <v>1</v>
      </c>
      <c r="B7" s="122" t="s">
        <v>34</v>
      </c>
      <c r="C7" s="123"/>
      <c r="D7" s="146">
        <f>'[2]For-data-entry'!C5</f>
        <v>438</v>
      </c>
      <c r="E7" s="146">
        <f>'[2]For-data-entry'!D5</f>
        <v>208</v>
      </c>
      <c r="F7" s="146">
        <f>'[2]For-data-entry'!E5</f>
        <v>176</v>
      </c>
      <c r="G7" s="146">
        <f>'[2]For-data-entry'!F5</f>
        <v>162</v>
      </c>
      <c r="H7" s="146">
        <f>'[2]For-data-entry'!G5</f>
        <v>984</v>
      </c>
      <c r="I7" s="120">
        <f>'[2]For-data-entry'!H5</f>
        <v>852298</v>
      </c>
      <c r="J7" s="120">
        <f>'[2]For-data-entry'!I5</f>
        <v>959202</v>
      </c>
      <c r="K7" s="120">
        <f>'[2]For-data-entry'!J5</f>
        <v>1676904</v>
      </c>
      <c r="L7" s="120">
        <f>'[2]For-data-entry'!K5</f>
        <v>5710718</v>
      </c>
      <c r="M7" s="120">
        <f>'[2]For-data-entry'!L5</f>
        <v>9199122</v>
      </c>
      <c r="N7" s="129">
        <v>1</v>
      </c>
      <c r="O7" s="122" t="s">
        <v>34</v>
      </c>
      <c r="P7" s="134">
        <f>'[2]For-data-entry'!M5</f>
        <v>919127</v>
      </c>
      <c r="Q7" s="134">
        <f>'[2]For-data-entry'!N5</f>
        <v>997917</v>
      </c>
      <c r="R7" s="134">
        <f>'[2]For-data-entry'!O5</f>
        <v>1062510</v>
      </c>
      <c r="S7" s="134">
        <f>'[2]For-data-entry'!P5</f>
        <v>3040748</v>
      </c>
      <c r="T7" s="134">
        <f>'[2]For-data-entry'!Q5</f>
        <v>6020302</v>
      </c>
      <c r="U7" s="134">
        <f>'[2]For-data-entry'!R5</f>
        <v>107.84103682045483</v>
      </c>
      <c r="V7" s="134">
        <f>'[2]For-data-entry'!S5</f>
        <v>104.03616756428782</v>
      </c>
      <c r="W7" s="134">
        <f>'[2]For-data-entry'!T5</f>
        <v>63.361408882082692</v>
      </c>
      <c r="X7" s="134">
        <f>'[2]For-data-entry'!U5</f>
        <v>53.246334348850709</v>
      </c>
      <c r="Y7" s="134">
        <f>'[2]For-data-entry'!V5</f>
        <v>65.444310880973205</v>
      </c>
    </row>
    <row r="8" spans="1:25">
      <c r="A8" s="129">
        <v>2</v>
      </c>
      <c r="B8" s="122" t="s">
        <v>30</v>
      </c>
      <c r="C8" s="123"/>
      <c r="D8" s="146">
        <f>'[2]For-data-entry'!C6</f>
        <v>197</v>
      </c>
      <c r="E8" s="146">
        <f>'[2]For-data-entry'!D6</f>
        <v>145</v>
      </c>
      <c r="F8" s="146">
        <f>'[2]For-data-entry'!E6</f>
        <v>92</v>
      </c>
      <c r="G8" s="146">
        <f>'[2]For-data-entry'!F6</f>
        <v>85</v>
      </c>
      <c r="H8" s="146">
        <f>'[2]For-data-entry'!G6</f>
        <v>519</v>
      </c>
      <c r="I8" s="120">
        <f>'[2]For-data-entry'!H6</f>
        <v>424631</v>
      </c>
      <c r="J8" s="120">
        <f>'[2]For-data-entry'!I6</f>
        <v>659744</v>
      </c>
      <c r="K8" s="120">
        <f>'[2]For-data-entry'!J6</f>
        <v>1025129</v>
      </c>
      <c r="L8" s="120">
        <f>'[2]For-data-entry'!K6</f>
        <v>2353309</v>
      </c>
      <c r="M8" s="120">
        <f>'[2]For-data-entry'!L6</f>
        <v>4462813</v>
      </c>
      <c r="N8" s="129">
        <v>2</v>
      </c>
      <c r="O8" s="122" t="s">
        <v>30</v>
      </c>
      <c r="P8" s="134">
        <f>'[2]For-data-entry'!M6</f>
        <v>369356</v>
      </c>
      <c r="Q8" s="134">
        <f>'[2]For-data-entry'!N6</f>
        <v>546587</v>
      </c>
      <c r="R8" s="134">
        <f>'[2]For-data-entry'!O6</f>
        <v>593381</v>
      </c>
      <c r="S8" s="134">
        <f>'[2]For-data-entry'!P6</f>
        <v>1171941</v>
      </c>
      <c r="T8" s="134">
        <f>'[2]For-data-entry'!Q6</f>
        <v>2681265</v>
      </c>
      <c r="U8" s="134">
        <f>'[2]For-data-entry'!R6</f>
        <v>86.982815668191918</v>
      </c>
      <c r="V8" s="134">
        <f>'[2]For-data-entry'!S6</f>
        <v>82.848347237716453</v>
      </c>
      <c r="W8" s="134">
        <f>'[2]For-data-entry'!T6</f>
        <v>57.883544412459308</v>
      </c>
      <c r="X8" s="134">
        <f>'[2]For-data-entry'!U6</f>
        <v>49.799707560715575</v>
      </c>
      <c r="Y8" s="134">
        <f>'[2]For-data-entry'!V6</f>
        <v>60.080155722410957</v>
      </c>
    </row>
    <row r="9" spans="1:25">
      <c r="A9" s="129">
        <v>3</v>
      </c>
      <c r="B9" s="122" t="s">
        <v>7</v>
      </c>
      <c r="C9" s="123"/>
      <c r="D9" s="146">
        <f>'[2]For-data-entry'!C7</f>
        <v>323</v>
      </c>
      <c r="E9" s="146">
        <f>'[2]For-data-entry'!D7</f>
        <v>216</v>
      </c>
      <c r="F9" s="146">
        <f>'[2]For-data-entry'!E7</f>
        <v>158</v>
      </c>
      <c r="G9" s="146">
        <f>'[2]For-data-entry'!F7</f>
        <v>106</v>
      </c>
      <c r="H9" s="146">
        <f>'[2]For-data-entry'!G7</f>
        <v>803</v>
      </c>
      <c r="I9" s="120">
        <f>'[2]For-data-entry'!H7</f>
        <v>703104</v>
      </c>
      <c r="J9" s="120">
        <f>'[2]For-data-entry'!I7</f>
        <v>808497</v>
      </c>
      <c r="K9" s="120">
        <f>'[2]For-data-entry'!J7</f>
        <v>1274143</v>
      </c>
      <c r="L9" s="120">
        <f>'[2]For-data-entry'!K7</f>
        <v>2056682</v>
      </c>
      <c r="M9" s="120">
        <f>'[2]For-data-entry'!L7</f>
        <v>4842426</v>
      </c>
      <c r="N9" s="129">
        <v>3</v>
      </c>
      <c r="O9" s="122" t="s">
        <v>7</v>
      </c>
      <c r="P9" s="134">
        <f>'[2]For-data-entry'!M7</f>
        <v>721766</v>
      </c>
      <c r="Q9" s="134">
        <f>'[2]For-data-entry'!N7</f>
        <v>728509</v>
      </c>
      <c r="R9" s="134">
        <f>'[2]For-data-entry'!O7</f>
        <v>826350</v>
      </c>
      <c r="S9" s="134">
        <f>'[2]For-data-entry'!P7</f>
        <v>1218578</v>
      </c>
      <c r="T9" s="134">
        <f>'[2]For-data-entry'!Q7</f>
        <v>3495203</v>
      </c>
      <c r="U9" s="134">
        <f>'[2]For-data-entry'!R7</f>
        <v>102.65423038412524</v>
      </c>
      <c r="V9" s="134">
        <f>'[2]For-data-entry'!S7</f>
        <v>90.10658048205498</v>
      </c>
      <c r="W9" s="134">
        <f>'[2]For-data-entry'!T7</f>
        <v>64.855357679632505</v>
      </c>
      <c r="X9" s="134">
        <f>'[2]For-data-entry'!U7</f>
        <v>59.249704135106938</v>
      </c>
      <c r="Y9" s="134">
        <f>'[2]For-data-entry'!V7</f>
        <v>72.17875915914874</v>
      </c>
    </row>
    <row r="10" spans="1:25">
      <c r="A10" s="129">
        <v>4</v>
      </c>
      <c r="B10" s="122" t="s">
        <v>66</v>
      </c>
      <c r="C10" s="123"/>
      <c r="D10" s="146">
        <f>'[2]For-data-entry'!C8</f>
        <v>534</v>
      </c>
      <c r="E10" s="146">
        <f>'[2]For-data-entry'!D8</f>
        <v>480</v>
      </c>
      <c r="F10" s="146">
        <f>'[2]For-data-entry'!E8</f>
        <v>386</v>
      </c>
      <c r="G10" s="146">
        <f>'[2]For-data-entry'!F8</f>
        <v>476</v>
      </c>
      <c r="H10" s="146">
        <f>'[2]For-data-entry'!G8</f>
        <v>1876</v>
      </c>
      <c r="I10" s="120">
        <f>'[2]For-data-entry'!H8</f>
        <v>1168275</v>
      </c>
      <c r="J10" s="120">
        <f>'[2]For-data-entry'!I8</f>
        <v>2806346</v>
      </c>
      <c r="K10" s="120">
        <f>'[2]For-data-entry'!J8</f>
        <v>3847654</v>
      </c>
      <c r="L10" s="120">
        <f>'[2]For-data-entry'!K8</f>
        <v>8337799</v>
      </c>
      <c r="M10" s="120">
        <f>'[2]For-data-entry'!L8</f>
        <v>16160074</v>
      </c>
      <c r="N10" s="129">
        <v>4</v>
      </c>
      <c r="O10" s="122" t="s">
        <v>66</v>
      </c>
      <c r="P10" s="134">
        <f>'[2]For-data-entry'!M8</f>
        <v>1000084</v>
      </c>
      <c r="Q10" s="134">
        <f>'[2]For-data-entry'!N8</f>
        <v>1577450</v>
      </c>
      <c r="R10" s="134">
        <f>'[2]For-data-entry'!O8</f>
        <v>1807092</v>
      </c>
      <c r="S10" s="134">
        <f>'[2]For-data-entry'!P8</f>
        <v>5679662</v>
      </c>
      <c r="T10" s="134">
        <f>'[2]For-data-entry'!Q8</f>
        <v>10064288</v>
      </c>
      <c r="U10" s="134">
        <f>'[2]For-data-entry'!R8</f>
        <v>85.603475209175912</v>
      </c>
      <c r="V10" s="134">
        <f>'[2]For-data-entry'!S8</f>
        <v>56.210103814711374</v>
      </c>
      <c r="W10" s="134">
        <f>'[2]For-data-entry'!T8</f>
        <v>46.96607335274949</v>
      </c>
      <c r="X10" s="134">
        <f>'[2]For-data-entry'!U8</f>
        <v>68.119440154410057</v>
      </c>
      <c r="Y10" s="134">
        <f>'[2]For-data-entry'!V8</f>
        <v>62.278724713760589</v>
      </c>
    </row>
    <row r="11" spans="1:25">
      <c r="A11" s="129">
        <v>5</v>
      </c>
      <c r="B11" s="122" t="s">
        <v>2</v>
      </c>
      <c r="C11" s="123"/>
      <c r="D11" s="146">
        <f>'[2]For-data-entry'!C9</f>
        <v>253</v>
      </c>
      <c r="E11" s="146">
        <f>'[2]For-data-entry'!D9</f>
        <v>133</v>
      </c>
      <c r="F11" s="146">
        <f>'[2]For-data-entry'!E9</f>
        <v>102</v>
      </c>
      <c r="G11" s="146">
        <f>'[2]For-data-entry'!F9</f>
        <v>92</v>
      </c>
      <c r="H11" s="146">
        <f>'[2]For-data-entry'!G9</f>
        <v>580</v>
      </c>
      <c r="I11" s="120">
        <f>'[2]For-data-entry'!H9</f>
        <v>512996</v>
      </c>
      <c r="J11" s="120">
        <f>'[2]For-data-entry'!I9</f>
        <v>465929</v>
      </c>
      <c r="K11" s="120">
        <f>'[2]For-data-entry'!J9</f>
        <v>707166</v>
      </c>
      <c r="L11" s="120">
        <f>'[2]For-data-entry'!K9</f>
        <v>2091669</v>
      </c>
      <c r="M11" s="120">
        <f>'[2]For-data-entry'!L9</f>
        <v>3777760</v>
      </c>
      <c r="N11" s="129">
        <v>5</v>
      </c>
      <c r="O11" s="122" t="s">
        <v>2</v>
      </c>
      <c r="P11" s="134">
        <f>'[2]For-data-entry'!M9</f>
        <v>406695</v>
      </c>
      <c r="Q11" s="134">
        <f>'[2]For-data-entry'!N9</f>
        <v>311133</v>
      </c>
      <c r="R11" s="134">
        <f>'[2]For-data-entry'!O9</f>
        <v>354635</v>
      </c>
      <c r="S11" s="134">
        <f>'[2]For-data-entry'!P9</f>
        <v>1369111</v>
      </c>
      <c r="T11" s="134">
        <f>'[2]For-data-entry'!Q9</f>
        <v>2441574</v>
      </c>
      <c r="U11" s="134">
        <f>'[2]For-data-entry'!R9</f>
        <v>79.278395932911764</v>
      </c>
      <c r="V11" s="134">
        <f>'[2]For-data-entry'!S9</f>
        <v>66.776912362183936</v>
      </c>
      <c r="W11" s="134">
        <f>'[2]For-data-entry'!T9</f>
        <v>50.14876280816668</v>
      </c>
      <c r="X11" s="134">
        <f>'[2]For-data-entry'!U9</f>
        <v>65.455432958082753</v>
      </c>
      <c r="Y11" s="134">
        <f>'[2]For-data-entry'!V9</f>
        <v>64.630204142137131</v>
      </c>
    </row>
    <row r="12" spans="1:25">
      <c r="A12" s="122"/>
      <c r="B12" s="122" t="s">
        <v>394</v>
      </c>
      <c r="C12" s="123"/>
      <c r="D12" s="146">
        <f>'[2]For-data-entry'!C10</f>
        <v>1745</v>
      </c>
      <c r="E12" s="146">
        <f>'[2]For-data-entry'!D10</f>
        <v>1182</v>
      </c>
      <c r="F12" s="146">
        <f>'[2]For-data-entry'!E10</f>
        <v>914</v>
      </c>
      <c r="G12" s="146">
        <f>'[2]For-data-entry'!F10</f>
        <v>921</v>
      </c>
      <c r="H12" s="146">
        <f>'[2]For-data-entry'!G10</f>
        <v>4762</v>
      </c>
      <c r="I12" s="120">
        <f>'[2]For-data-entry'!H10</f>
        <v>3661304</v>
      </c>
      <c r="J12" s="120">
        <f>'[2]For-data-entry'!I10</f>
        <v>5699718</v>
      </c>
      <c r="K12" s="120">
        <f>'[2]For-data-entry'!J10</f>
        <v>8530996</v>
      </c>
      <c r="L12" s="120">
        <f>'[2]For-data-entry'!K10</f>
        <v>20550177</v>
      </c>
      <c r="M12" s="120">
        <f>'[2]For-data-entry'!L10</f>
        <v>38442195</v>
      </c>
      <c r="N12" s="122"/>
      <c r="O12" s="122" t="s">
        <v>394</v>
      </c>
      <c r="P12" s="134">
        <f>'[2]For-data-entry'!M10</f>
        <v>3417028</v>
      </c>
      <c r="Q12" s="134">
        <f>'[2]For-data-entry'!N10</f>
        <v>4161596</v>
      </c>
      <c r="R12" s="134">
        <f>'[2]For-data-entry'!O10</f>
        <v>4643968</v>
      </c>
      <c r="S12" s="134">
        <f>'[2]For-data-entry'!P10</f>
        <v>12480040</v>
      </c>
      <c r="T12" s="134">
        <f>'[2]For-data-entry'!Q10</f>
        <v>24702632</v>
      </c>
      <c r="U12" s="134">
        <f>'[2]For-data-entry'!R10</f>
        <v>93.328169417234946</v>
      </c>
      <c r="V12" s="134">
        <f>'[2]For-data-entry'!S10</f>
        <v>73.014068415314583</v>
      </c>
      <c r="W12" s="134">
        <f>'[2]For-data-entry'!T10</f>
        <v>54.436410473056142</v>
      </c>
      <c r="X12" s="134">
        <f>'[2]For-data-entry'!U10</f>
        <v>60.729598582046272</v>
      </c>
      <c r="Y12" s="134">
        <f>'[2]For-data-entry'!V10</f>
        <v>64.259161059871843</v>
      </c>
    </row>
    <row r="13" spans="1:25">
      <c r="N13" s="484"/>
      <c r="O13" s="485"/>
      <c r="P13" s="123"/>
      <c r="Q13" s="123"/>
      <c r="R13" s="123"/>
      <c r="S13" s="123"/>
      <c r="T13" s="123"/>
      <c r="U13" s="121"/>
      <c r="V13" s="121"/>
      <c r="W13" s="121"/>
      <c r="X13" s="121"/>
      <c r="Y13" s="121"/>
    </row>
    <row r="14" spans="1:25">
      <c r="N14" s="129"/>
      <c r="O14" s="122"/>
      <c r="P14" s="120"/>
      <c r="Q14" s="120"/>
      <c r="R14" s="120"/>
      <c r="S14" s="120"/>
      <c r="T14" s="120"/>
      <c r="U14" s="121"/>
      <c r="V14" s="121"/>
      <c r="W14" s="121"/>
      <c r="X14" s="121"/>
      <c r="Y14" s="121"/>
    </row>
    <row r="15" spans="1:25">
      <c r="N15" s="129"/>
      <c r="O15" s="122"/>
      <c r="P15" s="120"/>
      <c r="Q15" s="120"/>
      <c r="R15" s="120"/>
      <c r="S15" s="120"/>
      <c r="T15" s="120"/>
      <c r="U15" s="145"/>
      <c r="V15" s="121"/>
      <c r="W15" s="121"/>
      <c r="X15" s="121"/>
      <c r="Y15" s="121"/>
    </row>
    <row r="16" spans="1:25">
      <c r="A16" s="484" t="s">
        <v>393</v>
      </c>
      <c r="B16" s="485"/>
      <c r="C16" s="123"/>
      <c r="D16" s="123" t="s">
        <v>380</v>
      </c>
      <c r="E16" s="123" t="s">
        <v>379</v>
      </c>
      <c r="F16" s="123" t="s">
        <v>378</v>
      </c>
      <c r="G16" s="139" t="s">
        <v>368</v>
      </c>
      <c r="H16" s="138" t="s">
        <v>377</v>
      </c>
      <c r="I16" s="129" t="s">
        <v>371</v>
      </c>
      <c r="J16" s="123" t="s">
        <v>370</v>
      </c>
      <c r="K16" s="129" t="s">
        <v>369</v>
      </c>
      <c r="L16" s="129" t="s">
        <v>368</v>
      </c>
      <c r="M16" s="129" t="s">
        <v>0</v>
      </c>
      <c r="N16" s="484" t="s">
        <v>393</v>
      </c>
      <c r="O16" s="485"/>
      <c r="P16" s="120"/>
      <c r="Q16" s="120"/>
      <c r="R16" s="120"/>
      <c r="S16" s="120"/>
      <c r="T16" s="120"/>
      <c r="U16" s="121"/>
      <c r="V16" s="121"/>
      <c r="W16" s="121"/>
      <c r="X16" s="121"/>
      <c r="Y16" s="121"/>
    </row>
    <row r="17" spans="1:25">
      <c r="A17" s="128">
        <v>1</v>
      </c>
      <c r="B17" s="127" t="s">
        <v>40</v>
      </c>
      <c r="C17" s="123"/>
      <c r="D17" s="123">
        <f>'[2]For-data-entry'!C13</f>
        <v>3</v>
      </c>
      <c r="E17" s="123">
        <f>'[2]For-data-entry'!D13</f>
        <v>6</v>
      </c>
      <c r="F17" s="123">
        <f>'[2]For-data-entry'!E13</f>
        <v>22</v>
      </c>
      <c r="G17" s="123">
        <f>'[2]For-data-entry'!F13</f>
        <v>26</v>
      </c>
      <c r="H17" s="123">
        <f>'[2]For-data-entry'!G13</f>
        <v>57</v>
      </c>
      <c r="I17" s="120">
        <f>'[2]For-data-entry'!H13</f>
        <v>7877</v>
      </c>
      <c r="J17" s="120">
        <f>'[2]For-data-entry'!I13</f>
        <v>9836</v>
      </c>
      <c r="K17" s="120">
        <f>'[2]For-data-entry'!J13</f>
        <v>48629</v>
      </c>
      <c r="L17" s="120">
        <f>'[2]For-data-entry'!K13</f>
        <v>110693</v>
      </c>
      <c r="M17" s="120">
        <f>'[2]For-data-entry'!L13</f>
        <v>177035</v>
      </c>
      <c r="N17" s="128">
        <v>1</v>
      </c>
      <c r="O17" s="127" t="s">
        <v>40</v>
      </c>
      <c r="P17" s="120">
        <f>'[2]For-data-entry'!M13</f>
        <v>3650</v>
      </c>
      <c r="Q17" s="120">
        <f>'[2]For-data-entry'!N13</f>
        <v>4470</v>
      </c>
      <c r="R17" s="120">
        <f>'[2]For-data-entry'!O13</f>
        <v>27403</v>
      </c>
      <c r="S17" s="120">
        <f>'[2]For-data-entry'!P13</f>
        <v>192106</v>
      </c>
      <c r="T17" s="120">
        <f>'[2]For-data-entry'!Q13</f>
        <v>227629</v>
      </c>
      <c r="U17" s="120">
        <f>'[2]For-data-entry'!R13</f>
        <v>46.337438110955951</v>
      </c>
      <c r="V17" s="120">
        <f>'[2]For-data-entry'!S13</f>
        <v>45.445302968686455</v>
      </c>
      <c r="W17" s="120">
        <f>'[2]For-data-entry'!T13</f>
        <v>56.351148491640792</v>
      </c>
      <c r="X17" s="120">
        <f>'[2]For-data-entry'!U13</f>
        <v>173.54846286576387</v>
      </c>
      <c r="Y17" s="120">
        <f>'[2]For-data-entry'!V13</f>
        <v>128.57852966927445</v>
      </c>
    </row>
    <row r="18" spans="1:25">
      <c r="A18" s="128">
        <v>2</v>
      </c>
      <c r="B18" s="127" t="s">
        <v>39</v>
      </c>
      <c r="C18" s="123"/>
      <c r="D18" s="123">
        <f>'[2]For-data-entry'!C14</f>
        <v>12</v>
      </c>
      <c r="E18" s="123">
        <f>'[2]For-data-entry'!D14</f>
        <v>14</v>
      </c>
      <c r="F18" s="123">
        <f>'[2]For-data-entry'!E14</f>
        <v>31</v>
      </c>
      <c r="G18" s="123">
        <f>'[2]For-data-entry'!F14</f>
        <v>71</v>
      </c>
      <c r="H18" s="123">
        <f>'[2]For-data-entry'!G14</f>
        <v>128</v>
      </c>
      <c r="I18" s="120">
        <f>'[2]For-data-entry'!H14</f>
        <v>5132</v>
      </c>
      <c r="J18" s="120">
        <f>'[2]For-data-entry'!I14</f>
        <v>7409</v>
      </c>
      <c r="K18" s="120">
        <f>'[2]For-data-entry'!J14</f>
        <v>57656</v>
      </c>
      <c r="L18" s="120">
        <f>'[2]For-data-entry'!K14</f>
        <v>626045</v>
      </c>
      <c r="M18" s="120">
        <f>'[2]For-data-entry'!L14</f>
        <v>696242</v>
      </c>
      <c r="N18" s="128">
        <v>2</v>
      </c>
      <c r="O18" s="127" t="s">
        <v>39</v>
      </c>
      <c r="P18" s="120">
        <f>'[2]For-data-entry'!M14</f>
        <v>16763</v>
      </c>
      <c r="Q18" s="120">
        <f>'[2]For-data-entry'!N14</f>
        <v>23707</v>
      </c>
      <c r="R18" s="120">
        <f>'[2]For-data-entry'!O14</f>
        <v>121006</v>
      </c>
      <c r="S18" s="120">
        <f>'[2]For-data-entry'!P14</f>
        <v>438336</v>
      </c>
      <c r="T18" s="120">
        <f>'[2]For-data-entry'!Q14</f>
        <v>599812</v>
      </c>
      <c r="U18" s="120">
        <f>'[2]For-data-entry'!R14</f>
        <v>326.63678877630554</v>
      </c>
      <c r="V18" s="120">
        <f>'[2]For-data-entry'!S14</f>
        <v>319.97570522337696</v>
      </c>
      <c r="W18" s="120">
        <f>'[2]For-data-entry'!T14</f>
        <v>209.87581517968641</v>
      </c>
      <c r="X18" s="120">
        <f>'[2]For-data-entry'!U14</f>
        <v>70.016692090824137</v>
      </c>
      <c r="Y18" s="120">
        <f>'[2]For-data-entry'!V14</f>
        <v>86.149930627569148</v>
      </c>
    </row>
    <row r="19" spans="1:25">
      <c r="A19" s="128">
        <v>3</v>
      </c>
      <c r="B19" s="127" t="s">
        <v>37</v>
      </c>
      <c r="C19" s="123"/>
      <c r="D19" s="123">
        <f>'[2]For-data-entry'!C15</f>
        <v>12</v>
      </c>
      <c r="E19" s="123">
        <f>'[2]For-data-entry'!D15</f>
        <v>32</v>
      </c>
      <c r="F19" s="123">
        <f>'[2]For-data-entry'!E15</f>
        <v>36</v>
      </c>
      <c r="G19" s="123">
        <f>'[2]For-data-entry'!F15</f>
        <v>39</v>
      </c>
      <c r="H19" s="123">
        <f>'[2]For-data-entry'!G15</f>
        <v>119</v>
      </c>
      <c r="I19" s="120">
        <f>'[2]For-data-entry'!H15</f>
        <v>19927</v>
      </c>
      <c r="J19" s="120">
        <f>'[2]For-data-entry'!I15</f>
        <v>31414</v>
      </c>
      <c r="K19" s="120">
        <f>'[2]For-data-entry'!J15</f>
        <v>216161</v>
      </c>
      <c r="L19" s="120">
        <f>'[2]For-data-entry'!K15</f>
        <v>636785</v>
      </c>
      <c r="M19" s="120">
        <f>'[2]For-data-entry'!L15</f>
        <v>904287</v>
      </c>
      <c r="N19" s="128">
        <v>3</v>
      </c>
      <c r="O19" s="127" t="s">
        <v>37</v>
      </c>
      <c r="P19" s="120">
        <f>'[2]For-data-entry'!M15</f>
        <v>82445</v>
      </c>
      <c r="Q19" s="120">
        <f>'[2]For-data-entry'!N15</f>
        <v>34036</v>
      </c>
      <c r="R19" s="120">
        <f>'[2]For-data-entry'!O15</f>
        <v>129717</v>
      </c>
      <c r="S19" s="120">
        <f>'[2]For-data-entry'!P15</f>
        <v>657592</v>
      </c>
      <c r="T19" s="120">
        <f>'[2]For-data-entry'!Q15</f>
        <v>903790</v>
      </c>
      <c r="U19" s="120">
        <f>'[2]For-data-entry'!R15</f>
        <v>413.73513323631255</v>
      </c>
      <c r="V19" s="120">
        <f>'[2]For-data-entry'!S15</f>
        <v>108.34659705863628</v>
      </c>
      <c r="W19" s="120">
        <f>'[2]For-data-entry'!T15</f>
        <v>60.009437410078604</v>
      </c>
      <c r="X19" s="120">
        <f>'[2]For-data-entry'!U15</f>
        <v>103.26750787157361</v>
      </c>
      <c r="Y19" s="120">
        <f>'[2]For-data-entry'!V15</f>
        <v>99.945039572613553</v>
      </c>
    </row>
    <row r="20" spans="1:25">
      <c r="A20" s="128">
        <v>4</v>
      </c>
      <c r="B20" s="125" t="s">
        <v>36</v>
      </c>
      <c r="C20" s="123"/>
      <c r="D20" s="123">
        <f>'[2]For-data-entry'!C16</f>
        <v>29</v>
      </c>
      <c r="E20" s="123">
        <f>'[2]For-data-entry'!D16</f>
        <v>34</v>
      </c>
      <c r="F20" s="123">
        <f>'[2]For-data-entry'!E16</f>
        <v>34</v>
      </c>
      <c r="G20" s="123">
        <f>'[2]For-data-entry'!F16</f>
        <v>38</v>
      </c>
      <c r="H20" s="123">
        <f>'[2]For-data-entry'!G16</f>
        <v>135</v>
      </c>
      <c r="I20" s="120">
        <f>'[2]For-data-entry'!H16</f>
        <v>68414</v>
      </c>
      <c r="J20" s="120">
        <f>'[2]For-data-entry'!I16</f>
        <v>62144</v>
      </c>
      <c r="K20" s="120">
        <f>'[2]For-data-entry'!J16</f>
        <v>213230</v>
      </c>
      <c r="L20" s="120">
        <f>'[2]For-data-entry'!K16</f>
        <v>731373</v>
      </c>
      <c r="M20" s="120">
        <f>'[2]For-data-entry'!L16</f>
        <v>1075161</v>
      </c>
      <c r="N20" s="128">
        <v>4</v>
      </c>
      <c r="O20" s="125" t="s">
        <v>36</v>
      </c>
      <c r="P20" s="120">
        <f>'[2]For-data-entry'!M16</f>
        <v>47457</v>
      </c>
      <c r="Q20" s="120">
        <f>'[2]For-data-entry'!N16</f>
        <v>97151</v>
      </c>
      <c r="R20" s="120">
        <f>'[2]For-data-entry'!O16</f>
        <v>223448</v>
      </c>
      <c r="S20" s="120">
        <f>'[2]For-data-entry'!P16</f>
        <v>865571</v>
      </c>
      <c r="T20" s="120">
        <f>'[2]For-data-entry'!Q16</f>
        <v>1233627</v>
      </c>
      <c r="U20" s="120">
        <f>'[2]For-data-entry'!R16</f>
        <v>69.367380945420535</v>
      </c>
      <c r="V20" s="120">
        <f>'[2]For-data-entry'!S16</f>
        <v>156.3320674562307</v>
      </c>
      <c r="W20" s="120">
        <f>'[2]For-data-entry'!T16</f>
        <v>104.79200862917976</v>
      </c>
      <c r="X20" s="120">
        <f>'[2]For-data-entry'!U16</f>
        <v>118.34877688949415</v>
      </c>
      <c r="Y20" s="120">
        <f>'[2]For-data-entry'!V16</f>
        <v>114.73881586106639</v>
      </c>
    </row>
    <row r="21" spans="1:25">
      <c r="A21" s="128">
        <v>5</v>
      </c>
      <c r="B21" s="125" t="s">
        <v>95</v>
      </c>
      <c r="C21" s="123"/>
      <c r="D21" s="123">
        <f>'[2]For-data-entry'!C17</f>
        <v>11</v>
      </c>
      <c r="E21" s="123">
        <f>'[2]For-data-entry'!D17</f>
        <v>10</v>
      </c>
      <c r="F21" s="123">
        <f>'[2]For-data-entry'!E17</f>
        <v>24</v>
      </c>
      <c r="G21" s="123">
        <f>'[2]For-data-entry'!F17</f>
        <v>17</v>
      </c>
      <c r="H21" s="123">
        <f>'[2]For-data-entry'!G17</f>
        <v>62</v>
      </c>
      <c r="I21" s="120">
        <f>'[2]For-data-entry'!H17</f>
        <v>18887</v>
      </c>
      <c r="J21" s="120">
        <f>'[2]For-data-entry'!I17</f>
        <v>21475</v>
      </c>
      <c r="K21" s="120">
        <f>'[2]For-data-entry'!J17</f>
        <v>97602</v>
      </c>
      <c r="L21" s="120">
        <f>'[2]For-data-entry'!K17</f>
        <v>139622</v>
      </c>
      <c r="M21" s="120">
        <f>'[2]For-data-entry'!L17</f>
        <v>277586</v>
      </c>
      <c r="N21" s="128">
        <v>5</v>
      </c>
      <c r="O21" s="125" t="s">
        <v>95</v>
      </c>
      <c r="P21" s="120">
        <f>'[2]For-data-entry'!M17</f>
        <v>16074</v>
      </c>
      <c r="Q21" s="120">
        <f>'[2]For-data-entry'!N17</f>
        <v>15792</v>
      </c>
      <c r="R21" s="120">
        <f>'[2]For-data-entry'!O17</f>
        <v>61392</v>
      </c>
      <c r="S21" s="120">
        <f>'[2]For-data-entry'!P17</f>
        <v>391460</v>
      </c>
      <c r="T21" s="120">
        <f>'[2]For-data-entry'!Q17</f>
        <v>484718</v>
      </c>
      <c r="U21" s="120">
        <f>'[2]For-data-entry'!R17</f>
        <v>85.106157674590989</v>
      </c>
      <c r="V21" s="120">
        <f>'[2]For-data-entry'!S17</f>
        <v>73.536670547147835</v>
      </c>
      <c r="W21" s="120">
        <f>'[2]For-data-entry'!T17</f>
        <v>62.900350402655683</v>
      </c>
      <c r="X21" s="120">
        <f>'[2]For-data-entry'!U17</f>
        <v>280.37128819240519</v>
      </c>
      <c r="Y21" s="120">
        <f>'[2]For-data-entry'!V17</f>
        <v>174.61903698313316</v>
      </c>
    </row>
    <row r="22" spans="1:25">
      <c r="A22" s="128">
        <v>6</v>
      </c>
      <c r="B22" s="127" t="s">
        <v>94</v>
      </c>
      <c r="C22" s="123"/>
      <c r="D22" s="123">
        <f>'[2]For-data-entry'!C18</f>
        <v>10</v>
      </c>
      <c r="E22" s="123">
        <f>'[2]For-data-entry'!D18</f>
        <v>35</v>
      </c>
      <c r="F22" s="123">
        <f>'[2]For-data-entry'!E18</f>
        <v>33</v>
      </c>
      <c r="G22" s="123">
        <f>'[2]For-data-entry'!F18</f>
        <v>41</v>
      </c>
      <c r="H22" s="123">
        <f>'[2]For-data-entry'!G18</f>
        <v>119</v>
      </c>
      <c r="I22" s="120">
        <f>'[2]For-data-entry'!H18</f>
        <v>20399</v>
      </c>
      <c r="J22" s="120">
        <f>'[2]For-data-entry'!I18</f>
        <v>42609</v>
      </c>
      <c r="K22" s="120">
        <f>'[2]For-data-entry'!J18</f>
        <v>96066</v>
      </c>
      <c r="L22" s="120">
        <f>'[2]For-data-entry'!K18</f>
        <v>399848</v>
      </c>
      <c r="M22" s="120">
        <f>'[2]For-data-entry'!L18</f>
        <v>558922</v>
      </c>
      <c r="N22" s="128">
        <v>6</v>
      </c>
      <c r="O22" s="127" t="s">
        <v>94</v>
      </c>
      <c r="P22" s="120">
        <f>'[2]For-data-entry'!M18</f>
        <v>19420</v>
      </c>
      <c r="Q22" s="120">
        <f>'[2]For-data-entry'!N18</f>
        <v>44502</v>
      </c>
      <c r="R22" s="120">
        <f>'[2]For-data-entry'!O18</f>
        <v>67791</v>
      </c>
      <c r="S22" s="120">
        <f>'[2]For-data-entry'!P18</f>
        <v>329840</v>
      </c>
      <c r="T22" s="120">
        <f>'[2]For-data-entry'!Q18</f>
        <v>461553</v>
      </c>
      <c r="U22" s="120">
        <f>'[2]For-data-entry'!R18</f>
        <v>95.200745134565423</v>
      </c>
      <c r="V22" s="120">
        <f>'[2]For-data-entry'!S18</f>
        <v>104.44272336830247</v>
      </c>
      <c r="W22" s="120">
        <f>'[2]For-data-entry'!T18</f>
        <v>70.567110111798144</v>
      </c>
      <c r="X22" s="120">
        <f>'[2]For-data-entry'!U18</f>
        <v>82.491346711750467</v>
      </c>
      <c r="Y22" s="120">
        <f>'[2]For-data-entry'!V18</f>
        <v>82.579143422516921</v>
      </c>
    </row>
    <row r="23" spans="1:25">
      <c r="A23" s="128">
        <v>7</v>
      </c>
      <c r="B23" s="125" t="s">
        <v>29</v>
      </c>
      <c r="C23" s="123"/>
      <c r="D23" s="123">
        <f>'[2]For-data-entry'!C19</f>
        <v>19</v>
      </c>
      <c r="E23" s="123">
        <f>'[2]For-data-entry'!D19</f>
        <v>6</v>
      </c>
      <c r="F23" s="123">
        <f>'[2]For-data-entry'!E19</f>
        <v>20</v>
      </c>
      <c r="G23" s="123">
        <f>'[2]For-data-entry'!F19</f>
        <v>17</v>
      </c>
      <c r="H23" s="123">
        <f>'[2]For-data-entry'!G19</f>
        <v>62</v>
      </c>
      <c r="I23" s="120">
        <f>'[2]For-data-entry'!H19</f>
        <v>18094</v>
      </c>
      <c r="J23" s="120">
        <f>'[2]For-data-entry'!I19</f>
        <v>2489</v>
      </c>
      <c r="K23" s="120">
        <f>'[2]For-data-entry'!J19</f>
        <v>30311</v>
      </c>
      <c r="L23" s="120">
        <f>'[2]For-data-entry'!K19</f>
        <v>115709</v>
      </c>
      <c r="M23" s="120">
        <f>'[2]For-data-entry'!L19</f>
        <v>166603</v>
      </c>
      <c r="N23" s="128">
        <v>7</v>
      </c>
      <c r="O23" s="125" t="s">
        <v>29</v>
      </c>
      <c r="P23" s="120">
        <f>'[2]For-data-entry'!M19</f>
        <v>9023</v>
      </c>
      <c r="Q23" s="120">
        <f>'[2]For-data-entry'!N19</f>
        <v>3322</v>
      </c>
      <c r="R23" s="120">
        <f>'[2]For-data-entry'!O19</f>
        <v>9426</v>
      </c>
      <c r="S23" s="120">
        <f>'[2]For-data-entry'!P19</f>
        <v>110442</v>
      </c>
      <c r="T23" s="120">
        <f>'[2]For-data-entry'!Q19</f>
        <v>132213</v>
      </c>
      <c r="U23" s="120">
        <f>'[2]For-data-entry'!R19</f>
        <v>49.867359345639443</v>
      </c>
      <c r="V23" s="120">
        <f>'[2]For-data-entry'!S19</f>
        <v>133.46725592607473</v>
      </c>
      <c r="W23" s="120">
        <f>'[2]For-data-entry'!T19</f>
        <v>31.097621325591369</v>
      </c>
      <c r="X23" s="120">
        <f>'[2]For-data-entry'!U19</f>
        <v>95.44806367698277</v>
      </c>
      <c r="Y23" s="120">
        <f>'[2]For-data-entry'!V19</f>
        <v>79.358114799853539</v>
      </c>
    </row>
    <row r="24" spans="1:25">
      <c r="A24" s="128">
        <v>8</v>
      </c>
      <c r="B24" s="125" t="s">
        <v>21</v>
      </c>
      <c r="C24" s="123"/>
      <c r="D24" s="123">
        <f>'[2]For-data-entry'!C20</f>
        <v>13</v>
      </c>
      <c r="E24" s="123">
        <f>'[2]For-data-entry'!D20</f>
        <v>15</v>
      </c>
      <c r="F24" s="123">
        <f>'[2]For-data-entry'!E20</f>
        <v>34</v>
      </c>
      <c r="G24" s="123">
        <f>'[2]For-data-entry'!F20</f>
        <v>48</v>
      </c>
      <c r="H24" s="123">
        <f>'[2]For-data-entry'!G20</f>
        <v>110</v>
      </c>
      <c r="I24" s="120">
        <f>'[2]For-data-entry'!H20</f>
        <v>17254</v>
      </c>
      <c r="J24" s="120">
        <f>'[2]For-data-entry'!I20</f>
        <v>45789</v>
      </c>
      <c r="K24" s="120">
        <f>'[2]For-data-entry'!J20</f>
        <v>190670</v>
      </c>
      <c r="L24" s="120">
        <f>'[2]For-data-entry'!K20</f>
        <v>647418</v>
      </c>
      <c r="M24" s="120">
        <f>'[2]For-data-entry'!L20</f>
        <v>901131</v>
      </c>
      <c r="N24" s="128">
        <v>8</v>
      </c>
      <c r="O24" s="125" t="s">
        <v>21</v>
      </c>
      <c r="P24" s="120">
        <f>'[2]For-data-entry'!M20</f>
        <v>53621</v>
      </c>
      <c r="Q24" s="120">
        <f>'[2]For-data-entry'!N20</f>
        <v>31456</v>
      </c>
      <c r="R24" s="120">
        <f>'[2]For-data-entry'!O20</f>
        <v>74476</v>
      </c>
      <c r="S24" s="120">
        <f>'[2]For-data-entry'!P20</f>
        <v>477281</v>
      </c>
      <c r="T24" s="120">
        <f>'[2]For-data-entry'!Q20</f>
        <v>636834</v>
      </c>
      <c r="U24" s="120">
        <f>'[2]For-data-entry'!R20</f>
        <v>310.77431320273558</v>
      </c>
      <c r="V24" s="120">
        <f>'[2]For-data-entry'!S20</f>
        <v>68.697722160344185</v>
      </c>
      <c r="W24" s="120">
        <f>'[2]For-data-entry'!T20</f>
        <v>39.060156290973936</v>
      </c>
      <c r="X24" s="120">
        <f>'[2]For-data-entry'!U20</f>
        <v>73.720687407517246</v>
      </c>
      <c r="Y24" s="120">
        <f>'[2]For-data-entry'!V20</f>
        <v>70.67052404145457</v>
      </c>
    </row>
    <row r="25" spans="1:25">
      <c r="A25" s="128">
        <v>9</v>
      </c>
      <c r="B25" s="125" t="s">
        <v>93</v>
      </c>
      <c r="C25" s="123"/>
      <c r="D25" s="123">
        <f>'[2]For-data-entry'!C21</f>
        <v>79</v>
      </c>
      <c r="E25" s="123">
        <f>'[2]For-data-entry'!D21</f>
        <v>64</v>
      </c>
      <c r="F25" s="123">
        <f>'[2]For-data-entry'!E21</f>
        <v>51</v>
      </c>
      <c r="G25" s="123">
        <f>'[2]For-data-entry'!F21</f>
        <v>45</v>
      </c>
      <c r="H25" s="123">
        <f>'[2]For-data-entry'!G21</f>
        <v>239</v>
      </c>
      <c r="I25" s="120">
        <f>'[2]For-data-entry'!H21</f>
        <v>65712</v>
      </c>
      <c r="J25" s="120">
        <f>'[2]For-data-entry'!I21</f>
        <v>57510</v>
      </c>
      <c r="K25" s="120">
        <f>'[2]For-data-entry'!J21</f>
        <v>175720</v>
      </c>
      <c r="L25" s="120">
        <f>'[2]For-data-entry'!K21</f>
        <v>586555</v>
      </c>
      <c r="M25" s="120">
        <f>'[2]For-data-entry'!L21</f>
        <v>885497</v>
      </c>
      <c r="N25" s="128">
        <v>9</v>
      </c>
      <c r="O25" s="125" t="s">
        <v>93</v>
      </c>
      <c r="P25" s="120">
        <f>'[2]For-data-entry'!M21</f>
        <v>61259</v>
      </c>
      <c r="Q25" s="120">
        <f>'[2]For-data-entry'!N21</f>
        <v>62589</v>
      </c>
      <c r="R25" s="120">
        <f>'[2]For-data-entry'!O21</f>
        <v>121584</v>
      </c>
      <c r="S25" s="120">
        <f>'[2]For-data-entry'!P21</f>
        <v>273222</v>
      </c>
      <c r="T25" s="120">
        <f>'[2]For-data-entry'!Q21</f>
        <v>518654</v>
      </c>
      <c r="U25" s="120">
        <f>'[2]For-data-entry'!R21</f>
        <v>93.223459946432925</v>
      </c>
      <c r="V25" s="120">
        <f>'[2]For-data-entry'!S21</f>
        <v>108.83150756390192</v>
      </c>
      <c r="W25" s="120">
        <f>'[2]For-data-entry'!T21</f>
        <v>69.191896198497602</v>
      </c>
      <c r="X25" s="120">
        <f>'[2]For-data-entry'!U21</f>
        <v>46.580798049628761</v>
      </c>
      <c r="Y25" s="120">
        <f>'[2]For-data-entry'!V21</f>
        <v>58.57207873092738</v>
      </c>
    </row>
    <row r="26" spans="1:25">
      <c r="A26" s="128">
        <v>10</v>
      </c>
      <c r="B26" s="125" t="s">
        <v>92</v>
      </c>
      <c r="C26" s="123"/>
      <c r="D26" s="123">
        <f>'[2]For-data-entry'!C22</f>
        <v>1</v>
      </c>
      <c r="E26" s="123">
        <f>'[2]For-data-entry'!D22</f>
        <v>8</v>
      </c>
      <c r="F26" s="123">
        <f>'[2]For-data-entry'!E22</f>
        <v>21</v>
      </c>
      <c r="G26" s="123">
        <f>'[2]For-data-entry'!F22</f>
        <v>19</v>
      </c>
      <c r="H26" s="123">
        <f>'[2]For-data-entry'!G22</f>
        <v>49</v>
      </c>
      <c r="I26" s="120">
        <f>'[2]For-data-entry'!H22</f>
        <v>1511</v>
      </c>
      <c r="J26" s="120">
        <f>'[2]For-data-entry'!I22</f>
        <v>9498</v>
      </c>
      <c r="K26" s="120">
        <f>'[2]For-data-entry'!J22</f>
        <v>49844</v>
      </c>
      <c r="L26" s="120">
        <f>'[2]For-data-entry'!K22</f>
        <v>472050</v>
      </c>
      <c r="M26" s="120">
        <f>'[2]For-data-entry'!L22</f>
        <v>532903</v>
      </c>
      <c r="N26" s="128">
        <v>10</v>
      </c>
      <c r="O26" s="125" t="s">
        <v>92</v>
      </c>
      <c r="P26" s="120">
        <f>'[2]For-data-entry'!M22</f>
        <v>2470</v>
      </c>
      <c r="Q26" s="120">
        <f>'[2]For-data-entry'!N22</f>
        <v>10025</v>
      </c>
      <c r="R26" s="120">
        <f>'[2]For-data-entry'!O22</f>
        <v>36320</v>
      </c>
      <c r="S26" s="120">
        <f>'[2]For-data-entry'!P22</f>
        <v>260101</v>
      </c>
      <c r="T26" s="120">
        <f>'[2]For-data-entry'!Q22</f>
        <v>308916</v>
      </c>
      <c r="U26" s="120">
        <f>'[2]For-data-entry'!R22</f>
        <v>163.46790205162145</v>
      </c>
      <c r="V26" s="120">
        <f>'[2]For-data-entry'!S22</f>
        <v>105.54853653400716</v>
      </c>
      <c r="W26" s="120">
        <f>'[2]For-data-entry'!T22</f>
        <v>72.867346119894066</v>
      </c>
      <c r="X26" s="120">
        <f>'[2]For-data-entry'!U22</f>
        <v>55.100307170850549</v>
      </c>
      <c r="Y26" s="120">
        <f>'[2]For-data-entry'!V22</f>
        <v>57.968523352279867</v>
      </c>
    </row>
    <row r="27" spans="1:25">
      <c r="A27" s="128">
        <v>11</v>
      </c>
      <c r="B27" s="125" t="s">
        <v>91</v>
      </c>
      <c r="C27" s="123"/>
      <c r="D27" s="123">
        <f>'[2]For-data-entry'!C23</f>
        <v>9</v>
      </c>
      <c r="E27" s="123">
        <f>'[2]For-data-entry'!D23</f>
        <v>12</v>
      </c>
      <c r="F27" s="123">
        <f>'[2]For-data-entry'!E23</f>
        <v>26</v>
      </c>
      <c r="G27" s="123">
        <f>'[2]For-data-entry'!F23</f>
        <v>35</v>
      </c>
      <c r="H27" s="123">
        <f>'[2]For-data-entry'!G23</f>
        <v>82</v>
      </c>
      <c r="I27" s="120">
        <f>'[2]For-data-entry'!H23</f>
        <v>8822</v>
      </c>
      <c r="J27" s="120">
        <f>'[2]For-data-entry'!I23</f>
        <v>30232</v>
      </c>
      <c r="K27" s="120">
        <f>'[2]For-data-entry'!J23</f>
        <v>130899</v>
      </c>
      <c r="L27" s="120">
        <f>'[2]For-data-entry'!K23</f>
        <v>457644</v>
      </c>
      <c r="M27" s="120">
        <f>'[2]For-data-entry'!L23</f>
        <v>627597</v>
      </c>
      <c r="N27" s="128">
        <v>11</v>
      </c>
      <c r="O27" s="125" t="s">
        <v>91</v>
      </c>
      <c r="P27" s="120">
        <f>'[2]For-data-entry'!M23</f>
        <v>19308</v>
      </c>
      <c r="Q27" s="120">
        <f>'[2]For-data-entry'!N23</f>
        <v>27879</v>
      </c>
      <c r="R27" s="120">
        <f>'[2]For-data-entry'!O23</f>
        <v>72178</v>
      </c>
      <c r="S27" s="120">
        <f>'[2]For-data-entry'!P23</f>
        <v>992436</v>
      </c>
      <c r="T27" s="120">
        <f>'[2]For-data-entry'!Q23</f>
        <v>1111801</v>
      </c>
      <c r="U27" s="120">
        <f>'[2]For-data-entry'!R23</f>
        <v>218.86193606891862</v>
      </c>
      <c r="V27" s="120">
        <f>'[2]For-data-entry'!S23</f>
        <v>92.216856311193439</v>
      </c>
      <c r="W27" s="120">
        <f>'[2]For-data-entry'!T23</f>
        <v>55.140222614382083</v>
      </c>
      <c r="X27" s="120">
        <f>'[2]For-data-entry'!U23</f>
        <v>216.85764480688044</v>
      </c>
      <c r="Y27" s="120">
        <f>'[2]For-data-entry'!V23</f>
        <v>177.15205776955594</v>
      </c>
    </row>
    <row r="28" spans="1:25">
      <c r="A28" s="128">
        <v>12</v>
      </c>
      <c r="B28" s="125" t="s">
        <v>12</v>
      </c>
      <c r="C28" s="123"/>
      <c r="D28" s="123">
        <f>'[2]For-data-entry'!C24</f>
        <v>0</v>
      </c>
      <c r="E28" s="123">
        <f>'[2]For-data-entry'!D24</f>
        <v>1</v>
      </c>
      <c r="F28" s="123">
        <f>'[2]For-data-entry'!E24</f>
        <v>5</v>
      </c>
      <c r="G28" s="123">
        <f>'[2]For-data-entry'!F24</f>
        <v>8</v>
      </c>
      <c r="H28" s="123">
        <f>'[2]For-data-entry'!G24</f>
        <v>14</v>
      </c>
      <c r="I28" s="120">
        <f>'[2]For-data-entry'!H24</f>
        <v>0</v>
      </c>
      <c r="J28" s="120">
        <f>'[2]For-data-entry'!I24</f>
        <v>2405</v>
      </c>
      <c r="K28" s="120">
        <f>'[2]For-data-entry'!J24</f>
        <v>6899</v>
      </c>
      <c r="L28" s="120">
        <f>'[2]For-data-entry'!K24</f>
        <v>203303</v>
      </c>
      <c r="M28" s="120">
        <f>'[2]For-data-entry'!L24</f>
        <v>212607</v>
      </c>
      <c r="N28" s="128">
        <v>12</v>
      </c>
      <c r="O28" s="125" t="s">
        <v>12</v>
      </c>
      <c r="P28" s="120">
        <f>'[2]For-data-entry'!M24</f>
        <v>0</v>
      </c>
      <c r="Q28" s="120">
        <f>'[2]For-data-entry'!N24</f>
        <v>983</v>
      </c>
      <c r="R28" s="120">
        <f>'[2]For-data-entry'!O24</f>
        <v>8779</v>
      </c>
      <c r="S28" s="120">
        <f>'[2]For-data-entry'!P24</f>
        <v>202655</v>
      </c>
      <c r="T28" s="120">
        <f>'[2]For-data-entry'!Q24</f>
        <v>212417</v>
      </c>
      <c r="U28" s="120"/>
      <c r="V28" s="120">
        <f>'[2]For-data-entry'!S24</f>
        <v>40.873180873180878</v>
      </c>
      <c r="W28" s="120">
        <f>'[2]For-data-entry'!T24</f>
        <v>127.25032613422236</v>
      </c>
      <c r="X28" s="120">
        <f>'[2]For-data-entry'!U24</f>
        <v>99.681263926257856</v>
      </c>
      <c r="Y28" s="120">
        <f>'[2]For-data-entry'!V24</f>
        <v>99.91063323408919</v>
      </c>
    </row>
    <row r="29" spans="1:25">
      <c r="A29" s="128">
        <v>13</v>
      </c>
      <c r="B29" s="125" t="s">
        <v>90</v>
      </c>
      <c r="C29" s="123"/>
      <c r="D29" s="123">
        <f>'[2]For-data-entry'!C25</f>
        <v>9</v>
      </c>
      <c r="E29" s="123">
        <f>'[2]For-data-entry'!D25</f>
        <v>9</v>
      </c>
      <c r="F29" s="123">
        <f>'[2]For-data-entry'!E25</f>
        <v>22</v>
      </c>
      <c r="G29" s="123">
        <f>'[2]For-data-entry'!F25</f>
        <v>26</v>
      </c>
      <c r="H29" s="123">
        <f>'[2]For-data-entry'!G25</f>
        <v>66</v>
      </c>
      <c r="I29" s="120">
        <f>'[2]For-data-entry'!H25</f>
        <v>8710</v>
      </c>
      <c r="J29" s="120">
        <f>'[2]For-data-entry'!I25</f>
        <v>11402</v>
      </c>
      <c r="K29" s="120">
        <f>'[2]For-data-entry'!J25</f>
        <v>35537</v>
      </c>
      <c r="L29" s="120">
        <f>'[2]For-data-entry'!K25</f>
        <v>186019</v>
      </c>
      <c r="M29" s="120">
        <f>'[2]For-data-entry'!L25</f>
        <v>241668</v>
      </c>
      <c r="N29" s="128">
        <v>13</v>
      </c>
      <c r="O29" s="125" t="s">
        <v>90</v>
      </c>
      <c r="P29" s="120">
        <f>'[2]For-data-entry'!M25</f>
        <v>9122</v>
      </c>
      <c r="Q29" s="120">
        <f>'[2]For-data-entry'!N25</f>
        <v>13594</v>
      </c>
      <c r="R29" s="120">
        <f>'[2]For-data-entry'!O25</f>
        <v>26921</v>
      </c>
      <c r="S29" s="120">
        <f>'[2]For-data-entry'!P25</f>
        <v>219715</v>
      </c>
      <c r="T29" s="120">
        <f>'[2]For-data-entry'!Q25</f>
        <v>269352</v>
      </c>
      <c r="U29" s="120">
        <f>'[2]For-data-entry'!R25</f>
        <v>104.73019517795636</v>
      </c>
      <c r="V29" s="120">
        <f>'[2]For-data-entry'!S25</f>
        <v>119.22469742150498</v>
      </c>
      <c r="W29" s="120">
        <f>'[2]For-data-entry'!T25</f>
        <v>75.754847060809865</v>
      </c>
      <c r="X29" s="120">
        <f>'[2]For-data-entry'!U25</f>
        <v>118.11427864895521</v>
      </c>
      <c r="Y29" s="120">
        <f>'[2]For-data-entry'!V25</f>
        <v>111.45538507373753</v>
      </c>
    </row>
    <row r="30" spans="1:25">
      <c r="A30" s="128">
        <v>14</v>
      </c>
      <c r="B30" s="125" t="s">
        <v>89</v>
      </c>
      <c r="C30" s="123"/>
      <c r="D30" s="123">
        <f>'[2]For-data-entry'!C26</f>
        <v>22</v>
      </c>
      <c r="E30" s="123">
        <f>'[2]For-data-entry'!D26</f>
        <v>58</v>
      </c>
      <c r="F30" s="123">
        <f>'[2]For-data-entry'!E26</f>
        <v>46</v>
      </c>
      <c r="G30" s="123">
        <f>'[2]For-data-entry'!F26</f>
        <v>44</v>
      </c>
      <c r="H30" s="123">
        <f>'[2]For-data-entry'!G26</f>
        <v>170</v>
      </c>
      <c r="I30" s="120">
        <f>'[2]For-data-entry'!H26</f>
        <v>28502</v>
      </c>
      <c r="J30" s="120">
        <f>'[2]For-data-entry'!I26</f>
        <v>168893</v>
      </c>
      <c r="K30" s="120">
        <f>'[2]For-data-entry'!J26</f>
        <v>329129</v>
      </c>
      <c r="L30" s="120">
        <f>'[2]For-data-entry'!K26</f>
        <v>637691</v>
      </c>
      <c r="M30" s="120">
        <f>'[2]For-data-entry'!L26</f>
        <v>1164215</v>
      </c>
      <c r="N30" s="128">
        <v>14</v>
      </c>
      <c r="O30" s="125" t="s">
        <v>89</v>
      </c>
      <c r="P30" s="120">
        <f>'[2]For-data-entry'!M26</f>
        <v>39456</v>
      </c>
      <c r="Q30" s="120">
        <f>'[2]For-data-entry'!N26</f>
        <v>176900</v>
      </c>
      <c r="R30" s="120">
        <f>'[2]For-data-entry'!O26</f>
        <v>232711</v>
      </c>
      <c r="S30" s="120">
        <f>'[2]For-data-entry'!P26</f>
        <v>798211</v>
      </c>
      <c r="T30" s="120">
        <f>'[2]For-data-entry'!Q26</f>
        <v>1247278</v>
      </c>
      <c r="U30" s="120">
        <f>'[2]For-data-entry'!R26</f>
        <v>138.43239070942391</v>
      </c>
      <c r="V30" s="120">
        <f>'[2]For-data-entry'!S26</f>
        <v>104.74087143931365</v>
      </c>
      <c r="W30" s="120">
        <f>'[2]For-data-entry'!T26</f>
        <v>70.705103470067968</v>
      </c>
      <c r="X30" s="120">
        <f>'[2]For-data-entry'!U26</f>
        <v>125.1720660947073</v>
      </c>
      <c r="Y30" s="120">
        <f>'[2]For-data-entry'!V26</f>
        <v>107.13467873202114</v>
      </c>
    </row>
    <row r="31" spans="1:25">
      <c r="A31" s="128">
        <v>15</v>
      </c>
      <c r="B31" s="125" t="s">
        <v>88</v>
      </c>
      <c r="C31" s="123"/>
      <c r="D31" s="123">
        <f>'[2]For-data-entry'!C27</f>
        <v>0</v>
      </c>
      <c r="E31" s="123">
        <f>'[2]For-data-entry'!D27</f>
        <v>2</v>
      </c>
      <c r="F31" s="123">
        <f>'[2]For-data-entry'!E27</f>
        <v>16</v>
      </c>
      <c r="G31" s="123">
        <f>'[2]For-data-entry'!F27</f>
        <v>13</v>
      </c>
      <c r="H31" s="123">
        <f>'[2]For-data-entry'!G27</f>
        <v>31</v>
      </c>
      <c r="I31" s="120">
        <f>'[2]For-data-entry'!H27</f>
        <v>0</v>
      </c>
      <c r="J31" s="120">
        <f>'[2]For-data-entry'!I27</f>
        <v>304</v>
      </c>
      <c r="K31" s="120">
        <f>'[2]For-data-entry'!J27</f>
        <v>9965</v>
      </c>
      <c r="L31" s="120">
        <f>'[2]For-data-entry'!K27</f>
        <v>26319</v>
      </c>
      <c r="M31" s="120">
        <f>'[2]For-data-entry'!L27</f>
        <v>36588</v>
      </c>
      <c r="N31" s="128">
        <v>15</v>
      </c>
      <c r="O31" s="125" t="s">
        <v>88</v>
      </c>
      <c r="P31" s="120">
        <f>'[2]For-data-entry'!M27</f>
        <v>0</v>
      </c>
      <c r="Q31" s="120">
        <f>'[2]For-data-entry'!N27</f>
        <v>323</v>
      </c>
      <c r="R31" s="120">
        <f>'[2]For-data-entry'!O27</f>
        <v>7602</v>
      </c>
      <c r="S31" s="120">
        <f>'[2]For-data-entry'!P27</f>
        <v>227112</v>
      </c>
      <c r="T31" s="120">
        <f>'[2]For-data-entry'!Q27</f>
        <v>235037</v>
      </c>
      <c r="U31" s="120"/>
      <c r="V31" s="120">
        <f>'[2]For-data-entry'!S27</f>
        <v>106.25</v>
      </c>
      <c r="W31" s="120">
        <f>'[2]For-data-entry'!T27</f>
        <v>76.287004515805322</v>
      </c>
      <c r="X31" s="120">
        <f>'[2]For-data-entry'!U27</f>
        <v>862.92032372050608</v>
      </c>
      <c r="Y31" s="120">
        <f>'[2]For-data-entry'!V27</f>
        <v>642.38821471520714</v>
      </c>
    </row>
    <row r="32" spans="1:25">
      <c r="A32" s="130">
        <v>16</v>
      </c>
      <c r="B32" s="125" t="s">
        <v>183</v>
      </c>
      <c r="C32" s="123"/>
      <c r="D32" s="123">
        <f>'[2]For-data-entry'!C28</f>
        <v>7</v>
      </c>
      <c r="E32" s="123">
        <f>'[2]For-data-entry'!D28</f>
        <v>32</v>
      </c>
      <c r="F32" s="123">
        <f>'[2]For-data-entry'!E28</f>
        <v>27</v>
      </c>
      <c r="G32" s="123">
        <f>'[2]For-data-entry'!F28</f>
        <v>23</v>
      </c>
      <c r="H32" s="123">
        <f>'[2]For-data-entry'!G28</f>
        <v>89</v>
      </c>
      <c r="I32" s="120">
        <f>'[2]For-data-entry'!H28</f>
        <v>11234</v>
      </c>
      <c r="J32" s="120">
        <f>'[2]For-data-entry'!I28</f>
        <v>77323</v>
      </c>
      <c r="K32" s="120">
        <f>'[2]For-data-entry'!J28</f>
        <v>371224</v>
      </c>
      <c r="L32" s="120">
        <f>'[2]For-data-entry'!K28</f>
        <v>925119</v>
      </c>
      <c r="M32" s="120">
        <f>'[2]For-data-entry'!L28</f>
        <v>1384900</v>
      </c>
      <c r="N32" s="130">
        <v>16</v>
      </c>
      <c r="O32" s="125" t="s">
        <v>183</v>
      </c>
      <c r="P32" s="120">
        <f>'[2]For-data-entry'!M28</f>
        <v>19468</v>
      </c>
      <c r="Q32" s="120">
        <f>'[2]For-data-entry'!N28</f>
        <v>97789</v>
      </c>
      <c r="R32" s="120">
        <f>'[2]For-data-entry'!O28</f>
        <v>261759</v>
      </c>
      <c r="S32" s="120">
        <f>'[2]For-data-entry'!P28</f>
        <v>505890</v>
      </c>
      <c r="T32" s="120">
        <f>'[2]For-data-entry'!Q28</f>
        <v>884906</v>
      </c>
      <c r="U32" s="120">
        <f>'[2]For-data-entry'!R28</f>
        <v>173.29535339149012</v>
      </c>
      <c r="V32" s="120">
        <f>'[2]For-data-entry'!S28</f>
        <v>126.46819187046545</v>
      </c>
      <c r="W32" s="120">
        <f>'[2]For-data-entry'!T28</f>
        <v>70.512412990539403</v>
      </c>
      <c r="X32" s="120">
        <f>'[2]For-data-entry'!U28</f>
        <v>54.683775816948952</v>
      </c>
      <c r="Y32" s="120">
        <f>'[2]For-data-entry'!V28</f>
        <v>63.896743447180306</v>
      </c>
    </row>
    <row r="33" spans="1:25">
      <c r="A33" s="128"/>
      <c r="B33" s="127" t="s">
        <v>392</v>
      </c>
      <c r="C33" s="123"/>
      <c r="D33" s="123">
        <f>'[2]For-data-entry'!C29</f>
        <v>236</v>
      </c>
      <c r="E33" s="123">
        <f>'[2]For-data-entry'!D29</f>
        <v>338</v>
      </c>
      <c r="F33" s="123">
        <f>'[2]For-data-entry'!E29</f>
        <v>448</v>
      </c>
      <c r="G33" s="123">
        <f>'[2]For-data-entry'!F29</f>
        <v>510</v>
      </c>
      <c r="H33" s="123">
        <f>'[2]For-data-entry'!G29</f>
        <v>1532</v>
      </c>
      <c r="I33" s="120">
        <f>'[2]For-data-entry'!H29</f>
        <v>300475</v>
      </c>
      <c r="J33" s="120">
        <f>'[2]For-data-entry'!I29</f>
        <v>580732</v>
      </c>
      <c r="K33" s="120">
        <f>'[2]For-data-entry'!J29</f>
        <v>2059542</v>
      </c>
      <c r="L33" s="120">
        <f>'[2]For-data-entry'!K29</f>
        <v>6902193</v>
      </c>
      <c r="M33" s="120">
        <f>'[2]For-data-entry'!L29</f>
        <v>9842942</v>
      </c>
      <c r="N33" s="128"/>
      <c r="O33" s="127" t="s">
        <v>392</v>
      </c>
      <c r="P33" s="120">
        <f>'[2]For-data-entry'!M29</f>
        <v>399536</v>
      </c>
      <c r="Q33" s="120">
        <f>'[2]For-data-entry'!N29</f>
        <v>644518</v>
      </c>
      <c r="R33" s="120">
        <f>'[2]For-data-entry'!O29</f>
        <v>1482513</v>
      </c>
      <c r="S33" s="120">
        <f>'[2]For-data-entry'!P29</f>
        <v>6941970</v>
      </c>
      <c r="T33" s="120">
        <f>'[2]For-data-entry'!Q29</f>
        <v>9468537</v>
      </c>
      <c r="U33" s="120">
        <f>'[2]For-data-entry'!R29</f>
        <v>132.96813378816873</v>
      </c>
      <c r="V33" s="120">
        <f>'[2]For-data-entry'!S29</f>
        <v>110.98372398972332</v>
      </c>
      <c r="W33" s="120">
        <f>'[2]For-data-entry'!T29</f>
        <v>71.982654395977363</v>
      </c>
      <c r="X33" s="120">
        <f>'[2]For-data-entry'!U29</f>
        <v>100.57629509925323</v>
      </c>
      <c r="Y33" s="120">
        <f>'[2]For-data-entry'!V29</f>
        <v>96.196208410046509</v>
      </c>
    </row>
    <row r="34" spans="1:25">
      <c r="A34" s="124"/>
      <c r="B34" s="124"/>
      <c r="C34" s="123"/>
      <c r="D34" s="123"/>
      <c r="E34" s="123"/>
      <c r="F34" s="123"/>
      <c r="G34" s="123"/>
      <c r="H34" s="133"/>
      <c r="I34" s="120"/>
      <c r="J34" s="120"/>
      <c r="K34" s="120"/>
      <c r="L34" s="120"/>
      <c r="M34" s="120"/>
      <c r="N34" s="144"/>
      <c r="O34" s="143"/>
      <c r="P34" s="142"/>
      <c r="Q34" s="142"/>
      <c r="R34" s="142"/>
      <c r="S34" s="142"/>
      <c r="T34" s="142"/>
      <c r="U34" s="141"/>
      <c r="V34" s="141"/>
      <c r="W34" s="141"/>
      <c r="X34" s="141"/>
      <c r="Y34" s="141"/>
    </row>
    <row r="35" spans="1:25">
      <c r="A35" s="124"/>
      <c r="B35" s="124"/>
      <c r="C35" s="123"/>
      <c r="D35" s="123"/>
      <c r="E35" s="123"/>
      <c r="F35" s="123"/>
      <c r="G35" s="123"/>
      <c r="H35" s="133"/>
      <c r="I35" s="120"/>
      <c r="J35" s="120"/>
      <c r="K35" s="120"/>
      <c r="L35" s="120"/>
      <c r="M35" s="120"/>
      <c r="N35" s="122"/>
      <c r="O35" s="122"/>
      <c r="P35" s="120"/>
      <c r="Q35" s="120"/>
      <c r="R35" s="120"/>
      <c r="S35" s="120"/>
      <c r="T35" s="120"/>
      <c r="U35" s="121"/>
      <c r="V35" s="121"/>
      <c r="W35" s="121"/>
      <c r="X35" s="121"/>
      <c r="Y35" s="121"/>
    </row>
    <row r="36" spans="1:25">
      <c r="A36" s="473" t="s">
        <v>391</v>
      </c>
      <c r="B36" s="473"/>
      <c r="C36" s="473"/>
      <c r="D36" s="473"/>
      <c r="E36" s="473"/>
      <c r="F36" s="473"/>
      <c r="G36" s="473"/>
      <c r="H36" s="473"/>
      <c r="I36" s="473"/>
      <c r="J36" s="473"/>
      <c r="K36" s="473"/>
      <c r="L36" s="473"/>
      <c r="M36" s="473"/>
      <c r="N36" s="473" t="s">
        <v>390</v>
      </c>
      <c r="O36" s="473"/>
      <c r="P36" s="473"/>
      <c r="Q36" s="473"/>
      <c r="R36" s="473"/>
      <c r="S36" s="473"/>
      <c r="T36" s="473"/>
      <c r="U36" s="473"/>
      <c r="V36" s="473"/>
      <c r="W36" s="473"/>
      <c r="X36" s="473"/>
      <c r="Y36" s="140"/>
    </row>
    <row r="37" spans="1:25">
      <c r="A37" s="473" t="s">
        <v>389</v>
      </c>
      <c r="B37" s="473"/>
      <c r="C37" s="473"/>
      <c r="D37" s="473"/>
      <c r="E37" s="473"/>
      <c r="F37" s="473"/>
      <c r="G37" s="473"/>
      <c r="H37" s="473"/>
      <c r="I37" s="473"/>
      <c r="J37" s="473"/>
      <c r="K37" s="473"/>
      <c r="L37" s="473"/>
      <c r="M37" s="473"/>
      <c r="N37" s="473" t="s">
        <v>389</v>
      </c>
      <c r="O37" s="473"/>
      <c r="P37" s="473"/>
      <c r="Q37" s="473"/>
      <c r="R37" s="473"/>
      <c r="S37" s="473"/>
      <c r="T37" s="473"/>
      <c r="U37" s="473"/>
      <c r="V37" s="473"/>
      <c r="W37" s="473"/>
      <c r="X37" s="473"/>
      <c r="Y37" s="140"/>
    </row>
    <row r="38" spans="1:25" ht="33" customHeight="1">
      <c r="A38" s="477" t="s">
        <v>388</v>
      </c>
      <c r="B38" s="477"/>
      <c r="C38" s="477"/>
      <c r="D38" s="477"/>
      <c r="E38" s="477"/>
      <c r="F38" s="477"/>
      <c r="G38" s="477"/>
      <c r="H38" s="477"/>
      <c r="I38" s="477"/>
      <c r="J38" s="477"/>
      <c r="K38" s="477"/>
      <c r="L38" s="477"/>
      <c r="M38" s="477"/>
      <c r="N38" s="477" t="s">
        <v>387</v>
      </c>
      <c r="O38" s="477"/>
      <c r="P38" s="477"/>
      <c r="Q38" s="477"/>
      <c r="R38" s="477"/>
      <c r="S38" s="477"/>
      <c r="T38" s="477"/>
      <c r="U38" s="477"/>
      <c r="V38" s="477"/>
      <c r="W38" s="477"/>
      <c r="X38" s="477"/>
      <c r="Y38" s="140"/>
    </row>
    <row r="39" spans="1:25">
      <c r="A39" s="124" t="s">
        <v>384</v>
      </c>
      <c r="B39" s="486" t="s">
        <v>383</v>
      </c>
      <c r="C39" s="123"/>
      <c r="D39" s="475" t="s">
        <v>386</v>
      </c>
      <c r="E39" s="475"/>
      <c r="F39" s="475"/>
      <c r="G39" s="475"/>
      <c r="H39" s="475"/>
      <c r="I39" s="475" t="s">
        <v>385</v>
      </c>
      <c r="J39" s="475"/>
      <c r="K39" s="475"/>
      <c r="L39" s="475"/>
      <c r="M39" s="475"/>
      <c r="N39" s="122" t="s">
        <v>384</v>
      </c>
      <c r="O39" s="474" t="s">
        <v>383</v>
      </c>
      <c r="P39" s="475" t="s">
        <v>382</v>
      </c>
      <c r="Q39" s="475"/>
      <c r="R39" s="475"/>
      <c r="S39" s="475"/>
      <c r="T39" s="475"/>
      <c r="U39" s="475" t="s">
        <v>381</v>
      </c>
      <c r="V39" s="475"/>
      <c r="W39" s="475"/>
      <c r="X39" s="475"/>
      <c r="Y39" s="475"/>
    </row>
    <row r="40" spans="1:25">
      <c r="A40" s="124" t="s">
        <v>376</v>
      </c>
      <c r="B40" s="486"/>
      <c r="C40" s="123"/>
      <c r="D40" s="123" t="s">
        <v>380</v>
      </c>
      <c r="E40" s="123" t="s">
        <v>379</v>
      </c>
      <c r="F40" s="123" t="s">
        <v>378</v>
      </c>
      <c r="G40" s="139" t="s">
        <v>368</v>
      </c>
      <c r="H40" s="138" t="s">
        <v>377</v>
      </c>
      <c r="I40" s="482" t="s">
        <v>375</v>
      </c>
      <c r="J40" s="483"/>
      <c r="K40" s="483"/>
      <c r="L40" s="483"/>
      <c r="M40" s="483"/>
      <c r="N40" s="122" t="s">
        <v>376</v>
      </c>
      <c r="O40" s="474"/>
      <c r="P40" s="482" t="s">
        <v>375</v>
      </c>
      <c r="Q40" s="483"/>
      <c r="R40" s="483"/>
      <c r="S40" s="483"/>
      <c r="T40" s="483"/>
      <c r="U40" s="482" t="s">
        <v>374</v>
      </c>
      <c r="V40" s="483"/>
      <c r="W40" s="483"/>
      <c r="X40" s="483"/>
      <c r="Y40" s="483"/>
    </row>
    <row r="41" spans="1:25">
      <c r="A41" s="128" t="s">
        <v>373</v>
      </c>
      <c r="B41" s="127" t="s">
        <v>372</v>
      </c>
      <c r="C41" s="123"/>
      <c r="D41" s="123"/>
      <c r="E41" s="123"/>
      <c r="F41" s="123"/>
      <c r="G41" s="123"/>
      <c r="H41" s="133"/>
      <c r="I41" s="136" t="s">
        <v>371</v>
      </c>
      <c r="J41" s="137" t="s">
        <v>370</v>
      </c>
      <c r="K41" s="136" t="s">
        <v>369</v>
      </c>
      <c r="L41" s="136" t="s">
        <v>368</v>
      </c>
      <c r="M41" s="129" t="s">
        <v>0</v>
      </c>
      <c r="N41" s="128" t="s">
        <v>373</v>
      </c>
      <c r="O41" s="127" t="s">
        <v>372</v>
      </c>
      <c r="P41" s="129" t="s">
        <v>371</v>
      </c>
      <c r="Q41" s="123" t="s">
        <v>370</v>
      </c>
      <c r="R41" s="129" t="s">
        <v>369</v>
      </c>
      <c r="S41" s="129" t="s">
        <v>368</v>
      </c>
      <c r="T41" s="129" t="s">
        <v>0</v>
      </c>
      <c r="U41" s="129" t="s">
        <v>371</v>
      </c>
      <c r="V41" s="123" t="s">
        <v>370</v>
      </c>
      <c r="W41" s="129" t="s">
        <v>369</v>
      </c>
      <c r="X41" s="129" t="s">
        <v>368</v>
      </c>
      <c r="Y41" s="129" t="s">
        <v>0</v>
      </c>
    </row>
    <row r="42" spans="1:25">
      <c r="A42" s="130">
        <v>1</v>
      </c>
      <c r="B42" s="125" t="s">
        <v>86</v>
      </c>
      <c r="C42" s="123"/>
      <c r="D42" s="123">
        <f>'[2]For-data-entry'!C32</f>
        <v>157</v>
      </c>
      <c r="E42" s="123">
        <f>'[2]For-data-entry'!D32</f>
        <v>145</v>
      </c>
      <c r="F42" s="123">
        <f>'[2]For-data-entry'!E32</f>
        <v>96</v>
      </c>
      <c r="G42" s="123">
        <f>'[2]For-data-entry'!F32</f>
        <v>75</v>
      </c>
      <c r="H42" s="123">
        <f>'[2]For-data-entry'!G32</f>
        <v>473</v>
      </c>
      <c r="I42" s="120">
        <f>'[2]For-data-entry'!H32</f>
        <v>358476</v>
      </c>
      <c r="J42" s="120">
        <f>'[2]For-data-entry'!I32</f>
        <v>665759</v>
      </c>
      <c r="K42" s="120">
        <f>'[2]For-data-entry'!J32</f>
        <v>1079027</v>
      </c>
      <c r="L42" s="120">
        <f>'[2]For-data-entry'!K32</f>
        <v>1464773</v>
      </c>
      <c r="M42" s="120">
        <f>'[2]For-data-entry'!L32</f>
        <v>3568035</v>
      </c>
      <c r="N42" s="130">
        <v>1</v>
      </c>
      <c r="O42" s="125" t="s">
        <v>86</v>
      </c>
      <c r="P42" s="134">
        <f>'[2]For-data-entry'!M32</f>
        <v>165453</v>
      </c>
      <c r="Q42" s="134">
        <f>'[2]For-data-entry'!N32</f>
        <v>379235</v>
      </c>
      <c r="R42" s="134">
        <f>'[2]For-data-entry'!O32</f>
        <v>522864</v>
      </c>
      <c r="S42" s="134">
        <f>'[2]For-data-entry'!P32</f>
        <v>648311</v>
      </c>
      <c r="T42" s="134">
        <f>'[2]For-data-entry'!Q32</f>
        <v>1715863</v>
      </c>
      <c r="U42" s="134">
        <f>'[2]For-data-entry'!R32</f>
        <v>46.154554279784421</v>
      </c>
      <c r="V42" s="134">
        <f>'[2]For-data-entry'!S32</f>
        <v>56.962804858815275</v>
      </c>
      <c r="W42" s="134">
        <f>'[2]For-data-entry'!T32</f>
        <v>48.456989491458508</v>
      </c>
      <c r="X42" s="134">
        <f>'[2]For-data-entry'!U32</f>
        <v>44.26016864046511</v>
      </c>
      <c r="Y42" s="134">
        <f>'[2]For-data-entry'!V32</f>
        <v>48.089858984006604</v>
      </c>
    </row>
    <row r="43" spans="1:25">
      <c r="A43" s="130">
        <v>2</v>
      </c>
      <c r="B43" s="125" t="s">
        <v>16</v>
      </c>
      <c r="C43" s="123"/>
      <c r="D43" s="123">
        <f>'[2]For-data-entry'!C33</f>
        <v>30</v>
      </c>
      <c r="E43" s="123">
        <f>'[2]For-data-entry'!D33</f>
        <v>28</v>
      </c>
      <c r="F43" s="123">
        <f>'[2]For-data-entry'!E33</f>
        <v>38</v>
      </c>
      <c r="G43" s="123">
        <f>'[2]For-data-entry'!F33</f>
        <v>58</v>
      </c>
      <c r="H43" s="123">
        <f>'[2]For-data-entry'!G33</f>
        <v>154</v>
      </c>
      <c r="I43" s="120">
        <f>'[2]For-data-entry'!H33</f>
        <v>89044</v>
      </c>
      <c r="J43" s="120">
        <f>'[2]For-data-entry'!I33</f>
        <v>56711</v>
      </c>
      <c r="K43" s="120">
        <f>'[2]For-data-entry'!J33</f>
        <v>165021</v>
      </c>
      <c r="L43" s="120">
        <f>'[2]For-data-entry'!K33</f>
        <v>1336458</v>
      </c>
      <c r="M43" s="120">
        <f>'[2]For-data-entry'!L33</f>
        <v>1647234</v>
      </c>
      <c r="N43" s="130">
        <v>2</v>
      </c>
      <c r="O43" s="125" t="s">
        <v>367</v>
      </c>
      <c r="P43" s="134">
        <f>'[2]For-data-entry'!M33</f>
        <v>45641</v>
      </c>
      <c r="Q43" s="134">
        <f>'[2]For-data-entry'!N33</f>
        <v>10399</v>
      </c>
      <c r="R43" s="134">
        <f>'[2]For-data-entry'!O33</f>
        <v>57865</v>
      </c>
      <c r="S43" s="134">
        <f>'[2]For-data-entry'!P33</f>
        <v>973003</v>
      </c>
      <c r="T43" s="134">
        <f>'[2]For-data-entry'!Q33</f>
        <v>1086908</v>
      </c>
      <c r="U43" s="134">
        <f>'[2]For-data-entry'!R33</f>
        <v>51.256682089753383</v>
      </c>
      <c r="V43" s="134">
        <f>'[2]For-data-entry'!S33</f>
        <v>18.336830597238631</v>
      </c>
      <c r="W43" s="134">
        <f>'[2]For-data-entry'!T33</f>
        <v>35.065234121717843</v>
      </c>
      <c r="X43" s="134">
        <f>'[2]For-data-entry'!U33</f>
        <v>72.804607402552122</v>
      </c>
      <c r="Y43" s="134">
        <f>'[2]For-data-entry'!V33</f>
        <v>65.983825006040433</v>
      </c>
    </row>
    <row r="44" spans="1:25">
      <c r="A44" s="130">
        <v>3</v>
      </c>
      <c r="B44" s="125" t="s">
        <v>85</v>
      </c>
      <c r="C44" s="123"/>
      <c r="D44" s="123">
        <f>'[2]For-data-entry'!C34</f>
        <v>3</v>
      </c>
      <c r="E44" s="123">
        <f>'[2]For-data-entry'!D34</f>
        <v>0</v>
      </c>
      <c r="F44" s="123">
        <f>'[2]For-data-entry'!E34</f>
        <v>6</v>
      </c>
      <c r="G44" s="123">
        <f>'[2]For-data-entry'!F34</f>
        <v>7</v>
      </c>
      <c r="H44" s="123">
        <f>'[2]For-data-entry'!G34</f>
        <v>16</v>
      </c>
      <c r="I44" s="120">
        <f>'[2]For-data-entry'!H34</f>
        <v>992</v>
      </c>
      <c r="J44" s="120">
        <f>'[2]For-data-entry'!I34</f>
        <v>0</v>
      </c>
      <c r="K44" s="120">
        <f>'[2]For-data-entry'!J34</f>
        <v>13748</v>
      </c>
      <c r="L44" s="120">
        <f>'[2]For-data-entry'!K34</f>
        <v>47656</v>
      </c>
      <c r="M44" s="120">
        <f>'[2]For-data-entry'!L34</f>
        <v>62396</v>
      </c>
      <c r="N44" s="130">
        <v>3</v>
      </c>
      <c r="O44" s="125" t="s">
        <v>85</v>
      </c>
      <c r="P44" s="134">
        <f>'[2]For-data-entry'!M34</f>
        <v>4510</v>
      </c>
      <c r="Q44" s="134">
        <f>'[2]For-data-entry'!N34</f>
        <v>0</v>
      </c>
      <c r="R44" s="134">
        <f>'[2]For-data-entry'!O34</f>
        <v>15463</v>
      </c>
      <c r="S44" s="134">
        <f>'[2]For-data-entry'!P34</f>
        <v>28025</v>
      </c>
      <c r="T44" s="134">
        <f>'[2]For-data-entry'!Q34</f>
        <v>47998</v>
      </c>
      <c r="U44" s="134">
        <f>'[2]For-data-entry'!R34</f>
        <v>454.63709677419348</v>
      </c>
      <c r="V44" s="134"/>
      <c r="W44" s="134">
        <f>'[2]For-data-entry'!T34</f>
        <v>112.4745417515275</v>
      </c>
      <c r="X44" s="134">
        <f>'[2]For-data-entry'!U34</f>
        <v>58.806865872083257</v>
      </c>
      <c r="Y44" s="134">
        <f>'[2]For-data-entry'!V34</f>
        <v>76.924802871978969</v>
      </c>
    </row>
    <row r="45" spans="1:25">
      <c r="A45" s="130">
        <v>4</v>
      </c>
      <c r="B45" s="125" t="s">
        <v>84</v>
      </c>
      <c r="C45" s="123"/>
      <c r="D45" s="123">
        <f>'[2]For-data-entry'!C35</f>
        <v>0</v>
      </c>
      <c r="E45" s="123">
        <f>'[2]For-data-entry'!D35</f>
        <v>5</v>
      </c>
      <c r="F45" s="123">
        <f>'[2]For-data-entry'!E35</f>
        <v>8</v>
      </c>
      <c r="G45" s="123">
        <f>'[2]For-data-entry'!F35</f>
        <v>17</v>
      </c>
      <c r="H45" s="123">
        <f>'[2]For-data-entry'!G35</f>
        <v>30</v>
      </c>
      <c r="I45" s="120">
        <f>'[2]For-data-entry'!H35</f>
        <v>0</v>
      </c>
      <c r="J45" s="120">
        <f>'[2]For-data-entry'!I35</f>
        <v>11823</v>
      </c>
      <c r="K45" s="120">
        <f>'[2]For-data-entry'!J35</f>
        <v>23693</v>
      </c>
      <c r="L45" s="120">
        <f>'[2]For-data-entry'!K35</f>
        <v>135886</v>
      </c>
      <c r="M45" s="120">
        <f>'[2]For-data-entry'!L35</f>
        <v>171402</v>
      </c>
      <c r="N45" s="130">
        <v>4</v>
      </c>
      <c r="O45" s="125" t="s">
        <v>84</v>
      </c>
      <c r="P45" s="134">
        <f>'[2]For-data-entry'!M35</f>
        <v>0</v>
      </c>
      <c r="Q45" s="134">
        <f>'[2]For-data-entry'!N35</f>
        <v>11497</v>
      </c>
      <c r="R45" s="134">
        <f>'[2]For-data-entry'!O35</f>
        <v>20372</v>
      </c>
      <c r="S45" s="134">
        <f>'[2]For-data-entry'!P35</f>
        <v>88178</v>
      </c>
      <c r="T45" s="134">
        <f>'[2]For-data-entry'!Q35</f>
        <v>120047</v>
      </c>
      <c r="U45" s="134" t="e">
        <f>'[2]For-data-entry'!R35</f>
        <v>#DIV/0!</v>
      </c>
      <c r="V45" s="134">
        <f>'[2]For-data-entry'!S35</f>
        <v>97.242662606783398</v>
      </c>
      <c r="W45" s="134">
        <f>'[2]For-data-entry'!T35</f>
        <v>85.983201789558095</v>
      </c>
      <c r="X45" s="134">
        <f>'[2]For-data-entry'!U35</f>
        <v>64.891158765435733</v>
      </c>
      <c r="Y45" s="134">
        <f>'[2]For-data-entry'!V35</f>
        <v>70.038272598919505</v>
      </c>
    </row>
    <row r="46" spans="1:25">
      <c r="A46" s="130">
        <v>5</v>
      </c>
      <c r="B46" s="125" t="s">
        <v>83</v>
      </c>
      <c r="C46" s="123"/>
      <c r="D46" s="123">
        <f>'[2]For-data-entry'!C36</f>
        <v>0</v>
      </c>
      <c r="E46" s="123">
        <f>'[2]For-data-entry'!D36</f>
        <v>1</v>
      </c>
      <c r="F46" s="123">
        <f>'[2]For-data-entry'!E36</f>
        <v>2</v>
      </c>
      <c r="G46" s="123">
        <f>'[2]For-data-entry'!F36</f>
        <v>9</v>
      </c>
      <c r="H46" s="123">
        <f>'[2]For-data-entry'!G36</f>
        <v>12</v>
      </c>
      <c r="I46" s="120">
        <f>'[2]For-data-entry'!H36</f>
        <v>0</v>
      </c>
      <c r="J46" s="120">
        <f>'[2]For-data-entry'!I36</f>
        <v>619</v>
      </c>
      <c r="K46" s="120">
        <f>'[2]For-data-entry'!J36</f>
        <v>2486</v>
      </c>
      <c r="L46" s="120">
        <f>'[2]For-data-entry'!K36</f>
        <v>37658</v>
      </c>
      <c r="M46" s="120">
        <f>'[2]For-data-entry'!L36</f>
        <v>40763</v>
      </c>
      <c r="N46" s="130">
        <v>5</v>
      </c>
      <c r="O46" s="125" t="s">
        <v>83</v>
      </c>
      <c r="P46" s="134">
        <f>'[2]For-data-entry'!M36</f>
        <v>0</v>
      </c>
      <c r="Q46" s="134">
        <f>'[2]For-data-entry'!N36</f>
        <v>360</v>
      </c>
      <c r="R46" s="134">
        <f>'[2]For-data-entry'!O36</f>
        <v>1784</v>
      </c>
      <c r="S46" s="134">
        <f>'[2]For-data-entry'!P36</f>
        <v>53104</v>
      </c>
      <c r="T46" s="134">
        <f>'[2]For-data-entry'!Q36</f>
        <v>55248</v>
      </c>
      <c r="U46" s="134"/>
      <c r="V46" s="134">
        <f>'[2]For-data-entry'!S36</f>
        <v>58.158319870759293</v>
      </c>
      <c r="W46" s="134">
        <f>'[2]For-data-entry'!T36</f>
        <v>71.76186645213194</v>
      </c>
      <c r="X46" s="134">
        <f>'[2]For-data-entry'!U36</f>
        <v>141.01651707472516</v>
      </c>
      <c r="Y46" s="134">
        <f>'[2]For-data-entry'!V36</f>
        <v>135.53467605426491</v>
      </c>
    </row>
    <row r="47" spans="1:25">
      <c r="A47" s="130">
        <v>6</v>
      </c>
      <c r="B47" s="125" t="s">
        <v>82</v>
      </c>
      <c r="C47" s="123"/>
      <c r="D47" s="123">
        <f>'[2]For-data-entry'!C37</f>
        <v>21</v>
      </c>
      <c r="E47" s="123">
        <f>'[2]For-data-entry'!D37</f>
        <v>35</v>
      </c>
      <c r="F47" s="123">
        <f>'[2]For-data-entry'!E37</f>
        <v>22</v>
      </c>
      <c r="G47" s="123">
        <f>'[2]For-data-entry'!F37</f>
        <v>23</v>
      </c>
      <c r="H47" s="123">
        <f>'[2]For-data-entry'!G37</f>
        <v>101</v>
      </c>
      <c r="I47" s="120">
        <f>'[2]For-data-entry'!H37</f>
        <v>28937</v>
      </c>
      <c r="J47" s="120">
        <f>'[2]For-data-entry'!I37</f>
        <v>48086</v>
      </c>
      <c r="K47" s="120">
        <f>'[2]For-data-entry'!J37</f>
        <v>61106</v>
      </c>
      <c r="L47" s="120">
        <f>'[2]For-data-entry'!K37</f>
        <v>238255</v>
      </c>
      <c r="M47" s="120">
        <f>'[2]For-data-entry'!L37</f>
        <v>376384</v>
      </c>
      <c r="N47" s="130">
        <v>6</v>
      </c>
      <c r="O47" s="125" t="s">
        <v>82</v>
      </c>
      <c r="P47" s="134">
        <f>'[2]For-data-entry'!M37</f>
        <v>28553</v>
      </c>
      <c r="Q47" s="134">
        <f>'[2]For-data-entry'!N37</f>
        <v>49671</v>
      </c>
      <c r="R47" s="134">
        <f>'[2]For-data-entry'!O37</f>
        <v>79803</v>
      </c>
      <c r="S47" s="134">
        <f>'[2]For-data-entry'!P37</f>
        <v>428244</v>
      </c>
      <c r="T47" s="134">
        <f>'[2]For-data-entry'!Q37</f>
        <v>586271</v>
      </c>
      <c r="U47" s="134">
        <f>'[2]For-data-entry'!R37</f>
        <v>98.672979230742655</v>
      </c>
      <c r="V47" s="134">
        <f>'[2]For-data-entry'!S37</f>
        <v>103.29617768165372</v>
      </c>
      <c r="W47" s="134">
        <f>'[2]For-data-entry'!T37</f>
        <v>130.59764998527152</v>
      </c>
      <c r="X47" s="134">
        <f>'[2]For-data-entry'!U37</f>
        <v>179.74187320308073</v>
      </c>
      <c r="Y47" s="134">
        <f>'[2]For-data-entry'!V37</f>
        <v>155.76406010882502</v>
      </c>
    </row>
    <row r="48" spans="1:25">
      <c r="A48" s="130">
        <v>7</v>
      </c>
      <c r="B48" s="127" t="s">
        <v>81</v>
      </c>
      <c r="D48" s="123">
        <f>'[2]For-data-entry'!C38</f>
        <v>0</v>
      </c>
      <c r="E48" s="123">
        <f>'[2]For-data-entry'!D38</f>
        <v>0</v>
      </c>
      <c r="F48" s="123">
        <f>'[2]For-data-entry'!E38</f>
        <v>2</v>
      </c>
      <c r="G48" s="123">
        <f>'[2]For-data-entry'!F38</f>
        <v>6</v>
      </c>
      <c r="H48" s="123">
        <f>'[2]For-data-entry'!G38</f>
        <v>8</v>
      </c>
      <c r="I48" s="120">
        <f>'[2]For-data-entry'!H38</f>
        <v>0</v>
      </c>
      <c r="J48" s="120">
        <f>'[2]For-data-entry'!I38</f>
        <v>0</v>
      </c>
      <c r="K48" s="120">
        <f>'[2]For-data-entry'!J38</f>
        <v>2485</v>
      </c>
      <c r="L48" s="120">
        <f>'[2]For-data-entry'!K38</f>
        <v>48688</v>
      </c>
      <c r="M48" s="120">
        <f>'[2]For-data-entry'!L38</f>
        <v>51173</v>
      </c>
      <c r="N48" s="130">
        <v>7</v>
      </c>
      <c r="O48" s="127" t="s">
        <v>81</v>
      </c>
      <c r="P48" s="134">
        <f>'[2]For-data-entry'!M38</f>
        <v>0</v>
      </c>
      <c r="Q48" s="134">
        <f>'[2]For-data-entry'!N38</f>
        <v>0</v>
      </c>
      <c r="R48" s="134">
        <f>'[2]For-data-entry'!O38</f>
        <v>3875</v>
      </c>
      <c r="S48" s="134">
        <f>'[2]For-data-entry'!P38</f>
        <v>239672</v>
      </c>
      <c r="T48" s="134">
        <f>'[2]For-data-entry'!Q38</f>
        <v>243547</v>
      </c>
      <c r="U48" s="134"/>
      <c r="V48" s="134"/>
      <c r="W48" s="134">
        <f>'[2]For-data-entry'!T38</f>
        <v>155.93561368209254</v>
      </c>
      <c r="X48" s="134">
        <f>'[2]For-data-entry'!U38</f>
        <v>492.26092671705555</v>
      </c>
      <c r="Y48" s="134">
        <f>'[2]For-data-entry'!V38</f>
        <v>475.9287124069333</v>
      </c>
    </row>
    <row r="49" spans="1:25">
      <c r="A49" s="130">
        <v>8</v>
      </c>
      <c r="B49" s="125" t="s">
        <v>17</v>
      </c>
      <c r="C49" s="123"/>
      <c r="D49" s="123">
        <f>'[2]For-data-entry'!C39</f>
        <v>4</v>
      </c>
      <c r="E49" s="123">
        <f>'[2]For-data-entry'!D39</f>
        <v>9</v>
      </c>
      <c r="F49" s="123">
        <f>'[2]For-data-entry'!E39</f>
        <v>15</v>
      </c>
      <c r="G49" s="123">
        <f>'[2]For-data-entry'!F39</f>
        <v>22</v>
      </c>
      <c r="H49" s="123">
        <f>'[2]For-data-entry'!G39</f>
        <v>50</v>
      </c>
      <c r="I49" s="120">
        <f>'[2]For-data-entry'!H39</f>
        <v>9107</v>
      </c>
      <c r="J49" s="120">
        <f>'[2]For-data-entry'!I39</f>
        <v>13395</v>
      </c>
      <c r="K49" s="120">
        <f>'[2]For-data-entry'!J39</f>
        <v>70241</v>
      </c>
      <c r="L49" s="120">
        <f>'[2]For-data-entry'!K39</f>
        <v>309438</v>
      </c>
      <c r="M49" s="120">
        <f>'[2]For-data-entry'!L39</f>
        <v>402181</v>
      </c>
      <c r="N49" s="130">
        <v>8</v>
      </c>
      <c r="O49" s="125" t="s">
        <v>17</v>
      </c>
      <c r="P49" s="134">
        <f>'[2]For-data-entry'!M39</f>
        <v>9004</v>
      </c>
      <c r="Q49" s="134">
        <f>'[2]For-data-entry'!N39</f>
        <v>14241</v>
      </c>
      <c r="R49" s="134">
        <f>'[2]For-data-entry'!O39</f>
        <v>50025</v>
      </c>
      <c r="S49" s="134">
        <f>'[2]For-data-entry'!P39</f>
        <v>158588</v>
      </c>
      <c r="T49" s="134">
        <f>'[2]For-data-entry'!Q39</f>
        <v>231858</v>
      </c>
      <c r="U49" s="134">
        <f>'[2]For-data-entry'!R39</f>
        <v>98.869001866695953</v>
      </c>
      <c r="V49" s="134">
        <f>'[2]For-data-entry'!S39</f>
        <v>106.31578947368421</v>
      </c>
      <c r="W49" s="134">
        <f>'[2]For-data-entry'!T39</f>
        <v>71.219088566506741</v>
      </c>
      <c r="X49" s="134">
        <f>'[2]For-data-entry'!U39</f>
        <v>51.25033124567765</v>
      </c>
      <c r="Y49" s="134">
        <f>'[2]For-data-entry'!V39</f>
        <v>57.650162489028567</v>
      </c>
    </row>
    <row r="50" spans="1:25">
      <c r="A50" s="130">
        <v>9</v>
      </c>
      <c r="B50" s="127" t="s">
        <v>80</v>
      </c>
      <c r="C50" s="123"/>
      <c r="D50" s="123">
        <f>'[2]For-data-entry'!C40</f>
        <v>3</v>
      </c>
      <c r="E50" s="123">
        <f>'[2]For-data-entry'!D40</f>
        <v>10</v>
      </c>
      <c r="F50" s="123">
        <f>'[2]For-data-entry'!E40</f>
        <v>18</v>
      </c>
      <c r="G50" s="123">
        <f>'[2]For-data-entry'!F40</f>
        <v>21</v>
      </c>
      <c r="H50" s="123">
        <f>'[2]For-data-entry'!G40</f>
        <v>52</v>
      </c>
      <c r="I50" s="120">
        <f>'[2]For-data-entry'!H40</f>
        <v>883</v>
      </c>
      <c r="J50" s="120">
        <f>'[2]For-data-entry'!I40</f>
        <v>8563</v>
      </c>
      <c r="K50" s="120">
        <f>'[2]For-data-entry'!J40</f>
        <v>60092</v>
      </c>
      <c r="L50" s="120">
        <f>'[2]For-data-entry'!K40</f>
        <v>316267</v>
      </c>
      <c r="M50" s="120">
        <f>'[2]For-data-entry'!L40</f>
        <v>385805</v>
      </c>
      <c r="N50" s="130">
        <v>9</v>
      </c>
      <c r="O50" s="127" t="s">
        <v>80</v>
      </c>
      <c r="P50" s="134">
        <f>'[2]For-data-entry'!M40</f>
        <v>600</v>
      </c>
      <c r="Q50" s="134">
        <f>'[2]For-data-entry'!N40</f>
        <v>3181</v>
      </c>
      <c r="R50" s="134">
        <f>'[2]For-data-entry'!O40</f>
        <v>29853</v>
      </c>
      <c r="S50" s="134">
        <f>'[2]For-data-entry'!P40</f>
        <v>310685</v>
      </c>
      <c r="T50" s="134">
        <f>'[2]For-data-entry'!Q40</f>
        <v>344319</v>
      </c>
      <c r="U50" s="134">
        <f>'[2]For-data-entry'!R40</f>
        <v>67.950169875424692</v>
      </c>
      <c r="V50" s="134">
        <f>'[2]For-data-entry'!S40</f>
        <v>37.148195725797031</v>
      </c>
      <c r="W50" s="134">
        <f>'[2]For-data-entry'!T40</f>
        <v>49.678825800439327</v>
      </c>
      <c r="X50" s="134">
        <f>'[2]For-data-entry'!U40</f>
        <v>98.235035587019823</v>
      </c>
      <c r="Y50" s="134">
        <f>'[2]For-data-entry'!V40</f>
        <v>89.24689934034032</v>
      </c>
    </row>
    <row r="51" spans="1:25">
      <c r="A51" s="130">
        <v>10</v>
      </c>
      <c r="B51" s="127" t="s">
        <v>79</v>
      </c>
      <c r="D51" s="123">
        <f>'[2]For-data-entry'!C41</f>
        <v>4</v>
      </c>
      <c r="E51" s="123">
        <f>'[2]For-data-entry'!D41</f>
        <v>10</v>
      </c>
      <c r="F51" s="123">
        <f>'[2]For-data-entry'!E41</f>
        <v>5</v>
      </c>
      <c r="G51" s="123">
        <f>'[2]For-data-entry'!F41</f>
        <v>6</v>
      </c>
      <c r="H51" s="123">
        <f>'[2]For-data-entry'!G41</f>
        <v>25</v>
      </c>
      <c r="I51" s="120">
        <f>'[2]For-data-entry'!H41</f>
        <v>3570</v>
      </c>
      <c r="J51" s="120">
        <f>'[2]For-data-entry'!I41</f>
        <v>23518</v>
      </c>
      <c r="K51" s="120">
        <f>'[2]For-data-entry'!J41</f>
        <v>45499</v>
      </c>
      <c r="L51" s="120">
        <f>'[2]For-data-entry'!K41</f>
        <v>131859</v>
      </c>
      <c r="M51" s="120">
        <f>'[2]For-data-entry'!L41</f>
        <v>204446</v>
      </c>
      <c r="N51" s="130">
        <v>10</v>
      </c>
      <c r="O51" s="127" t="s">
        <v>79</v>
      </c>
      <c r="P51" s="134">
        <f>'[2]For-data-entry'!M41</f>
        <v>3408</v>
      </c>
      <c r="Q51" s="134">
        <f>'[2]For-data-entry'!N41</f>
        <v>35187</v>
      </c>
      <c r="R51" s="134">
        <f>'[2]For-data-entry'!O41</f>
        <v>27052</v>
      </c>
      <c r="S51" s="134">
        <f>'[2]For-data-entry'!P41</f>
        <v>197880</v>
      </c>
      <c r="T51" s="134">
        <f>'[2]For-data-entry'!Q41</f>
        <v>263527</v>
      </c>
      <c r="U51" s="134">
        <f>'[2]For-data-entry'!R41</f>
        <v>95.462184873949582</v>
      </c>
      <c r="V51" s="134">
        <f>'[2]For-data-entry'!S41</f>
        <v>149.61731439748277</v>
      </c>
      <c r="W51" s="134">
        <f>'[2]For-data-entry'!T41</f>
        <v>59.456251785753537</v>
      </c>
      <c r="X51" s="134">
        <f>'[2]For-data-entry'!U41</f>
        <v>150.06939230541715</v>
      </c>
      <c r="Y51" s="134">
        <f>'[2]For-data-entry'!V41</f>
        <v>128.89809534057892</v>
      </c>
    </row>
    <row r="52" spans="1:25">
      <c r="A52" s="130">
        <v>11</v>
      </c>
      <c r="B52" s="125" t="s">
        <v>78</v>
      </c>
      <c r="C52" s="123"/>
      <c r="D52" s="123">
        <f>'[2]For-data-entry'!C42</f>
        <v>1</v>
      </c>
      <c r="E52" s="123">
        <f>'[2]For-data-entry'!D42</f>
        <v>8</v>
      </c>
      <c r="F52" s="123">
        <f>'[2]For-data-entry'!E42</f>
        <v>14</v>
      </c>
      <c r="G52" s="123">
        <f>'[2]For-data-entry'!F42</f>
        <v>23</v>
      </c>
      <c r="H52" s="123">
        <f>'[2]For-data-entry'!G42</f>
        <v>46</v>
      </c>
      <c r="I52" s="120">
        <f>'[2]For-data-entry'!H42</f>
        <v>701</v>
      </c>
      <c r="J52" s="120">
        <f>'[2]For-data-entry'!I42</f>
        <v>14975</v>
      </c>
      <c r="K52" s="120">
        <f>'[2]For-data-entry'!J42</f>
        <v>75531</v>
      </c>
      <c r="L52" s="120">
        <f>'[2]For-data-entry'!K42</f>
        <v>389880</v>
      </c>
      <c r="M52" s="120">
        <f>'[2]For-data-entry'!L42</f>
        <v>481087</v>
      </c>
      <c r="N52" s="130">
        <v>11</v>
      </c>
      <c r="O52" s="125" t="s">
        <v>78</v>
      </c>
      <c r="P52" s="134">
        <f>'[2]For-data-entry'!M42</f>
        <v>1266</v>
      </c>
      <c r="Q52" s="134">
        <f>'[2]For-data-entry'!N42</f>
        <v>15964</v>
      </c>
      <c r="R52" s="134">
        <f>'[2]For-data-entry'!O42</f>
        <v>115105</v>
      </c>
      <c r="S52" s="134">
        <f>'[2]For-data-entry'!P42</f>
        <v>156250</v>
      </c>
      <c r="T52" s="134">
        <f>'[2]For-data-entry'!Q42</f>
        <v>288585</v>
      </c>
      <c r="U52" s="134">
        <f>'[2]For-data-entry'!R42</f>
        <v>180.59914407988589</v>
      </c>
      <c r="V52" s="134">
        <f>'[2]For-data-entry'!S42</f>
        <v>106.6043405676127</v>
      </c>
      <c r="W52" s="134">
        <f>'[2]For-data-entry'!T42</f>
        <v>152.39438111503887</v>
      </c>
      <c r="X52" s="134">
        <f>'[2]For-data-entry'!U42</f>
        <v>40.076433774494717</v>
      </c>
      <c r="Y52" s="134">
        <f>'[2]For-data-entry'!V42</f>
        <v>59.986031632532168</v>
      </c>
    </row>
    <row r="53" spans="1:25">
      <c r="A53" s="130">
        <v>12</v>
      </c>
      <c r="B53" s="127" t="s">
        <v>77</v>
      </c>
      <c r="D53" s="123">
        <f>'[2]For-data-entry'!C43</f>
        <v>0</v>
      </c>
      <c r="E53" s="123">
        <f>'[2]For-data-entry'!D43</f>
        <v>13</v>
      </c>
      <c r="F53" s="123">
        <f>'[2]For-data-entry'!E43</f>
        <v>5</v>
      </c>
      <c r="G53" s="123">
        <f>'[2]For-data-entry'!F43</f>
        <v>2</v>
      </c>
      <c r="H53" s="123">
        <f>'[2]For-data-entry'!G43</f>
        <v>20</v>
      </c>
      <c r="I53" s="120">
        <f>'[2]For-data-entry'!H43</f>
        <v>0</v>
      </c>
      <c r="J53" s="120">
        <f>'[2]For-data-entry'!I43</f>
        <v>8313</v>
      </c>
      <c r="K53" s="120">
        <f>'[2]For-data-entry'!J43</f>
        <v>19596</v>
      </c>
      <c r="L53" s="120">
        <f>'[2]For-data-entry'!K43</f>
        <v>150158</v>
      </c>
      <c r="M53" s="120">
        <f>'[2]For-data-entry'!L43</f>
        <v>178067</v>
      </c>
      <c r="N53" s="130">
        <v>12</v>
      </c>
      <c r="O53" s="127" t="s">
        <v>77</v>
      </c>
      <c r="P53" s="134">
        <f>'[2]For-data-entry'!M43</f>
        <v>0</v>
      </c>
      <c r="Q53" s="134">
        <f>'[2]For-data-entry'!N43</f>
        <v>10132</v>
      </c>
      <c r="R53" s="134">
        <f>'[2]For-data-entry'!O43</f>
        <v>11071</v>
      </c>
      <c r="S53" s="134">
        <f>'[2]For-data-entry'!P43</f>
        <v>27362</v>
      </c>
      <c r="T53" s="134">
        <f>'[2]For-data-entry'!Q43</f>
        <v>48565</v>
      </c>
      <c r="U53" s="134"/>
      <c r="V53" s="134">
        <f>'[2]For-data-entry'!S43</f>
        <v>121.88139059304703</v>
      </c>
      <c r="W53" s="134">
        <f>'[2]For-data-entry'!T43</f>
        <v>56.496223719126348</v>
      </c>
      <c r="X53" s="134">
        <f>'[2]For-data-entry'!U43</f>
        <v>18.222139346554961</v>
      </c>
      <c r="Y53" s="134">
        <f>'[2]For-data-entry'!V43</f>
        <v>27.273442019015313</v>
      </c>
    </row>
    <row r="54" spans="1:25">
      <c r="A54" s="130">
        <v>13</v>
      </c>
      <c r="B54" s="125" t="s">
        <v>366</v>
      </c>
      <c r="D54" s="123">
        <f>'[2]For-data-entry'!C44</f>
        <v>18</v>
      </c>
      <c r="E54" s="123">
        <f>'[2]For-data-entry'!D44</f>
        <v>64</v>
      </c>
      <c r="F54" s="123">
        <f>'[2]For-data-entry'!E44</f>
        <v>35</v>
      </c>
      <c r="G54" s="123">
        <f>'[2]For-data-entry'!F44</f>
        <v>147</v>
      </c>
      <c r="H54" s="123">
        <f>'[2]For-data-entry'!G44</f>
        <v>264</v>
      </c>
      <c r="I54" s="120">
        <f>'[2]For-data-entry'!H44</f>
        <v>87432</v>
      </c>
      <c r="J54" s="120">
        <f>'[2]For-data-entry'!I44</f>
        <v>188721</v>
      </c>
      <c r="K54" s="120">
        <f>'[2]For-data-entry'!J44</f>
        <v>281816</v>
      </c>
      <c r="L54" s="120">
        <f>'[2]For-data-entry'!K44</f>
        <v>4533419</v>
      </c>
      <c r="M54" s="120">
        <f>'[2]For-data-entry'!L44</f>
        <v>5091388</v>
      </c>
      <c r="N54" s="130">
        <v>13</v>
      </c>
      <c r="O54" s="125" t="s">
        <v>366</v>
      </c>
      <c r="P54" s="134">
        <f>'[2]For-data-entry'!M44</f>
        <v>76484</v>
      </c>
      <c r="Q54" s="134">
        <f>'[2]For-data-entry'!N44</f>
        <v>257845</v>
      </c>
      <c r="R54" s="134">
        <f>'[2]For-data-entry'!O44</f>
        <v>499806</v>
      </c>
      <c r="S54" s="134">
        <f>'[2]For-data-entry'!P44</f>
        <v>2667815</v>
      </c>
      <c r="T54" s="134">
        <f>'[2]For-data-entry'!Q44</f>
        <v>3501950</v>
      </c>
      <c r="U54" s="134">
        <f>'[2]For-data-entry'!R44</f>
        <v>87.478268826059107</v>
      </c>
      <c r="V54" s="134">
        <f>'[2]For-data-entry'!S44</f>
        <v>136.62761430895344</v>
      </c>
      <c r="W54" s="134">
        <f>'[2]For-data-entry'!T44</f>
        <v>177.3518891759162</v>
      </c>
      <c r="X54" s="134">
        <f>'[2]For-data-entry'!U44</f>
        <v>58.847748244757433</v>
      </c>
      <c r="Y54" s="134">
        <f>'[2]For-data-entry'!V44</f>
        <v>68.78183316612288</v>
      </c>
    </row>
    <row r="55" spans="1:25">
      <c r="A55" s="130">
        <v>14</v>
      </c>
      <c r="B55" s="125" t="s">
        <v>286</v>
      </c>
      <c r="C55" s="135"/>
      <c r="D55" s="123">
        <f>'[2]For-data-entry'!C45</f>
        <v>37</v>
      </c>
      <c r="E55" s="123">
        <f>'[2]For-data-entry'!D45</f>
        <v>64</v>
      </c>
      <c r="F55" s="123">
        <f>'[2]For-data-entry'!E45</f>
        <v>53</v>
      </c>
      <c r="G55" s="123">
        <f>'[2]For-data-entry'!F45</f>
        <v>132</v>
      </c>
      <c r="H55" s="123">
        <f>'[2]For-data-entry'!G45</f>
        <v>286</v>
      </c>
      <c r="I55" s="120">
        <f>'[2]For-data-entry'!H45</f>
        <v>174030</v>
      </c>
      <c r="J55" s="120">
        <f>'[2]For-data-entry'!I45</f>
        <v>63832</v>
      </c>
      <c r="K55" s="120">
        <f>'[2]For-data-entry'!J45</f>
        <v>391925</v>
      </c>
      <c r="L55" s="120">
        <f>'[2]For-data-entry'!K45</f>
        <v>3668599</v>
      </c>
      <c r="M55" s="120">
        <f>'[2]For-data-entry'!L45</f>
        <v>4298386</v>
      </c>
      <c r="N55" s="130">
        <v>14</v>
      </c>
      <c r="O55" s="125" t="s">
        <v>286</v>
      </c>
      <c r="P55" s="134">
        <f>'[2]For-data-entry'!M45</f>
        <v>101242</v>
      </c>
      <c r="Q55" s="134">
        <f>'[2]For-data-entry'!N45</f>
        <v>87171</v>
      </c>
      <c r="R55" s="134">
        <f>'[2]For-data-entry'!O45</f>
        <v>312005</v>
      </c>
      <c r="S55" s="134">
        <f>'[2]For-data-entry'!P45</f>
        <v>2045152</v>
      </c>
      <c r="T55" s="134">
        <f>'[2]For-data-entry'!Q45</f>
        <v>2545570</v>
      </c>
      <c r="U55" s="134">
        <f>'[2]For-data-entry'!R45</f>
        <v>58.175027294144691</v>
      </c>
      <c r="V55" s="134">
        <f>'[2]For-data-entry'!S45</f>
        <v>136.56316581025192</v>
      </c>
      <c r="W55" s="134">
        <f>'[2]For-data-entry'!T45</f>
        <v>79.608343433054799</v>
      </c>
      <c r="X55" s="134">
        <f>'[2]For-data-entry'!U45</f>
        <v>55.747493798041162</v>
      </c>
      <c r="Y55" s="134">
        <f>'[2]For-data-entry'!V45</f>
        <v>59.221531058401922</v>
      </c>
    </row>
    <row r="56" spans="1:25">
      <c r="A56" s="130">
        <v>15</v>
      </c>
      <c r="B56" s="125" t="s">
        <v>365</v>
      </c>
      <c r="C56" s="123"/>
      <c r="D56" s="123">
        <f>'[2]For-data-entry'!C46</f>
        <v>8</v>
      </c>
      <c r="E56" s="123">
        <f>'[2]For-data-entry'!D46</f>
        <v>57</v>
      </c>
      <c r="F56" s="123">
        <f>'[2]For-data-entry'!E46</f>
        <v>48</v>
      </c>
      <c r="G56" s="123">
        <f>'[2]For-data-entry'!F46</f>
        <v>94</v>
      </c>
      <c r="H56" s="123">
        <f>'[2]For-data-entry'!G46</f>
        <v>207</v>
      </c>
      <c r="I56" s="120">
        <f>'[2]For-data-entry'!H46</f>
        <v>56206</v>
      </c>
      <c r="J56" s="120">
        <f>'[2]For-data-entry'!I46</f>
        <v>234109</v>
      </c>
      <c r="K56" s="120">
        <f>'[2]For-data-entry'!J46</f>
        <v>524407</v>
      </c>
      <c r="L56" s="120">
        <f>'[2]For-data-entry'!K46</f>
        <v>1644371</v>
      </c>
      <c r="M56" s="120">
        <f>'[2]For-data-entry'!L46</f>
        <v>2459093</v>
      </c>
      <c r="N56" s="130">
        <v>15</v>
      </c>
      <c r="O56" s="125" t="s">
        <v>365</v>
      </c>
      <c r="P56" s="134">
        <f>'[2]For-data-entry'!M46</f>
        <v>10047</v>
      </c>
      <c r="Q56" s="134">
        <f>'[2]For-data-entry'!N46</f>
        <v>81971</v>
      </c>
      <c r="R56" s="134">
        <f>'[2]For-data-entry'!O46</f>
        <v>386539</v>
      </c>
      <c r="S56" s="134">
        <f>'[2]For-data-entry'!P46</f>
        <v>2084897</v>
      </c>
      <c r="T56" s="134">
        <f>'[2]For-data-entry'!Q46</f>
        <v>2563454</v>
      </c>
      <c r="U56" s="134">
        <f>'[2]For-data-entry'!R46</f>
        <v>17.875315802583355</v>
      </c>
      <c r="V56" s="134">
        <f>'[2]For-data-entry'!S46</f>
        <v>35.014031925299754</v>
      </c>
      <c r="W56" s="134">
        <f>'[2]For-data-entry'!T46</f>
        <v>73.709733088993858</v>
      </c>
      <c r="X56" s="134">
        <f>'[2]For-data-entry'!U46</f>
        <v>126.78993973987622</v>
      </c>
      <c r="Y56" s="134">
        <f>'[2]For-data-entry'!V46</f>
        <v>104.24388178893599</v>
      </c>
    </row>
    <row r="57" spans="1:25">
      <c r="A57" s="130">
        <v>16</v>
      </c>
      <c r="B57" s="125" t="s">
        <v>172</v>
      </c>
      <c r="C57" s="123"/>
      <c r="D57" s="123">
        <f>'[2]For-data-entry'!C47</f>
        <v>1</v>
      </c>
      <c r="E57" s="123">
        <f>'[2]For-data-entry'!D47</f>
        <v>4</v>
      </c>
      <c r="F57" s="123">
        <f>'[2]For-data-entry'!E47</f>
        <v>12</v>
      </c>
      <c r="G57" s="123">
        <f>'[2]For-data-entry'!F47</f>
        <v>20</v>
      </c>
      <c r="H57" s="123">
        <f>'[2]For-data-entry'!G47</f>
        <v>37</v>
      </c>
      <c r="I57" s="120">
        <f>'[2]For-data-entry'!H47</f>
        <v>845</v>
      </c>
      <c r="J57" s="120">
        <f>'[2]For-data-entry'!I47</f>
        <v>3065</v>
      </c>
      <c r="K57" s="120">
        <f>'[2]For-data-entry'!J47</f>
        <v>9219</v>
      </c>
      <c r="L57" s="120">
        <f>'[2]For-data-entry'!K47</f>
        <v>374050</v>
      </c>
      <c r="M57" s="120">
        <f>'[2]For-data-entry'!L47</f>
        <v>387179</v>
      </c>
      <c r="N57" s="130">
        <v>16</v>
      </c>
      <c r="O57" s="125" t="s">
        <v>364</v>
      </c>
      <c r="P57" s="134">
        <f>'[2]For-data-entry'!M47</f>
        <v>35</v>
      </c>
      <c r="Q57" s="134">
        <f>'[2]For-data-entry'!N47</f>
        <v>8134</v>
      </c>
      <c r="R57" s="134">
        <f>'[2]For-data-entry'!O47</f>
        <v>125115</v>
      </c>
      <c r="S57" s="134">
        <f>'[2]For-data-entry'!P47</f>
        <v>372796</v>
      </c>
      <c r="T57" s="134">
        <f>'[2]For-data-entry'!Q47</f>
        <v>506080</v>
      </c>
      <c r="U57" s="134">
        <f>'[2]For-data-entry'!R47</f>
        <v>4.1420118343195274</v>
      </c>
      <c r="V57" s="134">
        <f>'[2]For-data-entry'!S47</f>
        <v>265.38336052202283</v>
      </c>
      <c r="W57" s="134">
        <f>'[2]For-data-entry'!T47</f>
        <v>1357.1428571428571</v>
      </c>
      <c r="X57" s="134">
        <f>'[2]For-data-entry'!U47</f>
        <v>99.664750701777834</v>
      </c>
      <c r="Y57" s="134">
        <f>'[2]For-data-entry'!V47</f>
        <v>130.70956844250335</v>
      </c>
    </row>
    <row r="58" spans="1:25">
      <c r="A58" s="130">
        <v>17</v>
      </c>
      <c r="B58" s="125" t="s">
        <v>363</v>
      </c>
      <c r="C58" s="123"/>
      <c r="D58" s="123">
        <f>'[2]For-data-entry'!C48</f>
        <v>13</v>
      </c>
      <c r="E58" s="123">
        <f>'[2]For-data-entry'!D48</f>
        <v>14</v>
      </c>
      <c r="F58" s="123">
        <f>'[2]For-data-entry'!E48</f>
        <v>10</v>
      </c>
      <c r="G58" s="123">
        <f>'[2]For-data-entry'!F48</f>
        <v>28</v>
      </c>
      <c r="H58" s="123">
        <f>'[2]For-data-entry'!G48</f>
        <v>65</v>
      </c>
      <c r="I58" s="120">
        <f>'[2]For-data-entry'!H48</f>
        <v>39218</v>
      </c>
      <c r="J58" s="120">
        <f>'[2]For-data-entry'!I48</f>
        <v>1655</v>
      </c>
      <c r="K58" s="120">
        <f>'[2]For-data-entry'!J48</f>
        <v>36146</v>
      </c>
      <c r="L58" s="120">
        <f>'[2]For-data-entry'!K48</f>
        <v>965503</v>
      </c>
      <c r="M58" s="120">
        <f>'[2]For-data-entry'!L48</f>
        <v>1042522</v>
      </c>
      <c r="N58" s="130">
        <v>17</v>
      </c>
      <c r="O58" s="125" t="s">
        <v>363</v>
      </c>
      <c r="P58" s="134">
        <f>'[2]For-data-entry'!M48</f>
        <v>15820</v>
      </c>
      <c r="Q58" s="134">
        <f>'[2]For-data-entry'!N48</f>
        <v>29970</v>
      </c>
      <c r="R58" s="134">
        <f>'[2]For-data-entry'!O48</f>
        <v>48842</v>
      </c>
      <c r="S58" s="134">
        <f>'[2]For-data-entry'!P48</f>
        <v>970706</v>
      </c>
      <c r="T58" s="134">
        <f>'[2]For-data-entry'!Q48</f>
        <v>1065338</v>
      </c>
      <c r="U58" s="134">
        <f>'[2]For-data-entry'!R48</f>
        <v>40.338620021418734</v>
      </c>
      <c r="V58" s="134">
        <f>'[2]For-data-entry'!S48</f>
        <v>1810.8761329305134</v>
      </c>
      <c r="W58" s="134">
        <f>'[2]For-data-entry'!T48</f>
        <v>135.12421844740774</v>
      </c>
      <c r="X58" s="134">
        <f>'[2]For-data-entry'!U48</f>
        <v>100.538890091486</v>
      </c>
      <c r="Y58" s="134">
        <f>'[2]For-data-entry'!V48</f>
        <v>102.18853894689993</v>
      </c>
    </row>
    <row r="59" spans="1:25">
      <c r="A59" s="128"/>
      <c r="B59" s="127" t="s">
        <v>362</v>
      </c>
      <c r="C59" s="123"/>
      <c r="D59" s="123">
        <f>'[2]For-data-entry'!C49</f>
        <v>300</v>
      </c>
      <c r="E59" s="123">
        <f>'[2]For-data-entry'!D49</f>
        <v>467</v>
      </c>
      <c r="F59" s="123">
        <f>'[2]For-data-entry'!E49</f>
        <v>389</v>
      </c>
      <c r="G59" s="123">
        <f>'[2]For-data-entry'!F49</f>
        <v>690</v>
      </c>
      <c r="H59" s="123">
        <f>'[2]For-data-entry'!G49</f>
        <v>1846</v>
      </c>
      <c r="I59" s="120">
        <f>'[2]For-data-entry'!H49</f>
        <v>849441</v>
      </c>
      <c r="J59" s="120">
        <f>'[2]For-data-entry'!I49</f>
        <v>1343144</v>
      </c>
      <c r="K59" s="120">
        <f>'[2]For-data-entry'!J49</f>
        <v>2862038</v>
      </c>
      <c r="L59" s="120">
        <f>'[2]For-data-entry'!K49</f>
        <v>15792918</v>
      </c>
      <c r="M59" s="120">
        <f>'[2]For-data-entry'!L49</f>
        <v>20847541</v>
      </c>
      <c r="N59" s="128"/>
      <c r="O59" s="127" t="s">
        <v>362</v>
      </c>
      <c r="P59" s="134">
        <f>'[2]For-data-entry'!M49</f>
        <v>462063</v>
      </c>
      <c r="Q59" s="134">
        <f>'[2]For-data-entry'!N49</f>
        <v>994958</v>
      </c>
      <c r="R59" s="134">
        <f>'[2]For-data-entry'!O49</f>
        <v>2307439</v>
      </c>
      <c r="S59" s="134">
        <f>'[2]For-data-entry'!P49</f>
        <v>11450668</v>
      </c>
      <c r="T59" s="134">
        <f>'[2]For-data-entry'!Q49</f>
        <v>15215128</v>
      </c>
      <c r="U59" s="134">
        <f>'[2]For-data-entry'!R49</f>
        <v>54.396126393710688</v>
      </c>
      <c r="V59" s="134">
        <f>'[2]For-data-entry'!S49</f>
        <v>74.076792957419315</v>
      </c>
      <c r="W59" s="134">
        <f>'[2]For-data-entry'!T49</f>
        <v>80.622234924903168</v>
      </c>
      <c r="X59" s="134">
        <f>'[2]For-data-entry'!U49</f>
        <v>72.50508107494764</v>
      </c>
      <c r="Y59" s="134">
        <f>'[2]For-data-entry'!V49</f>
        <v>72.982842436908996</v>
      </c>
    </row>
    <row r="60" spans="1:25">
      <c r="A60" s="128" t="s">
        <v>361</v>
      </c>
      <c r="B60" s="127" t="s">
        <v>360</v>
      </c>
      <c r="C60" s="123"/>
      <c r="D60" s="123"/>
      <c r="E60" s="123"/>
      <c r="F60" s="123"/>
      <c r="G60" s="123"/>
      <c r="H60" s="123"/>
      <c r="I60" s="123"/>
      <c r="J60" s="123"/>
      <c r="K60" s="123"/>
      <c r="L60" s="123"/>
      <c r="M60" s="123"/>
      <c r="N60" s="128" t="s">
        <v>361</v>
      </c>
      <c r="O60" s="127" t="s">
        <v>360</v>
      </c>
      <c r="P60" s="134"/>
      <c r="Q60" s="134"/>
      <c r="R60" s="134"/>
      <c r="S60" s="134"/>
      <c r="T60" s="134"/>
      <c r="U60" s="134"/>
      <c r="V60" s="134"/>
      <c r="W60" s="134"/>
      <c r="X60" s="134"/>
      <c r="Y60" s="134"/>
    </row>
    <row r="61" spans="1:25">
      <c r="A61" s="128">
        <v>1</v>
      </c>
      <c r="B61" s="127" t="s">
        <v>359</v>
      </c>
      <c r="C61" s="123"/>
      <c r="D61" s="123">
        <f>'[2]For-data-entry'!C51</f>
        <v>367</v>
      </c>
      <c r="E61" s="123">
        <f>'[2]For-data-entry'!D51</f>
        <v>63</v>
      </c>
      <c r="F61" s="123">
        <f>'[2]For-data-entry'!E51</f>
        <v>43</v>
      </c>
      <c r="G61" s="123">
        <f>'[2]For-data-entry'!F51</f>
        <v>30</v>
      </c>
      <c r="H61" s="123">
        <f>'[2]For-data-entry'!G51</f>
        <v>503</v>
      </c>
      <c r="I61" s="120">
        <f>'[2]For-data-entry'!H51</f>
        <v>377563</v>
      </c>
      <c r="J61" s="120">
        <f>'[2]For-data-entry'!I51</f>
        <v>147386</v>
      </c>
      <c r="K61" s="120">
        <f>'[2]For-data-entry'!J51</f>
        <v>131173</v>
      </c>
      <c r="L61" s="120">
        <f>'[2]For-data-entry'!K51</f>
        <v>240621</v>
      </c>
      <c r="M61" s="120">
        <f>'[2]For-data-entry'!L51</f>
        <v>896743</v>
      </c>
      <c r="N61" s="128">
        <v>1</v>
      </c>
      <c r="O61" s="127" t="s">
        <v>358</v>
      </c>
      <c r="P61" s="134">
        <f>'[2]For-data-entry'!M51</f>
        <v>393602</v>
      </c>
      <c r="Q61" s="134">
        <f>'[2]For-data-entry'!N51</f>
        <v>103105</v>
      </c>
      <c r="R61" s="134">
        <f>'[2]For-data-entry'!O51</f>
        <v>43651</v>
      </c>
      <c r="S61" s="134">
        <f>'[2]For-data-entry'!P51</f>
        <v>45519</v>
      </c>
      <c r="T61" s="134">
        <f>'[2]For-data-entry'!Q51</f>
        <v>585877</v>
      </c>
      <c r="U61" s="134">
        <f>'[2]For-data-entry'!R51</f>
        <v>104.24803277863562</v>
      </c>
      <c r="V61" s="134">
        <f>'[2]For-data-entry'!S51</f>
        <v>69.95576241976849</v>
      </c>
      <c r="W61" s="134">
        <f>'[2]For-data-entry'!T51</f>
        <v>33.277427519382805</v>
      </c>
      <c r="X61" s="134">
        <f>'[2]For-data-entry'!U51</f>
        <v>18.917301482414253</v>
      </c>
      <c r="Y61" s="134">
        <f>'[2]For-data-entry'!V51</f>
        <v>65.333880498648995</v>
      </c>
    </row>
    <row r="62" spans="1:25">
      <c r="A62" s="130">
        <v>2</v>
      </c>
      <c r="B62" s="125" t="s">
        <v>357</v>
      </c>
      <c r="C62" s="123"/>
      <c r="D62" s="123">
        <f>'[2]For-data-entry'!C52</f>
        <v>416</v>
      </c>
      <c r="E62" s="123">
        <f>'[2]For-data-entry'!D52</f>
        <v>140</v>
      </c>
      <c r="F62" s="123">
        <f>'[2]For-data-entry'!E52</f>
        <v>66</v>
      </c>
      <c r="G62" s="123">
        <f>'[2]For-data-entry'!F52</f>
        <v>0</v>
      </c>
      <c r="H62" s="123">
        <f>'[2]For-data-entry'!G52</f>
        <v>622</v>
      </c>
      <c r="I62" s="120">
        <f>'[2]For-data-entry'!H52</f>
        <v>438933</v>
      </c>
      <c r="J62" s="120">
        <f>'[2]For-data-entry'!I52</f>
        <v>319933</v>
      </c>
      <c r="K62" s="120">
        <f>'[2]For-data-entry'!J52</f>
        <v>444219</v>
      </c>
      <c r="L62" s="120">
        <f>'[2]For-data-entry'!K52</f>
        <v>0</v>
      </c>
      <c r="M62" s="120">
        <f>'[2]For-data-entry'!L52</f>
        <v>1203085</v>
      </c>
      <c r="N62" s="130">
        <v>3</v>
      </c>
      <c r="O62" s="125" t="s">
        <v>357</v>
      </c>
      <c r="P62" s="134">
        <f>'[2]For-data-entry'!M52</f>
        <v>616884</v>
      </c>
      <c r="Q62" s="134">
        <f>'[2]For-data-entry'!N52</f>
        <v>256842</v>
      </c>
      <c r="R62" s="134">
        <f>'[2]For-data-entry'!O52</f>
        <v>84133</v>
      </c>
      <c r="S62" s="134">
        <f>'[2]For-data-entry'!P52</f>
        <v>0</v>
      </c>
      <c r="T62" s="134">
        <f>'[2]For-data-entry'!Q52</f>
        <v>957859</v>
      </c>
      <c r="U62" s="134">
        <f>'[2]For-data-entry'!R52</f>
        <v>140.541722768623</v>
      </c>
      <c r="V62" s="134">
        <f>'[2]For-data-entry'!S52</f>
        <v>80.279933611099821</v>
      </c>
      <c r="W62" s="134">
        <f>'[2]For-data-entry'!T52</f>
        <v>18.939532077646387</v>
      </c>
      <c r="X62" s="134"/>
      <c r="Y62" s="134">
        <f>'[2]For-data-entry'!V52</f>
        <v>79.616901548934621</v>
      </c>
    </row>
    <row r="63" spans="1:25">
      <c r="A63" s="130">
        <v>3</v>
      </c>
      <c r="B63" s="125" t="s">
        <v>356</v>
      </c>
      <c r="C63" s="123"/>
      <c r="D63" s="123">
        <f>'[2]For-data-entry'!C53</f>
        <v>489</v>
      </c>
      <c r="E63" s="123">
        <f>'[2]For-data-entry'!D53</f>
        <v>87</v>
      </c>
      <c r="F63" s="123">
        <f>'[2]For-data-entry'!E53</f>
        <v>73</v>
      </c>
      <c r="G63" s="123">
        <f>'[2]For-data-entry'!F53</f>
        <v>0</v>
      </c>
      <c r="H63" s="123">
        <f>'[2]For-data-entry'!G53</f>
        <v>649</v>
      </c>
      <c r="I63" s="120">
        <f>'[2]For-data-entry'!H53</f>
        <v>499210</v>
      </c>
      <c r="J63" s="120">
        <f>'[2]For-data-entry'!I53</f>
        <v>324410</v>
      </c>
      <c r="K63" s="120">
        <f>'[2]For-data-entry'!J53</f>
        <v>615421</v>
      </c>
      <c r="L63" s="120">
        <f>'[2]For-data-entry'!K53</f>
        <v>0</v>
      </c>
      <c r="M63" s="120">
        <f>'[2]For-data-entry'!L53</f>
        <v>1439041</v>
      </c>
      <c r="N63" s="130">
        <v>4</v>
      </c>
      <c r="O63" s="125" t="s">
        <v>356</v>
      </c>
      <c r="P63" s="134">
        <f>'[2]For-data-entry'!M53</f>
        <v>735512</v>
      </c>
      <c r="Q63" s="134">
        <f>'[2]For-data-entry'!N53</f>
        <v>277414</v>
      </c>
      <c r="R63" s="134">
        <f>'[2]For-data-entry'!O53</f>
        <v>228446</v>
      </c>
      <c r="S63" s="134">
        <f>'[2]For-data-entry'!P53</f>
        <v>0</v>
      </c>
      <c r="T63" s="134">
        <f>'[2]For-data-entry'!Q53</f>
        <v>1241372</v>
      </c>
      <c r="U63" s="134">
        <f>'[2]For-data-entry'!R53</f>
        <v>147.33518959956731</v>
      </c>
      <c r="V63" s="134">
        <f>'[2]For-data-entry'!S53</f>
        <v>85.513393545205147</v>
      </c>
      <c r="W63" s="134">
        <f>'[2]For-data-entry'!T53</f>
        <v>37.120280263429422</v>
      </c>
      <c r="X63" s="134"/>
      <c r="Y63" s="134">
        <f>'[2]For-data-entry'!V53</f>
        <v>86.263838208918301</v>
      </c>
    </row>
    <row r="64" spans="1:25">
      <c r="A64" s="128"/>
      <c r="B64" s="127" t="s">
        <v>355</v>
      </c>
      <c r="C64" s="123"/>
      <c r="D64" s="123">
        <f>'[2]For-data-entry'!C54</f>
        <v>1272</v>
      </c>
      <c r="E64" s="123">
        <f>'[2]For-data-entry'!D54</f>
        <v>290</v>
      </c>
      <c r="F64" s="123">
        <f>'[2]For-data-entry'!E54</f>
        <v>182</v>
      </c>
      <c r="G64" s="123">
        <f>'[2]For-data-entry'!F54</f>
        <v>30</v>
      </c>
      <c r="H64" s="123">
        <f>'[2]For-data-entry'!G54</f>
        <v>1774</v>
      </c>
      <c r="I64" s="120">
        <f>'[2]For-data-entry'!H54</f>
        <v>1315706</v>
      </c>
      <c r="J64" s="120">
        <f>'[2]For-data-entry'!I54</f>
        <v>791729</v>
      </c>
      <c r="K64" s="123">
        <f>'[2]For-data-entry'!J54</f>
        <v>1190813</v>
      </c>
      <c r="L64" s="123">
        <f>'[2]For-data-entry'!K54</f>
        <v>240621</v>
      </c>
      <c r="M64" s="120">
        <f>'[2]For-data-entry'!L54</f>
        <v>3538869</v>
      </c>
      <c r="N64" s="128"/>
      <c r="O64" s="127" t="s">
        <v>355</v>
      </c>
      <c r="P64" s="134">
        <f>'[2]For-data-entry'!M54</f>
        <v>1745998</v>
      </c>
      <c r="Q64" s="134">
        <f>'[2]For-data-entry'!N54</f>
        <v>637361</v>
      </c>
      <c r="R64" s="134">
        <f>'[2]For-data-entry'!O54</f>
        <v>356230</v>
      </c>
      <c r="S64" s="134">
        <f>'[2]For-data-entry'!P54</f>
        <v>45519</v>
      </c>
      <c r="T64" s="134">
        <f>'[2]For-data-entry'!Q54</f>
        <v>2785108</v>
      </c>
      <c r="U64" s="134">
        <f>'[2]For-data-entry'!R54</f>
        <v>132.70426675868316</v>
      </c>
      <c r="V64" s="134">
        <f>'[2]For-data-entry'!S54</f>
        <v>80.502419388452367</v>
      </c>
      <c r="W64" s="134">
        <f>'[2]For-data-entry'!T54</f>
        <v>29.914856488802187</v>
      </c>
      <c r="X64" s="134">
        <f>'[2]For-data-entry'!U54</f>
        <v>18.917301482414253</v>
      </c>
      <c r="Y64" s="134">
        <f>'[2]For-data-entry'!V54</f>
        <v>78.700511378070232</v>
      </c>
    </row>
    <row r="65" spans="1:25">
      <c r="A65" s="127" t="s">
        <v>354</v>
      </c>
      <c r="B65" s="124"/>
      <c r="C65" s="123"/>
      <c r="D65" s="123">
        <f>'[2]For-data-entry'!C58</f>
        <v>2281</v>
      </c>
      <c r="E65" s="123">
        <f>'[2]For-data-entry'!D58</f>
        <v>1987</v>
      </c>
      <c r="F65" s="123">
        <f>'[2]For-data-entry'!E58</f>
        <v>1751</v>
      </c>
      <c r="G65" s="123">
        <f>'[2]For-data-entry'!F58</f>
        <v>2121</v>
      </c>
      <c r="H65" s="123">
        <f>'[2]For-data-entry'!G58</f>
        <v>8140</v>
      </c>
      <c r="I65" s="120">
        <f>'[2]For-data-entry'!H58</f>
        <v>4811220</v>
      </c>
      <c r="J65" s="120">
        <f>'[2]For-data-entry'!I58</f>
        <v>7623594</v>
      </c>
      <c r="K65" s="120">
        <f>'[2]For-data-entry'!J58</f>
        <v>13452576</v>
      </c>
      <c r="L65" s="120">
        <f>'[2]For-data-entry'!K58</f>
        <v>43245288</v>
      </c>
      <c r="M65" s="120">
        <f>'[2]For-data-entry'!L58</f>
        <v>69132678</v>
      </c>
      <c r="N65" s="127" t="s">
        <v>354</v>
      </c>
      <c r="O65" s="124"/>
      <c r="P65" s="120">
        <f>'[2]For-data-entry'!M58</f>
        <v>4278627</v>
      </c>
      <c r="Q65" s="120">
        <f>'[2]For-data-entry'!N58</f>
        <v>5801072</v>
      </c>
      <c r="R65" s="120">
        <f>'[2]For-data-entry'!O58</f>
        <v>8433920</v>
      </c>
      <c r="S65" s="120">
        <f>'[2]For-data-entry'!P58</f>
        <v>30872678</v>
      </c>
      <c r="T65" s="120">
        <f>'[2]For-data-entry'!Q58</f>
        <v>49386297</v>
      </c>
      <c r="U65" s="120">
        <f>'[2]For-data-entry'!R58</f>
        <v>88.930188185117288</v>
      </c>
      <c r="V65" s="120">
        <f>'[2]For-data-entry'!S58</f>
        <v>76.093663959544543</v>
      </c>
      <c r="W65" s="120">
        <f>'[2]For-data-entry'!T58</f>
        <v>62.693717545249328</v>
      </c>
      <c r="X65" s="120">
        <f>'[2]For-data-entry'!U58</f>
        <v>71.389692213403691</v>
      </c>
      <c r="Y65" s="120">
        <f>'[2]For-data-entry'!V58</f>
        <v>71.436979484578913</v>
      </c>
    </row>
    <row r="66" spans="1:25">
      <c r="A66" s="127" t="s">
        <v>353</v>
      </c>
      <c r="B66" s="127"/>
      <c r="C66" s="123"/>
      <c r="D66" s="123">
        <f>'[2]For-data-entry'!C56</f>
        <v>3553</v>
      </c>
      <c r="E66" s="123">
        <f>'[2]For-data-entry'!D56</f>
        <v>2277</v>
      </c>
      <c r="F66" s="123">
        <f>'[2]For-data-entry'!E56</f>
        <v>1933</v>
      </c>
      <c r="G66" s="123">
        <f>'[2]For-data-entry'!F56</f>
        <v>2151</v>
      </c>
      <c r="H66" s="123">
        <f>'[2]For-data-entry'!G56</f>
        <v>9914</v>
      </c>
      <c r="I66" s="120">
        <f>'[2]For-data-entry'!H56</f>
        <v>6126926</v>
      </c>
      <c r="J66" s="120">
        <f>'[2]For-data-entry'!I56</f>
        <v>8415323</v>
      </c>
      <c r="K66" s="120">
        <f>'[2]For-data-entry'!J56</f>
        <v>14643389</v>
      </c>
      <c r="L66" s="120">
        <f>'[2]For-data-entry'!K56</f>
        <v>43485909</v>
      </c>
      <c r="M66" s="120">
        <f>'[2]For-data-entry'!L56</f>
        <v>72671547</v>
      </c>
      <c r="N66" s="127" t="s">
        <v>353</v>
      </c>
      <c r="O66" s="127"/>
      <c r="P66" s="120">
        <f>'[2]For-data-entry'!M56</f>
        <v>6024625</v>
      </c>
      <c r="Q66" s="120">
        <f>'[2]For-data-entry'!N56</f>
        <v>6438433</v>
      </c>
      <c r="R66" s="120">
        <f>'[2]For-data-entry'!O56</f>
        <v>8790150</v>
      </c>
      <c r="S66" s="120">
        <f>'[2]For-data-entry'!P56</f>
        <v>30918197</v>
      </c>
      <c r="T66" s="120">
        <f>'[2]For-data-entry'!Q56</f>
        <v>52171405</v>
      </c>
      <c r="U66" s="120">
        <f>'[2]For-data-entry'!R56</f>
        <v>98.330304625843368</v>
      </c>
      <c r="V66" s="120">
        <f>'[2]For-data-entry'!S56</f>
        <v>76.508447744667677</v>
      </c>
      <c r="W66" s="120">
        <f>'[2]For-data-entry'!T56</f>
        <v>60.028112344758441</v>
      </c>
      <c r="X66" s="120">
        <f>'[2]For-data-entry'!U56</f>
        <v>71.099346227303201</v>
      </c>
      <c r="Y66" s="120">
        <f>'[2]For-data-entry'!V56</f>
        <v>71.790689965634002</v>
      </c>
    </row>
    <row r="67" spans="1:25">
      <c r="A67" s="128" t="s">
        <v>352</v>
      </c>
      <c r="B67" s="127" t="s">
        <v>351</v>
      </c>
      <c r="C67" s="123"/>
      <c r="D67" s="123"/>
      <c r="E67" s="123"/>
      <c r="F67" s="123"/>
      <c r="G67" s="123"/>
      <c r="H67" s="133"/>
      <c r="I67" s="120"/>
      <c r="J67" s="120"/>
      <c r="K67" s="120"/>
      <c r="L67" s="120"/>
      <c r="M67" s="120"/>
      <c r="N67" s="128" t="s">
        <v>352</v>
      </c>
      <c r="O67" s="127" t="s">
        <v>351</v>
      </c>
      <c r="P67" s="120"/>
      <c r="Q67" s="120"/>
      <c r="R67" s="120"/>
      <c r="S67" s="120"/>
      <c r="T67" s="120"/>
      <c r="U67" s="121"/>
      <c r="V67" s="121"/>
      <c r="W67" s="121"/>
      <c r="X67" s="121"/>
      <c r="Y67" s="121"/>
    </row>
    <row r="68" spans="1:25">
      <c r="A68" s="130">
        <v>1</v>
      </c>
      <c r="B68" s="125" t="s">
        <v>350</v>
      </c>
      <c r="C68" s="123"/>
      <c r="D68" s="123">
        <f>'[2]For-data-entry'!C61</f>
        <v>0</v>
      </c>
      <c r="E68" s="123">
        <f>'[2]For-data-entry'!D61</f>
        <v>177</v>
      </c>
      <c r="F68" s="123">
        <f>'[2]For-data-entry'!E61</f>
        <v>26</v>
      </c>
      <c r="G68" s="123">
        <f>'[2]For-data-entry'!F61</f>
        <v>0</v>
      </c>
      <c r="H68" s="123">
        <f>'[2]For-data-entry'!G61</f>
        <v>203</v>
      </c>
      <c r="I68" s="120">
        <f>'[2]For-data-entry'!H61</f>
        <v>0</v>
      </c>
      <c r="J68" s="120">
        <f>'[2]For-data-entry'!I61</f>
        <v>0</v>
      </c>
      <c r="K68" s="120">
        <f>'[2]For-data-entry'!J61</f>
        <v>29362</v>
      </c>
      <c r="L68" s="120">
        <f>'[2]For-data-entry'!K61</f>
        <v>0</v>
      </c>
      <c r="M68" s="123">
        <f>'[2]For-data-entry'!L61</f>
        <v>29362</v>
      </c>
      <c r="N68" s="130">
        <v>1</v>
      </c>
      <c r="O68" s="125" t="s">
        <v>350</v>
      </c>
      <c r="P68" s="120">
        <f>'[2]For-data-entry'!M61</f>
        <v>0</v>
      </c>
      <c r="Q68" s="120">
        <f>'[2]For-data-entry'!N61</f>
        <v>183171</v>
      </c>
      <c r="R68" s="120">
        <f>'[2]For-data-entry'!O61</f>
        <v>503</v>
      </c>
      <c r="S68" s="120">
        <f>'[2]For-data-entry'!P61</f>
        <v>0</v>
      </c>
      <c r="T68" s="120">
        <f>'[2]For-data-entry'!Q61</f>
        <v>183674</v>
      </c>
      <c r="U68" s="120"/>
      <c r="V68" s="120"/>
      <c r="W68" s="120">
        <f>'[2]For-data-entry'!T61</f>
        <v>1.713098562768204</v>
      </c>
      <c r="X68" s="120"/>
      <c r="Y68" s="120">
        <f>'[2]For-data-entry'!V61</f>
        <v>625.55003065186293</v>
      </c>
    </row>
    <row r="69" spans="1:25" ht="18.75">
      <c r="A69" s="132">
        <v>2</v>
      </c>
      <c r="B69" s="131" t="s">
        <v>349</v>
      </c>
      <c r="C69" s="123"/>
      <c r="D69" s="123">
        <f>'[2]For-data-entry'!C62</f>
        <v>375</v>
      </c>
      <c r="E69" s="123">
        <f>'[2]For-data-entry'!D62</f>
        <v>181</v>
      </c>
      <c r="F69" s="123">
        <f>'[2]For-data-entry'!E62</f>
        <v>152</v>
      </c>
      <c r="G69" s="123">
        <f>'[2]For-data-entry'!F62</f>
        <v>50</v>
      </c>
      <c r="H69" s="123">
        <f>'[2]For-data-entry'!G62</f>
        <v>758</v>
      </c>
      <c r="I69" s="120">
        <f>'[2]For-data-entry'!H62</f>
        <v>583631</v>
      </c>
      <c r="J69" s="120">
        <f>'[2]For-data-entry'!I62</f>
        <v>507505</v>
      </c>
      <c r="K69" s="120">
        <f>'[2]For-data-entry'!J62</f>
        <v>431379</v>
      </c>
      <c r="L69" s="120">
        <f>'[2]For-data-entry'!K62</f>
        <v>1015010</v>
      </c>
      <c r="M69" s="123">
        <f>'[2]For-data-entry'!L62</f>
        <v>2537525</v>
      </c>
      <c r="N69" s="132">
        <v>2</v>
      </c>
      <c r="O69" s="131" t="s">
        <v>349</v>
      </c>
      <c r="P69" s="120">
        <f>'[2]For-data-entry'!M62</f>
        <v>1119731</v>
      </c>
      <c r="Q69" s="120">
        <f>'[2]For-data-entry'!N62</f>
        <v>575862</v>
      </c>
      <c r="R69" s="120">
        <f>'[2]For-data-entry'!O62</f>
        <v>479885</v>
      </c>
      <c r="S69" s="120">
        <f>'[2]For-data-entry'!P62</f>
        <v>1023753</v>
      </c>
      <c r="T69" s="120">
        <f>'[2]For-data-entry'!Q62</f>
        <v>3199231</v>
      </c>
      <c r="U69" s="120">
        <f>'[2]For-data-entry'!R62</f>
        <v>191.85598434627357</v>
      </c>
      <c r="V69" s="120">
        <f>'[2]For-data-entry'!S62</f>
        <v>113.46922690416844</v>
      </c>
      <c r="W69" s="120">
        <f>'[2]For-data-entry'!T62</f>
        <v>111.24440457231344</v>
      </c>
      <c r="X69" s="120">
        <f>'[2]For-data-entry'!U62</f>
        <v>100.86137082393276</v>
      </c>
      <c r="Y69" s="120">
        <f>'[2]For-data-entry'!V62</f>
        <v>126.07682682929233</v>
      </c>
    </row>
    <row r="70" spans="1:25">
      <c r="A70" s="130">
        <v>3</v>
      </c>
      <c r="B70" s="125" t="s">
        <v>348</v>
      </c>
      <c r="C70" s="123"/>
      <c r="D70" s="123">
        <f>'[2]For-data-entry'!C63</f>
        <v>0</v>
      </c>
      <c r="E70" s="123">
        <f>'[2]For-data-entry'!D63</f>
        <v>4</v>
      </c>
      <c r="F70" s="123">
        <f>'[2]For-data-entry'!E63</f>
        <v>21</v>
      </c>
      <c r="G70" s="123">
        <f>'[2]For-data-entry'!F63</f>
        <v>13</v>
      </c>
      <c r="H70" s="123">
        <f>'[2]For-data-entry'!G63</f>
        <v>38</v>
      </c>
      <c r="I70" s="123">
        <f>'[2]For-data-entry'!H63</f>
        <v>0</v>
      </c>
      <c r="J70" s="123">
        <f>'[2]For-data-entry'!I63</f>
        <v>1989</v>
      </c>
      <c r="K70" s="123">
        <f>'[2]For-data-entry'!J63</f>
        <v>17047</v>
      </c>
      <c r="L70" s="123">
        <f>'[2]For-data-entry'!K63</f>
        <v>13189</v>
      </c>
      <c r="M70" s="123">
        <f>'[2]For-data-entry'!L63</f>
        <v>32225</v>
      </c>
      <c r="N70" s="129">
        <v>4</v>
      </c>
      <c r="O70" s="125" t="s">
        <v>348</v>
      </c>
      <c r="P70" s="120">
        <f>'[2]For-data-entry'!M63</f>
        <v>0</v>
      </c>
      <c r="Q70" s="120">
        <f>'[2]For-data-entry'!N63</f>
        <v>392</v>
      </c>
      <c r="R70" s="120">
        <f>'[2]For-data-entry'!O63</f>
        <v>7522</v>
      </c>
      <c r="S70" s="120">
        <f>'[2]For-data-entry'!P63</f>
        <v>9144</v>
      </c>
      <c r="T70" s="120">
        <f>'[2]For-data-entry'!Q63</f>
        <v>17058</v>
      </c>
      <c r="U70" s="120"/>
      <c r="V70" s="120"/>
      <c r="W70" s="120"/>
      <c r="X70" s="120">
        <f>'[2]For-data-entry'!U63</f>
        <v>69.33050269163698</v>
      </c>
      <c r="Y70" s="120">
        <f>'[2]For-data-entry'!V63</f>
        <v>52.934057408844062</v>
      </c>
    </row>
    <row r="71" spans="1:25">
      <c r="A71" s="128"/>
      <c r="B71" s="127" t="s">
        <v>347</v>
      </c>
      <c r="C71" s="123"/>
      <c r="D71" s="123">
        <f>'[2]For-data-entry'!C64</f>
        <v>375</v>
      </c>
      <c r="E71" s="123">
        <f>'[2]For-data-entry'!D64</f>
        <v>362</v>
      </c>
      <c r="F71" s="123">
        <f>'[2]For-data-entry'!E64</f>
        <v>199</v>
      </c>
      <c r="G71" s="123">
        <f>'[2]For-data-entry'!F64</f>
        <v>63</v>
      </c>
      <c r="H71" s="123">
        <f>'[2]For-data-entry'!G64</f>
        <v>999</v>
      </c>
      <c r="I71" s="123">
        <f>'[2]For-data-entry'!H64</f>
        <v>583631</v>
      </c>
      <c r="J71" s="123">
        <f>'[2]For-data-entry'!I64</f>
        <v>509494</v>
      </c>
      <c r="K71" s="123">
        <f>'[2]For-data-entry'!J64</f>
        <v>477788</v>
      </c>
      <c r="L71" s="123">
        <f>'[2]For-data-entry'!K64</f>
        <v>1028199</v>
      </c>
      <c r="M71" s="123">
        <f>'[2]For-data-entry'!L64</f>
        <v>2599112</v>
      </c>
      <c r="N71" s="128"/>
      <c r="O71" s="127" t="s">
        <v>347</v>
      </c>
      <c r="P71" s="120">
        <f>'[2]For-data-entry'!M64</f>
        <v>1119731</v>
      </c>
      <c r="Q71" s="120">
        <f>'[2]For-data-entry'!N64</f>
        <v>759425</v>
      </c>
      <c r="R71" s="120">
        <f>'[2]For-data-entry'!O64</f>
        <v>487910</v>
      </c>
      <c r="S71" s="120">
        <f>'[2]For-data-entry'!P64</f>
        <v>1032897</v>
      </c>
      <c r="T71" s="120">
        <f>'[2]For-data-entry'!Q64</f>
        <v>3399963</v>
      </c>
      <c r="U71" s="120">
        <f>'[2]For-data-entry'!R64</f>
        <v>191.85598434627357</v>
      </c>
      <c r="V71" s="120">
        <f>'[2]For-data-entry'!S64</f>
        <v>149.05474843668424</v>
      </c>
      <c r="W71" s="120">
        <f>'[2]For-data-entry'!T64</f>
        <v>102.11851281321422</v>
      </c>
      <c r="X71" s="120">
        <f>'[2]For-data-entry'!U64</f>
        <v>100.45691544146609</v>
      </c>
      <c r="Y71" s="120">
        <f>'[2]For-data-entry'!V64</f>
        <v>130.81248518724857</v>
      </c>
    </row>
    <row r="72" spans="1:25">
      <c r="A72" s="126" t="s">
        <v>346</v>
      </c>
      <c r="B72" s="125" t="s">
        <v>345</v>
      </c>
      <c r="C72" s="123"/>
      <c r="D72" s="123">
        <f>'[2]For-data-entry'!C65</f>
        <v>0</v>
      </c>
      <c r="E72" s="123">
        <f>'[2]For-data-entry'!D65</f>
        <v>0</v>
      </c>
      <c r="F72" s="123">
        <f>'[2]For-data-entry'!E65</f>
        <v>29</v>
      </c>
      <c r="G72" s="123">
        <f>'[2]For-data-entry'!F65</f>
        <v>3</v>
      </c>
      <c r="H72" s="123">
        <f>'[2]For-data-entry'!G65</f>
        <v>32</v>
      </c>
      <c r="I72" s="120">
        <f>'[2]For-data-entry'!H65</f>
        <v>0</v>
      </c>
      <c r="J72" s="120">
        <f>'[2]For-data-entry'!I65</f>
        <v>0</v>
      </c>
      <c r="K72" s="120">
        <f>'[2]For-data-entry'!J65</f>
        <v>0</v>
      </c>
      <c r="L72" s="120">
        <f>'[2]For-data-entry'!K65</f>
        <v>0</v>
      </c>
      <c r="M72" s="120">
        <f>'[2]For-data-entry'!L65</f>
        <v>0</v>
      </c>
      <c r="N72" s="126" t="s">
        <v>346</v>
      </c>
      <c r="O72" s="125" t="s">
        <v>345</v>
      </c>
      <c r="P72" s="120">
        <f>'[2]For-data-entry'!M65</f>
        <v>0</v>
      </c>
      <c r="Q72" s="120">
        <f>'[2]For-data-entry'!N65</f>
        <v>0</v>
      </c>
      <c r="R72" s="120">
        <f>'[2]For-data-entry'!O65</f>
        <v>24312</v>
      </c>
      <c r="S72" s="120">
        <f>'[2]For-data-entry'!P65</f>
        <v>154270</v>
      </c>
      <c r="T72" s="120">
        <f>'[2]For-data-entry'!Q65</f>
        <v>178582</v>
      </c>
      <c r="U72" s="120"/>
      <c r="V72" s="120"/>
      <c r="W72" s="120"/>
      <c r="X72" s="120"/>
      <c r="Y72" s="120"/>
    </row>
    <row r="73" spans="1:25">
      <c r="A73" s="126"/>
      <c r="B73" s="125" t="s">
        <v>344</v>
      </c>
      <c r="C73" s="123"/>
      <c r="D73" s="123">
        <f>'[2]For-data-entry'!C66</f>
        <v>0</v>
      </c>
      <c r="E73" s="123">
        <f>'[2]For-data-entry'!D66</f>
        <v>0</v>
      </c>
      <c r="F73" s="123">
        <f>'[2]For-data-entry'!E66</f>
        <v>29</v>
      </c>
      <c r="G73" s="123">
        <f>'[2]For-data-entry'!F66</f>
        <v>3</v>
      </c>
      <c r="H73" s="123">
        <f>'[2]For-data-entry'!G66</f>
        <v>32</v>
      </c>
      <c r="I73" s="123">
        <f>'[2]For-data-entry'!H66</f>
        <v>0</v>
      </c>
      <c r="J73" s="123">
        <f>'[2]For-data-entry'!I66</f>
        <v>0</v>
      </c>
      <c r="K73" s="123">
        <f>'[2]For-data-entry'!J66</f>
        <v>0</v>
      </c>
      <c r="L73" s="123">
        <f>'[2]For-data-entry'!K66</f>
        <v>0</v>
      </c>
      <c r="M73" s="123">
        <f>'[2]For-data-entry'!L66</f>
        <v>0</v>
      </c>
      <c r="N73" s="126"/>
      <c r="O73" s="125" t="s">
        <v>344</v>
      </c>
      <c r="P73" s="120">
        <f>'[2]For-data-entry'!M66</f>
        <v>0</v>
      </c>
      <c r="Q73" s="120">
        <f>'[2]For-data-entry'!N66</f>
        <v>0</v>
      </c>
      <c r="R73" s="120">
        <f>'[2]For-data-entry'!O66</f>
        <v>24312</v>
      </c>
      <c r="S73" s="120">
        <f>'[2]For-data-entry'!P66</f>
        <v>154270</v>
      </c>
      <c r="T73" s="120">
        <f>'[2]For-data-entry'!Q66</f>
        <v>178582</v>
      </c>
      <c r="U73" s="120"/>
      <c r="V73" s="120"/>
      <c r="W73" s="120"/>
      <c r="X73" s="120"/>
      <c r="Y73" s="120"/>
    </row>
    <row r="74" spans="1:25">
      <c r="A74" s="126"/>
      <c r="B74" s="125" t="s">
        <v>275</v>
      </c>
      <c r="C74" s="123"/>
      <c r="D74" s="123">
        <f>'[2]For-data-entry'!C67</f>
        <v>3928</v>
      </c>
      <c r="E74" s="123">
        <f>'[2]For-data-entry'!D67</f>
        <v>2639</v>
      </c>
      <c r="F74" s="123">
        <f>'[2]For-data-entry'!E67</f>
        <v>2161</v>
      </c>
      <c r="G74" s="123">
        <f>'[2]For-data-entry'!F67</f>
        <v>2217</v>
      </c>
      <c r="H74" s="123">
        <f>'[2]For-data-entry'!G67</f>
        <v>10945</v>
      </c>
      <c r="I74" s="123">
        <f>'[2]For-data-entry'!H67</f>
        <v>6710557</v>
      </c>
      <c r="J74" s="123">
        <f>'[2]For-data-entry'!I67</f>
        <v>8924817</v>
      </c>
      <c r="K74" s="123">
        <f>'[2]For-data-entry'!J67</f>
        <v>15121177</v>
      </c>
      <c r="L74" s="123">
        <f>'[2]For-data-entry'!K67</f>
        <v>44514108</v>
      </c>
      <c r="M74" s="123">
        <f>'[2]For-data-entry'!L67</f>
        <v>75270659</v>
      </c>
      <c r="N74" s="126"/>
      <c r="O74" s="125" t="s">
        <v>275</v>
      </c>
      <c r="P74" s="120">
        <f>'[2]For-data-entry'!M67</f>
        <v>7144356</v>
      </c>
      <c r="Q74" s="120">
        <f>'[2]For-data-entry'!N67</f>
        <v>7197858</v>
      </c>
      <c r="R74" s="120">
        <f>'[2]For-data-entry'!O67</f>
        <v>9302372</v>
      </c>
      <c r="S74" s="120">
        <f>'[2]For-data-entry'!P67</f>
        <v>32105364</v>
      </c>
      <c r="T74" s="120">
        <f>'[2]For-data-entry'!Q67</f>
        <v>55749950</v>
      </c>
      <c r="U74" s="120">
        <f>'[2]For-data-entry'!R67</f>
        <v>106.46442612736915</v>
      </c>
      <c r="V74" s="120">
        <f>'[2]For-data-entry'!S67</f>
        <v>80.649922569840925</v>
      </c>
      <c r="W74" s="120">
        <f>'[2]For-data-entry'!T67</f>
        <v>61.518835471603829</v>
      </c>
      <c r="X74" s="120">
        <f>'[2]For-data-entry'!U67</f>
        <v>72.124019647883316</v>
      </c>
      <c r="Y74" s="120">
        <f>'[2]For-data-entry'!V67</f>
        <v>74.065978351538007</v>
      </c>
    </row>
    <row r="75" spans="1:25">
      <c r="A75" s="124"/>
      <c r="B75" s="124"/>
      <c r="C75" s="123"/>
      <c r="D75" s="123"/>
      <c r="E75" s="123"/>
      <c r="F75" s="123"/>
      <c r="G75" s="123"/>
      <c r="H75" s="123"/>
      <c r="I75" s="120"/>
      <c r="J75" s="120"/>
      <c r="K75" s="120"/>
      <c r="L75" s="120"/>
      <c r="M75" s="120"/>
      <c r="N75" s="122"/>
      <c r="O75" s="122"/>
      <c r="P75" s="120"/>
      <c r="Q75" s="120"/>
      <c r="R75" s="120"/>
      <c r="S75" s="120"/>
      <c r="T75" s="120"/>
      <c r="U75" s="121"/>
      <c r="V75" s="121"/>
      <c r="W75" s="121"/>
      <c r="X75" s="121"/>
      <c r="Y75" s="120"/>
    </row>
    <row r="76" spans="1:25">
      <c r="A76" s="119"/>
      <c r="B76" s="119"/>
    </row>
    <row r="77" spans="1:25">
      <c r="A77" s="119"/>
      <c r="B77" s="119"/>
    </row>
    <row r="78" spans="1:25">
      <c r="A78" s="119"/>
      <c r="B78" s="119"/>
    </row>
    <row r="79" spans="1:25">
      <c r="A79" s="119"/>
      <c r="B79" s="119"/>
    </row>
    <row r="80" spans="1:25">
      <c r="A80" s="119"/>
      <c r="B80" s="119"/>
    </row>
    <row r="81" spans="1:2">
      <c r="A81" s="119"/>
      <c r="B81" s="119"/>
    </row>
    <row r="82" spans="1:2">
      <c r="A82" s="119"/>
      <c r="B82" s="119"/>
    </row>
    <row r="83" spans="1:2">
      <c r="A83" s="119"/>
      <c r="B83" s="119"/>
    </row>
    <row r="84" spans="1:2">
      <c r="A84" s="119"/>
      <c r="B84" s="119"/>
    </row>
    <row r="85" spans="1:2">
      <c r="A85" s="119"/>
      <c r="B85" s="119"/>
    </row>
    <row r="86" spans="1:2">
      <c r="A86" s="119"/>
      <c r="B86" s="119"/>
    </row>
    <row r="87" spans="1:2">
      <c r="A87" s="119"/>
      <c r="B87" s="119"/>
    </row>
    <row r="88" spans="1:2">
      <c r="A88" s="119"/>
      <c r="B88" s="119"/>
    </row>
    <row r="89" spans="1:2">
      <c r="A89" s="119"/>
      <c r="B89" s="119"/>
    </row>
    <row r="90" spans="1:2">
      <c r="A90" s="119"/>
      <c r="B90" s="119"/>
    </row>
    <row r="91" spans="1:2">
      <c r="A91" s="119"/>
      <c r="B91" s="119"/>
    </row>
    <row r="92" spans="1:2">
      <c r="A92" s="119"/>
      <c r="B92" s="119"/>
    </row>
    <row r="93" spans="1:2">
      <c r="A93" s="119"/>
      <c r="B93" s="119"/>
    </row>
    <row r="94" spans="1:2">
      <c r="A94" s="119"/>
      <c r="B94" s="119"/>
    </row>
    <row r="95" spans="1:2">
      <c r="A95" s="119"/>
      <c r="B95" s="119"/>
    </row>
    <row r="96" spans="1:2">
      <c r="A96" s="119"/>
      <c r="B96" s="119"/>
    </row>
    <row r="97" spans="1:2">
      <c r="A97" s="119"/>
      <c r="B97" s="119"/>
    </row>
    <row r="98" spans="1:2">
      <c r="A98" s="119"/>
      <c r="B98" s="119"/>
    </row>
    <row r="99" spans="1:2">
      <c r="A99" s="119"/>
      <c r="B99" s="119"/>
    </row>
    <row r="100" spans="1:2">
      <c r="A100" s="119"/>
      <c r="B100" s="119"/>
    </row>
    <row r="101" spans="1:2">
      <c r="A101" s="119"/>
      <c r="B101" s="119"/>
    </row>
    <row r="102" spans="1:2">
      <c r="A102" s="119"/>
      <c r="B102" s="119"/>
    </row>
    <row r="103" spans="1:2">
      <c r="A103" s="119"/>
      <c r="B103" s="119"/>
    </row>
    <row r="104" spans="1:2">
      <c r="A104" s="119"/>
      <c r="B104" s="119"/>
    </row>
    <row r="105" spans="1:2">
      <c r="A105" s="119"/>
      <c r="B105" s="119"/>
    </row>
    <row r="106" spans="1:2">
      <c r="A106" s="119"/>
      <c r="B106" s="119"/>
    </row>
    <row r="107" spans="1:2">
      <c r="A107" s="119"/>
      <c r="B107" s="119"/>
    </row>
    <row r="108" spans="1:2">
      <c r="A108" s="119"/>
      <c r="B108" s="119"/>
    </row>
    <row r="109" spans="1:2">
      <c r="A109" s="119"/>
      <c r="B109" s="119"/>
    </row>
    <row r="110" spans="1:2">
      <c r="A110" s="119"/>
      <c r="B110" s="119"/>
    </row>
    <row r="111" spans="1:2">
      <c r="A111" s="119"/>
      <c r="B111" s="119"/>
    </row>
    <row r="112" spans="1:2">
      <c r="A112" s="119"/>
      <c r="B112" s="119"/>
    </row>
    <row r="113" spans="1:2">
      <c r="A113" s="119"/>
      <c r="B113" s="119"/>
    </row>
    <row r="114" spans="1:2">
      <c r="A114" s="119"/>
      <c r="B114" s="119"/>
    </row>
    <row r="115" spans="1:2">
      <c r="A115" s="119"/>
      <c r="B115" s="119"/>
    </row>
    <row r="116" spans="1:2">
      <c r="A116" s="119"/>
      <c r="B116" s="119"/>
    </row>
    <row r="117" spans="1:2">
      <c r="A117" s="119"/>
      <c r="B117" s="119"/>
    </row>
    <row r="118" spans="1:2">
      <c r="A118" s="119"/>
      <c r="B118" s="119"/>
    </row>
    <row r="119" spans="1:2">
      <c r="A119" s="119"/>
      <c r="B119" s="119"/>
    </row>
    <row r="120" spans="1:2">
      <c r="A120" s="119"/>
      <c r="B120" s="119"/>
    </row>
    <row r="121" spans="1:2">
      <c r="A121" s="119"/>
      <c r="B121" s="119"/>
    </row>
    <row r="122" spans="1:2">
      <c r="A122" s="119"/>
      <c r="B122" s="119"/>
    </row>
  </sheetData>
  <mergeCells count="33">
    <mergeCell ref="B39:B40"/>
    <mergeCell ref="D39:H39"/>
    <mergeCell ref="I39:M39"/>
    <mergeCell ref="O39:O40"/>
    <mergeCell ref="N38:X38"/>
    <mergeCell ref="P39:T39"/>
    <mergeCell ref="U39:Y39"/>
    <mergeCell ref="I40:M40"/>
    <mergeCell ref="P40:T40"/>
    <mergeCell ref="U40:Y40"/>
    <mergeCell ref="A38:M38"/>
    <mergeCell ref="N37:X37"/>
    <mergeCell ref="A16:B16"/>
    <mergeCell ref="N13:O13"/>
    <mergeCell ref="N36:X36"/>
    <mergeCell ref="A36:M36"/>
    <mergeCell ref="N16:O16"/>
    <mergeCell ref="A37:M37"/>
    <mergeCell ref="A1:M1"/>
    <mergeCell ref="N1:Y1"/>
    <mergeCell ref="A2:M2"/>
    <mergeCell ref="N2:Y2"/>
    <mergeCell ref="B4:B5"/>
    <mergeCell ref="D4:H4"/>
    <mergeCell ref="I4:M4"/>
    <mergeCell ref="O4:O5"/>
    <mergeCell ref="A3:M3"/>
    <mergeCell ref="N3:Y3"/>
    <mergeCell ref="P4:T4"/>
    <mergeCell ref="U4:Y4"/>
    <mergeCell ref="I5:M5"/>
    <mergeCell ref="P5:T5"/>
    <mergeCell ref="U5:Y5"/>
  </mergeCells>
  <printOptions gridLines="1"/>
  <pageMargins left="0.94488188976377963" right="0" top="0.98425196850393704" bottom="3.937007874015748E-2" header="0.51181102362204722" footer="0.51181102362204722"/>
  <pageSetup paperSize="9" scale="72" orientation="landscape" horizontalDpi="200" verticalDpi="200" r:id="rId1"/>
  <headerFooter alignWithMargins="0"/>
  <rowBreaks count="1" manualBreakCount="1">
    <brk id="35" max="16383" man="1"/>
  </rowBreaks>
  <colBreaks count="1" manualBreakCount="1">
    <brk id="13" max="1048575" man="1"/>
  </colBreaks>
  <legacyDrawing r:id="rId2"/>
</worksheet>
</file>

<file path=xl/worksheets/sheet14.xml><?xml version="1.0" encoding="utf-8"?>
<worksheet xmlns="http://schemas.openxmlformats.org/spreadsheetml/2006/main" xmlns:r="http://schemas.openxmlformats.org/officeDocument/2006/relationships">
  <dimension ref="A1:V71"/>
  <sheetViews>
    <sheetView view="pageBreakPreview" zoomScale="60" workbookViewId="0">
      <pane xSplit="2" ySplit="6" topLeftCell="J70" activePane="bottomRight" state="frozen"/>
      <selection activeCell="P71" sqref="P71"/>
      <selection pane="topRight" activeCell="P71" sqref="P71"/>
      <selection pane="bottomLeft" activeCell="P71" sqref="P71"/>
      <selection pane="bottomRight" activeCell="G11" sqref="G11"/>
    </sheetView>
  </sheetViews>
  <sheetFormatPr defaultRowHeight="26.25"/>
  <cols>
    <col min="1" max="1" width="9.140625" style="197"/>
    <col min="2" max="2" width="51.42578125" style="197" customWidth="1"/>
    <col min="3" max="3" width="20.85546875" style="197" customWidth="1"/>
    <col min="4" max="4" width="18.5703125" style="197" customWidth="1"/>
    <col min="5" max="5" width="17.85546875" style="197" customWidth="1"/>
    <col min="6" max="8" width="21" style="197" customWidth="1"/>
    <col min="9" max="9" width="16.5703125" style="197" customWidth="1"/>
    <col min="10" max="10" width="19.7109375" style="197" customWidth="1"/>
    <col min="11" max="11" width="16" style="197" customWidth="1"/>
    <col min="12" max="16" width="17.140625" style="197" customWidth="1"/>
    <col min="17" max="17" width="15.42578125" style="197" customWidth="1"/>
    <col min="18" max="18" width="14.7109375" style="197" customWidth="1"/>
    <col min="19" max="19" width="22.5703125" style="197" customWidth="1"/>
    <col min="20" max="20" width="24.140625" style="197" customWidth="1"/>
    <col min="21" max="21" width="23.28515625" style="197" customWidth="1"/>
    <col min="22" max="22" width="29.5703125" style="197" customWidth="1"/>
    <col min="23" max="16384" width="9.140625" style="197"/>
  </cols>
  <sheetData>
    <row r="1" spans="1:22" ht="39.950000000000003" customHeight="1">
      <c r="A1" s="490" t="s">
        <v>390</v>
      </c>
      <c r="B1" s="490"/>
      <c r="C1" s="490"/>
      <c r="D1" s="490"/>
      <c r="E1" s="490"/>
      <c r="F1" s="490"/>
      <c r="G1" s="490"/>
      <c r="H1" s="490"/>
      <c r="I1" s="490"/>
      <c r="J1" s="490"/>
      <c r="K1" s="490"/>
      <c r="L1" s="490"/>
      <c r="M1" s="490"/>
      <c r="N1" s="490"/>
      <c r="O1" s="490"/>
      <c r="P1" s="490"/>
      <c r="Q1" s="490"/>
      <c r="R1" s="490"/>
      <c r="S1" s="490"/>
      <c r="T1" s="490"/>
    </row>
    <row r="2" spans="1:22" ht="39.950000000000003" customHeight="1">
      <c r="A2" s="490" t="s">
        <v>412</v>
      </c>
      <c r="B2" s="490"/>
      <c r="C2" s="490"/>
      <c r="D2" s="490"/>
      <c r="E2" s="490"/>
      <c r="F2" s="490"/>
      <c r="G2" s="490"/>
      <c r="H2" s="490"/>
      <c r="I2" s="490"/>
      <c r="J2" s="490"/>
      <c r="K2" s="490"/>
      <c r="L2" s="490"/>
      <c r="M2" s="490"/>
      <c r="N2" s="490"/>
      <c r="O2" s="490"/>
      <c r="P2" s="490"/>
      <c r="Q2" s="490"/>
      <c r="R2" s="490"/>
      <c r="S2" s="490"/>
      <c r="T2" s="490"/>
    </row>
    <row r="3" spans="1:22" ht="39.950000000000003" customHeight="1">
      <c r="A3" s="490" t="s">
        <v>647</v>
      </c>
      <c r="B3" s="490"/>
      <c r="C3" s="490"/>
      <c r="D3" s="490"/>
      <c r="E3" s="490"/>
      <c r="F3" s="490"/>
      <c r="G3" s="490"/>
      <c r="H3" s="490"/>
      <c r="I3" s="490"/>
      <c r="J3" s="490"/>
      <c r="K3" s="490"/>
      <c r="L3" s="490"/>
      <c r="M3" s="490"/>
      <c r="N3" s="490"/>
      <c r="O3" s="490"/>
      <c r="P3" s="490"/>
      <c r="Q3" s="490"/>
      <c r="R3" s="490"/>
      <c r="S3" s="490"/>
      <c r="T3" s="490"/>
    </row>
    <row r="4" spans="1:22" ht="57" customHeight="1">
      <c r="A4" s="352" t="s">
        <v>384</v>
      </c>
      <c r="B4" s="491" t="s">
        <v>383</v>
      </c>
      <c r="C4" s="489" t="s">
        <v>426</v>
      </c>
      <c r="D4" s="489"/>
      <c r="E4" s="492" t="s">
        <v>431</v>
      </c>
      <c r="F4" s="489"/>
      <c r="G4" s="497" t="s">
        <v>424</v>
      </c>
      <c r="H4" s="498"/>
      <c r="I4" s="489" t="s">
        <v>423</v>
      </c>
      <c r="J4" s="489"/>
      <c r="K4" s="489" t="s">
        <v>422</v>
      </c>
      <c r="L4" s="489"/>
      <c r="M4" s="497" t="s">
        <v>421</v>
      </c>
      <c r="N4" s="498"/>
      <c r="O4" s="497" t="s">
        <v>420</v>
      </c>
      <c r="P4" s="498"/>
      <c r="Q4" s="489" t="s">
        <v>419</v>
      </c>
      <c r="R4" s="489"/>
      <c r="S4" s="489" t="s">
        <v>67</v>
      </c>
      <c r="T4" s="489"/>
      <c r="U4" s="487" t="s">
        <v>645</v>
      </c>
      <c r="V4" s="488"/>
    </row>
    <row r="5" spans="1:22" ht="53.25" customHeight="1">
      <c r="A5" s="352" t="s">
        <v>376</v>
      </c>
      <c r="B5" s="491"/>
      <c r="C5" s="353" t="s">
        <v>405</v>
      </c>
      <c r="D5" s="353" t="s">
        <v>404</v>
      </c>
      <c r="E5" s="353" t="s">
        <v>405</v>
      </c>
      <c r="F5" s="353" t="s">
        <v>404</v>
      </c>
      <c r="G5" s="353" t="s">
        <v>405</v>
      </c>
      <c r="H5" s="353" t="s">
        <v>404</v>
      </c>
      <c r="I5" s="353" t="s">
        <v>405</v>
      </c>
      <c r="J5" s="353" t="s">
        <v>404</v>
      </c>
      <c r="K5" s="353" t="s">
        <v>405</v>
      </c>
      <c r="L5" s="354" t="s">
        <v>404</v>
      </c>
      <c r="M5" s="353" t="s">
        <v>405</v>
      </c>
      <c r="N5" s="354" t="s">
        <v>404</v>
      </c>
      <c r="O5" s="353" t="s">
        <v>405</v>
      </c>
      <c r="P5" s="354" t="s">
        <v>404</v>
      </c>
      <c r="Q5" s="353" t="s">
        <v>405</v>
      </c>
      <c r="R5" s="353" t="s">
        <v>404</v>
      </c>
      <c r="S5" s="353" t="s">
        <v>405</v>
      </c>
      <c r="T5" s="353" t="s">
        <v>404</v>
      </c>
      <c r="U5" s="353" t="s">
        <v>405</v>
      </c>
      <c r="V5" s="353" t="s">
        <v>404</v>
      </c>
    </row>
    <row r="6" spans="1:22" ht="40.5" customHeight="1">
      <c r="A6" s="352" t="s">
        <v>396</v>
      </c>
      <c r="B6" s="347" t="s">
        <v>395</v>
      </c>
      <c r="C6" s="179"/>
      <c r="D6" s="179"/>
      <c r="E6" s="179"/>
      <c r="F6" s="179"/>
      <c r="G6" s="179"/>
      <c r="H6" s="179"/>
      <c r="I6" s="179"/>
      <c r="J6" s="179"/>
      <c r="K6" s="179"/>
      <c r="L6" s="179"/>
      <c r="M6" s="179"/>
      <c r="N6" s="179"/>
      <c r="O6" s="179"/>
      <c r="P6" s="179"/>
      <c r="Q6" s="179"/>
      <c r="R6" s="179"/>
      <c r="S6" s="179"/>
      <c r="T6" s="179"/>
      <c r="U6" s="350"/>
      <c r="V6" s="350"/>
    </row>
    <row r="7" spans="1:22" ht="36.950000000000003" customHeight="1">
      <c r="A7" s="180">
        <v>1</v>
      </c>
      <c r="B7" s="347" t="s">
        <v>34</v>
      </c>
      <c r="C7" s="346">
        <f>'[6]lbs-bAL.OUTST'!I6</f>
        <v>993783</v>
      </c>
      <c r="D7" s="346">
        <f>'[6]lbs-bAL.OUTST'!J6</f>
        <v>1631528</v>
      </c>
      <c r="E7" s="346">
        <f>'[6]lbs-bAL.OUTST'!U6</f>
        <v>188714</v>
      </c>
      <c r="F7" s="346">
        <f>'[6]lbs-bAL.OUTST'!V6</f>
        <v>1550851</v>
      </c>
      <c r="G7" s="346">
        <f>'[6]lbs-bAL.OUTST'!W6</f>
        <v>0</v>
      </c>
      <c r="H7" s="346">
        <f>'[6]lbs-bAL.OUTST'!X6</f>
        <v>0</v>
      </c>
      <c r="I7" s="346">
        <f>'[6]lbs-bAL.OUTST'!Y6</f>
        <v>45924</v>
      </c>
      <c r="J7" s="346">
        <f>'[6]lbs-bAL.OUTST'!Z6</f>
        <v>113543</v>
      </c>
      <c r="K7" s="346">
        <f>'[6]lbs-bAL.OUTST'!AA6</f>
        <v>34968</v>
      </c>
      <c r="L7" s="346">
        <f>'[6]lbs-bAL.OUTST'!AB6</f>
        <v>221075</v>
      </c>
      <c r="M7" s="346">
        <f>'[6]lbs-bAL.OUTST'!AC6</f>
        <v>1</v>
      </c>
      <c r="N7" s="346">
        <f>'[6]lbs-bAL.OUTST'!AD6</f>
        <v>0</v>
      </c>
      <c r="O7" s="346">
        <f>'[6]lbs-bAL.OUTST'!AE6</f>
        <v>0</v>
      </c>
      <c r="P7" s="346">
        <f>'[6]lbs-bAL.OUTST'!AF6</f>
        <v>0</v>
      </c>
      <c r="Q7" s="346">
        <f>'[6]lbs-bAL.OUTST'!AG6</f>
        <v>13577</v>
      </c>
      <c r="R7" s="346">
        <f>'[6]lbs-bAL.OUTST'!AH6</f>
        <v>17614</v>
      </c>
      <c r="S7" s="346">
        <f>'[6]lbs-bAL.OUTST'!AI6</f>
        <v>1276967</v>
      </c>
      <c r="T7" s="346">
        <f>'[6]lbs-bAL.OUTST'!AJ6</f>
        <v>3534611</v>
      </c>
      <c r="U7" s="356">
        <f>'[6]lbs-bAL.OUTST'!BG6</f>
        <v>722805</v>
      </c>
      <c r="V7" s="356">
        <f>'[6]lbs-bAL.OUTST'!BH6</f>
        <v>935133</v>
      </c>
    </row>
    <row r="8" spans="1:22" ht="36.950000000000003" customHeight="1">
      <c r="A8" s="180">
        <v>2</v>
      </c>
      <c r="B8" s="347" t="s">
        <v>30</v>
      </c>
      <c r="C8" s="346">
        <f>'[6]lbs-bAL.OUTST'!I7</f>
        <v>294850</v>
      </c>
      <c r="D8" s="346">
        <f>'[6]lbs-bAL.OUTST'!J7</f>
        <v>766100</v>
      </c>
      <c r="E8" s="346">
        <f>'[6]lbs-bAL.OUTST'!U7</f>
        <v>84986</v>
      </c>
      <c r="F8" s="346">
        <f>'[6]lbs-bAL.OUTST'!V7</f>
        <v>409709</v>
      </c>
      <c r="G8" s="346">
        <f>'[6]lbs-bAL.OUTST'!W7</f>
        <v>121</v>
      </c>
      <c r="H8" s="346">
        <f>'[6]lbs-bAL.OUTST'!X7</f>
        <v>16336</v>
      </c>
      <c r="I8" s="346">
        <f>'[6]lbs-bAL.OUTST'!Y7</f>
        <v>14439</v>
      </c>
      <c r="J8" s="346">
        <f>'[6]lbs-bAL.OUTST'!Z7</f>
        <v>33212</v>
      </c>
      <c r="K8" s="346">
        <f>'[6]lbs-bAL.OUTST'!AA7</f>
        <v>20977</v>
      </c>
      <c r="L8" s="346">
        <f>'[6]lbs-bAL.OUTST'!AB7</f>
        <v>152855</v>
      </c>
      <c r="M8" s="346">
        <f>'[6]lbs-bAL.OUTST'!AC7</f>
        <v>7</v>
      </c>
      <c r="N8" s="346">
        <f>'[6]lbs-bAL.OUTST'!AD7</f>
        <v>529</v>
      </c>
      <c r="O8" s="346">
        <f>'[6]lbs-bAL.OUTST'!AE7</f>
        <v>671</v>
      </c>
      <c r="P8" s="346">
        <f>'[6]lbs-bAL.OUTST'!AF7</f>
        <v>152</v>
      </c>
      <c r="Q8" s="346">
        <f>'[6]lbs-bAL.OUTST'!AG7</f>
        <v>21387</v>
      </c>
      <c r="R8" s="346">
        <f>'[6]lbs-bAL.OUTST'!AH7</f>
        <v>111769</v>
      </c>
      <c r="S8" s="346">
        <f>'[6]lbs-bAL.OUTST'!AI7</f>
        <v>437438</v>
      </c>
      <c r="T8" s="346">
        <f>'[6]lbs-bAL.OUTST'!AJ7</f>
        <v>1490662</v>
      </c>
      <c r="U8" s="356">
        <f>'[6]lbs-bAL.OUTST'!BG7</f>
        <v>194047</v>
      </c>
      <c r="V8" s="356">
        <f>'[6]lbs-bAL.OUTST'!BH7</f>
        <v>347753</v>
      </c>
    </row>
    <row r="9" spans="1:22" ht="36.950000000000003" customHeight="1">
      <c r="A9" s="180">
        <v>3</v>
      </c>
      <c r="B9" s="347" t="s">
        <v>7</v>
      </c>
      <c r="C9" s="346">
        <f>'[6]lbs-bAL.OUTST'!I8</f>
        <v>351011</v>
      </c>
      <c r="D9" s="346">
        <f>'[6]lbs-bAL.OUTST'!J8</f>
        <v>1052986</v>
      </c>
      <c r="E9" s="346">
        <f>'[6]lbs-bAL.OUTST'!U8</f>
        <v>158948</v>
      </c>
      <c r="F9" s="346">
        <f>'[6]lbs-bAL.OUTST'!V8</f>
        <v>602355</v>
      </c>
      <c r="G9" s="346">
        <f>'[6]lbs-bAL.OUTST'!W8</f>
        <v>25</v>
      </c>
      <c r="H9" s="346">
        <f>'[6]lbs-bAL.OUTST'!X8</f>
        <v>168</v>
      </c>
      <c r="I9" s="346">
        <f>'[6]lbs-bAL.OUTST'!Y8</f>
        <v>34701</v>
      </c>
      <c r="J9" s="346">
        <f>'[6]lbs-bAL.OUTST'!Z8</f>
        <v>68342</v>
      </c>
      <c r="K9" s="346">
        <f>'[6]lbs-bAL.OUTST'!AA8</f>
        <v>36723</v>
      </c>
      <c r="L9" s="346">
        <f>'[6]lbs-bAL.OUTST'!AB8</f>
        <v>200332</v>
      </c>
      <c r="M9" s="346">
        <f>'[6]lbs-bAL.OUTST'!AC8</f>
        <v>11</v>
      </c>
      <c r="N9" s="346">
        <f>'[6]lbs-bAL.OUTST'!AD8</f>
        <v>142</v>
      </c>
      <c r="O9" s="346">
        <f>'[6]lbs-bAL.OUTST'!AE8</f>
        <v>1444</v>
      </c>
      <c r="P9" s="346">
        <f>'[6]lbs-bAL.OUTST'!AF8</f>
        <v>2704</v>
      </c>
      <c r="Q9" s="346">
        <f>'[6]lbs-bAL.OUTST'!AG8</f>
        <v>136</v>
      </c>
      <c r="R9" s="346">
        <f>'[6]lbs-bAL.OUTST'!AH8</f>
        <v>906</v>
      </c>
      <c r="S9" s="346">
        <f>'[6]lbs-bAL.OUTST'!AI8</f>
        <v>582999</v>
      </c>
      <c r="T9" s="346">
        <f>'[6]lbs-bAL.OUTST'!AJ8</f>
        <v>1927935</v>
      </c>
      <c r="U9" s="356">
        <f>'[6]lbs-bAL.OUTST'!BG8</f>
        <v>487660</v>
      </c>
      <c r="V9" s="356">
        <f>'[6]lbs-bAL.OUTST'!BH8</f>
        <v>1839861</v>
      </c>
    </row>
    <row r="10" spans="1:22" ht="36.950000000000003" customHeight="1">
      <c r="A10" s="180">
        <v>4</v>
      </c>
      <c r="B10" s="347" t="s">
        <v>66</v>
      </c>
      <c r="C10" s="346">
        <f>'[6]lbs-bAL.OUTST'!I9</f>
        <v>920936</v>
      </c>
      <c r="D10" s="346">
        <f>'[6]lbs-bAL.OUTST'!J9</f>
        <v>1503700</v>
      </c>
      <c r="E10" s="346">
        <f>'[6]lbs-bAL.OUTST'!U9</f>
        <v>140431</v>
      </c>
      <c r="F10" s="346">
        <f>'[6]lbs-bAL.OUTST'!V9</f>
        <v>1193075</v>
      </c>
      <c r="G10" s="346">
        <f>'[6]lbs-bAL.OUTST'!W9</f>
        <v>1930</v>
      </c>
      <c r="H10" s="346">
        <f>'[6]lbs-bAL.OUTST'!X9</f>
        <v>51064</v>
      </c>
      <c r="I10" s="346">
        <f>'[6]lbs-bAL.OUTST'!Y9</f>
        <v>43266</v>
      </c>
      <c r="J10" s="346">
        <f>'[6]lbs-bAL.OUTST'!Z9</f>
        <v>107479</v>
      </c>
      <c r="K10" s="346">
        <f>'[6]lbs-bAL.OUTST'!AA9</f>
        <v>303383</v>
      </c>
      <c r="L10" s="346">
        <f>'[6]lbs-bAL.OUTST'!AB9</f>
        <v>1305700</v>
      </c>
      <c r="M10" s="346">
        <f>'[6]lbs-bAL.OUTST'!AC9</f>
        <v>2319</v>
      </c>
      <c r="N10" s="346">
        <f>'[6]lbs-bAL.OUTST'!AD9</f>
        <v>24794</v>
      </c>
      <c r="O10" s="346">
        <f>'[6]lbs-bAL.OUTST'!AE9</f>
        <v>3660</v>
      </c>
      <c r="P10" s="346">
        <f>'[6]lbs-bAL.OUTST'!AF9</f>
        <v>19464</v>
      </c>
      <c r="Q10" s="346">
        <f>'[6]lbs-bAL.OUTST'!AG9</f>
        <v>4715</v>
      </c>
      <c r="R10" s="346">
        <f>'[6]lbs-bAL.OUTST'!AH9</f>
        <v>18703</v>
      </c>
      <c r="S10" s="346">
        <f>'[6]lbs-bAL.OUTST'!AI9</f>
        <v>1420640</v>
      </c>
      <c r="T10" s="346">
        <f>'[6]lbs-bAL.OUTST'!AJ9</f>
        <v>4223979</v>
      </c>
      <c r="U10" s="356">
        <f>'[6]lbs-bAL.OUTST'!BG9</f>
        <v>248251</v>
      </c>
      <c r="V10" s="356">
        <f>'[6]lbs-bAL.OUTST'!BH9</f>
        <v>894110</v>
      </c>
    </row>
    <row r="11" spans="1:22" ht="36.950000000000003" customHeight="1">
      <c r="A11" s="180">
        <v>5</v>
      </c>
      <c r="B11" s="347" t="s">
        <v>2</v>
      </c>
      <c r="C11" s="346">
        <f>'[6]lbs-bAL.OUTST'!I10</f>
        <v>358614</v>
      </c>
      <c r="D11" s="346">
        <f>'[6]lbs-bAL.OUTST'!J10</f>
        <v>573395</v>
      </c>
      <c r="E11" s="346">
        <f>'[6]lbs-bAL.OUTST'!U10</f>
        <v>142412</v>
      </c>
      <c r="F11" s="346">
        <f>'[6]lbs-bAL.OUTST'!V10</f>
        <v>373861</v>
      </c>
      <c r="G11" s="346">
        <f>'[6]lbs-bAL.OUTST'!W10</f>
        <v>0</v>
      </c>
      <c r="H11" s="346">
        <f>'[6]lbs-bAL.OUTST'!X10</f>
        <v>0</v>
      </c>
      <c r="I11" s="346">
        <f>'[6]lbs-bAL.OUTST'!Y10</f>
        <v>23128</v>
      </c>
      <c r="J11" s="346">
        <f>'[6]lbs-bAL.OUTST'!Z10</f>
        <v>49180</v>
      </c>
      <c r="K11" s="346">
        <f>'[6]lbs-bAL.OUTST'!AA10</f>
        <v>25977</v>
      </c>
      <c r="L11" s="346">
        <f>'[6]lbs-bAL.OUTST'!AB10</f>
        <v>175650</v>
      </c>
      <c r="M11" s="346">
        <f>'[6]lbs-bAL.OUTST'!AC10</f>
        <v>25</v>
      </c>
      <c r="N11" s="346">
        <f>'[6]lbs-bAL.OUTST'!AD10</f>
        <v>571</v>
      </c>
      <c r="O11" s="346">
        <f>'[6]lbs-bAL.OUTST'!AE10</f>
        <v>469</v>
      </c>
      <c r="P11" s="346">
        <f>'[6]lbs-bAL.OUTST'!AF10</f>
        <v>7642</v>
      </c>
      <c r="Q11" s="346">
        <f>'[6]lbs-bAL.OUTST'!AG10</f>
        <v>7317</v>
      </c>
      <c r="R11" s="346">
        <f>'[6]lbs-bAL.OUTST'!AH10</f>
        <v>8689</v>
      </c>
      <c r="S11" s="346">
        <f>'[6]lbs-bAL.OUTST'!AI10</f>
        <v>557942</v>
      </c>
      <c r="T11" s="346">
        <f>'[6]lbs-bAL.OUTST'!AJ10</f>
        <v>1188988</v>
      </c>
      <c r="U11" s="356">
        <f>'[6]lbs-bAL.OUTST'!BG10</f>
        <v>404219</v>
      </c>
      <c r="V11" s="356">
        <f>'[6]lbs-bAL.OUTST'!BH10</f>
        <v>446561</v>
      </c>
    </row>
    <row r="12" spans="1:22" ht="36.950000000000003" customHeight="1">
      <c r="A12" s="180"/>
      <c r="B12" s="347" t="s">
        <v>394</v>
      </c>
      <c r="C12" s="346">
        <f t="shared" ref="C12:V12" si="0">SUM(C7:C11)</f>
        <v>2919194</v>
      </c>
      <c r="D12" s="346">
        <f t="shared" si="0"/>
        <v>5527709</v>
      </c>
      <c r="E12" s="346">
        <f t="shared" si="0"/>
        <v>715491</v>
      </c>
      <c r="F12" s="346">
        <f t="shared" si="0"/>
        <v>4129851</v>
      </c>
      <c r="G12" s="346">
        <f t="shared" si="0"/>
        <v>2076</v>
      </c>
      <c r="H12" s="346">
        <f t="shared" si="0"/>
        <v>67568</v>
      </c>
      <c r="I12" s="346">
        <f t="shared" si="0"/>
        <v>161458</v>
      </c>
      <c r="J12" s="346">
        <f t="shared" si="0"/>
        <v>371756</v>
      </c>
      <c r="K12" s="346">
        <f t="shared" si="0"/>
        <v>422028</v>
      </c>
      <c r="L12" s="346">
        <f t="shared" si="0"/>
        <v>2055612</v>
      </c>
      <c r="M12" s="346">
        <f t="shared" si="0"/>
        <v>2363</v>
      </c>
      <c r="N12" s="346">
        <f t="shared" si="0"/>
        <v>26036</v>
      </c>
      <c r="O12" s="346">
        <f t="shared" si="0"/>
        <v>6244</v>
      </c>
      <c r="P12" s="346">
        <f t="shared" si="0"/>
        <v>29962</v>
      </c>
      <c r="Q12" s="346">
        <f t="shared" si="0"/>
        <v>47132</v>
      </c>
      <c r="R12" s="346">
        <f t="shared" si="0"/>
        <v>157681</v>
      </c>
      <c r="S12" s="346">
        <f t="shared" si="0"/>
        <v>4275986</v>
      </c>
      <c r="T12" s="346">
        <f t="shared" si="0"/>
        <v>12366175</v>
      </c>
      <c r="U12" s="346">
        <f t="shared" si="0"/>
        <v>2056982</v>
      </c>
      <c r="V12" s="346">
        <f t="shared" si="0"/>
        <v>4463418</v>
      </c>
    </row>
    <row r="13" spans="1:22" ht="36.950000000000003" customHeight="1">
      <c r="A13" s="495" t="s">
        <v>393</v>
      </c>
      <c r="B13" s="496"/>
      <c r="C13" s="346"/>
      <c r="D13" s="346"/>
      <c r="E13" s="346"/>
      <c r="F13" s="346"/>
      <c r="G13" s="346"/>
      <c r="H13" s="346"/>
      <c r="I13" s="346"/>
      <c r="J13" s="346"/>
      <c r="K13" s="346"/>
      <c r="L13" s="346"/>
      <c r="M13" s="346"/>
      <c r="N13" s="346"/>
      <c r="O13" s="346"/>
      <c r="P13" s="346"/>
      <c r="Q13" s="346"/>
      <c r="R13" s="346"/>
      <c r="S13" s="346"/>
      <c r="T13" s="346"/>
      <c r="U13" s="356"/>
      <c r="V13" s="350"/>
    </row>
    <row r="14" spans="1:22" ht="36.950000000000003" customHeight="1">
      <c r="A14" s="180">
        <v>1</v>
      </c>
      <c r="B14" s="185" t="s">
        <v>40</v>
      </c>
      <c r="C14" s="346">
        <f>'[6]lbs-bAL.OUTST'!I11</f>
        <v>4030</v>
      </c>
      <c r="D14" s="346">
        <f>'[6]lbs-bAL.OUTST'!J11</f>
        <v>6209</v>
      </c>
      <c r="E14" s="346">
        <f>'[6]lbs-bAL.OUTST'!U11</f>
        <v>6337</v>
      </c>
      <c r="F14" s="346">
        <f>'[6]lbs-bAL.OUTST'!V11</f>
        <v>37962</v>
      </c>
      <c r="G14" s="346">
        <f>'[6]lbs-bAL.OUTST'!W11</f>
        <v>25</v>
      </c>
      <c r="H14" s="346">
        <f>'[6]lbs-bAL.OUTST'!X11</f>
        <v>289</v>
      </c>
      <c r="I14" s="346">
        <f>'[6]lbs-bAL.OUTST'!Y11</f>
        <v>1093</v>
      </c>
      <c r="J14" s="346">
        <f>'[6]lbs-bAL.OUTST'!Z11</f>
        <v>1427</v>
      </c>
      <c r="K14" s="346">
        <f>'[6]lbs-bAL.OUTST'!AA11</f>
        <v>3298</v>
      </c>
      <c r="L14" s="346">
        <f>'[6]lbs-bAL.OUTST'!AB11</f>
        <v>20634</v>
      </c>
      <c r="M14" s="346">
        <f>'[6]lbs-bAL.OUTST'!AC11</f>
        <v>0</v>
      </c>
      <c r="N14" s="346">
        <f>'[6]lbs-bAL.OUTST'!AD11</f>
        <v>0</v>
      </c>
      <c r="O14" s="346">
        <f>'[6]lbs-bAL.OUTST'!AE11</f>
        <v>0</v>
      </c>
      <c r="P14" s="346">
        <f>'[6]lbs-bAL.OUTST'!AF11</f>
        <v>0</v>
      </c>
      <c r="Q14" s="346">
        <f>'[6]lbs-bAL.OUTST'!AG11</f>
        <v>0</v>
      </c>
      <c r="R14" s="346">
        <f>'[6]lbs-bAL.OUTST'!AH11</f>
        <v>0</v>
      </c>
      <c r="S14" s="346">
        <f>'[6]lbs-bAL.OUTST'!AI11</f>
        <v>14783</v>
      </c>
      <c r="T14" s="346">
        <f>'[6]lbs-bAL.OUTST'!AJ11</f>
        <v>66521</v>
      </c>
      <c r="U14" s="356">
        <f>'[6]lbs-bAL.OUTST'!BG11</f>
        <v>0</v>
      </c>
      <c r="V14" s="356">
        <f>'[6]lbs-bAL.OUTST'!BH11</f>
        <v>0</v>
      </c>
    </row>
    <row r="15" spans="1:22" ht="36.950000000000003" customHeight="1">
      <c r="A15" s="180">
        <v>2</v>
      </c>
      <c r="B15" s="185" t="s">
        <v>39</v>
      </c>
      <c r="C15" s="346">
        <f>'[6]lbs-bAL.OUTST'!I12</f>
        <v>24768</v>
      </c>
      <c r="D15" s="346">
        <f>'[6]lbs-bAL.OUTST'!J12</f>
        <v>190192</v>
      </c>
      <c r="E15" s="346">
        <f>'[6]lbs-bAL.OUTST'!U12</f>
        <v>7540</v>
      </c>
      <c r="F15" s="346">
        <f>'[6]lbs-bAL.OUTST'!V12</f>
        <v>28479</v>
      </c>
      <c r="G15" s="346">
        <f>'[6]lbs-bAL.OUTST'!W12</f>
        <v>63</v>
      </c>
      <c r="H15" s="346">
        <f>'[6]lbs-bAL.OUTST'!X12</f>
        <v>3376</v>
      </c>
      <c r="I15" s="346">
        <f>'[6]lbs-bAL.OUTST'!Y12</f>
        <v>578</v>
      </c>
      <c r="J15" s="346">
        <f>'[6]lbs-bAL.OUTST'!Z12</f>
        <v>4143</v>
      </c>
      <c r="K15" s="346">
        <f>'[6]lbs-bAL.OUTST'!AA12</f>
        <v>6240</v>
      </c>
      <c r="L15" s="346">
        <f>'[6]lbs-bAL.OUTST'!AB12</f>
        <v>4623</v>
      </c>
      <c r="M15" s="346">
        <f>'[6]lbs-bAL.OUTST'!AC12</f>
        <v>0</v>
      </c>
      <c r="N15" s="346">
        <f>'[6]lbs-bAL.OUTST'!AD12</f>
        <v>0</v>
      </c>
      <c r="O15" s="346">
        <f>'[6]lbs-bAL.OUTST'!AE12</f>
        <v>0</v>
      </c>
      <c r="P15" s="346">
        <f>'[6]lbs-bAL.OUTST'!AF12</f>
        <v>0</v>
      </c>
      <c r="Q15" s="346">
        <f>'[6]lbs-bAL.OUTST'!AG12</f>
        <v>508</v>
      </c>
      <c r="R15" s="346">
        <f>'[6]lbs-bAL.OUTST'!AH12</f>
        <v>21</v>
      </c>
      <c r="S15" s="346">
        <f>'[6]lbs-bAL.OUTST'!AI12</f>
        <v>39697</v>
      </c>
      <c r="T15" s="346">
        <f>'[6]lbs-bAL.OUTST'!AJ12</f>
        <v>230834</v>
      </c>
      <c r="U15" s="356">
        <f>'[6]lbs-bAL.OUTST'!BG12</f>
        <v>13536</v>
      </c>
      <c r="V15" s="356">
        <f>'[6]lbs-bAL.OUTST'!BH12</f>
        <v>18166</v>
      </c>
    </row>
    <row r="16" spans="1:22" ht="36.950000000000003" customHeight="1">
      <c r="A16" s="180">
        <v>3</v>
      </c>
      <c r="B16" s="185" t="s">
        <v>37</v>
      </c>
      <c r="C16" s="346">
        <f>'[6]lbs-bAL.OUTST'!I13</f>
        <v>26987</v>
      </c>
      <c r="D16" s="346">
        <f>'[6]lbs-bAL.OUTST'!J13</f>
        <v>44498</v>
      </c>
      <c r="E16" s="346">
        <f>'[6]lbs-bAL.OUTST'!U13</f>
        <v>5400</v>
      </c>
      <c r="F16" s="346">
        <f>'[6]lbs-bAL.OUTST'!V13</f>
        <v>63062</v>
      </c>
      <c r="G16" s="346">
        <f>'[6]lbs-bAL.OUTST'!W13</f>
        <v>0</v>
      </c>
      <c r="H16" s="346">
        <f>'[6]lbs-bAL.OUTST'!X13</f>
        <v>0</v>
      </c>
      <c r="I16" s="346">
        <f>'[6]lbs-bAL.OUTST'!Y13</f>
        <v>1540</v>
      </c>
      <c r="J16" s="346">
        <f>'[6]lbs-bAL.OUTST'!Z13</f>
        <v>2964</v>
      </c>
      <c r="K16" s="346">
        <f>'[6]lbs-bAL.OUTST'!AA13</f>
        <v>5262</v>
      </c>
      <c r="L16" s="346">
        <f>'[6]lbs-bAL.OUTST'!AB13</f>
        <v>55337</v>
      </c>
      <c r="M16" s="346">
        <f>'[6]lbs-bAL.OUTST'!AC13</f>
        <v>0</v>
      </c>
      <c r="N16" s="346">
        <f>'[6]lbs-bAL.OUTST'!AD13</f>
        <v>0</v>
      </c>
      <c r="O16" s="346">
        <f>'[6]lbs-bAL.OUTST'!AE13</f>
        <v>0</v>
      </c>
      <c r="P16" s="346">
        <f>'[6]lbs-bAL.OUTST'!AF13</f>
        <v>0</v>
      </c>
      <c r="Q16" s="346">
        <f>'[6]lbs-bAL.OUTST'!AG13</f>
        <v>1123</v>
      </c>
      <c r="R16" s="346">
        <f>'[6]lbs-bAL.OUTST'!AH13</f>
        <v>17678</v>
      </c>
      <c r="S16" s="346">
        <f>'[6]lbs-bAL.OUTST'!AI13</f>
        <v>40312</v>
      </c>
      <c r="T16" s="346">
        <f>'[6]lbs-bAL.OUTST'!AJ13</f>
        <v>183539</v>
      </c>
      <c r="U16" s="356">
        <f>'[6]lbs-bAL.OUTST'!BG13</f>
        <v>12765</v>
      </c>
      <c r="V16" s="356">
        <f>'[6]lbs-bAL.OUTST'!BH13</f>
        <v>16180</v>
      </c>
    </row>
    <row r="17" spans="1:22" ht="36.950000000000003" customHeight="1">
      <c r="A17" s="180">
        <v>4</v>
      </c>
      <c r="B17" s="185" t="s">
        <v>36</v>
      </c>
      <c r="C17" s="346">
        <f>'[6]lbs-bAL.OUTST'!I14</f>
        <v>67226</v>
      </c>
      <c r="D17" s="346">
        <f>'[6]lbs-bAL.OUTST'!J14</f>
        <v>301368</v>
      </c>
      <c r="E17" s="346">
        <f>'[6]lbs-bAL.OUTST'!U14</f>
        <v>24128</v>
      </c>
      <c r="F17" s="346">
        <f>'[6]lbs-bAL.OUTST'!V14</f>
        <v>155728</v>
      </c>
      <c r="G17" s="346">
        <f>'[6]lbs-bAL.OUTST'!W14</f>
        <v>60</v>
      </c>
      <c r="H17" s="346">
        <f>'[6]lbs-bAL.OUTST'!X14</f>
        <v>2364</v>
      </c>
      <c r="I17" s="346">
        <f>'[6]lbs-bAL.OUTST'!Y14</f>
        <v>6714</v>
      </c>
      <c r="J17" s="346">
        <f>'[6]lbs-bAL.OUTST'!Z14</f>
        <v>18707</v>
      </c>
      <c r="K17" s="346">
        <f>'[6]lbs-bAL.OUTST'!AA14</f>
        <v>5284</v>
      </c>
      <c r="L17" s="346">
        <f>'[6]lbs-bAL.OUTST'!AB14</f>
        <v>37174</v>
      </c>
      <c r="M17" s="346">
        <f>'[6]lbs-bAL.OUTST'!AC14</f>
        <v>0</v>
      </c>
      <c r="N17" s="346">
        <f>'[6]lbs-bAL.OUTST'!AD14</f>
        <v>0</v>
      </c>
      <c r="O17" s="346">
        <f>'[6]lbs-bAL.OUTST'!AE14</f>
        <v>56</v>
      </c>
      <c r="P17" s="346">
        <f>'[6]lbs-bAL.OUTST'!AF14</f>
        <v>37</v>
      </c>
      <c r="Q17" s="346">
        <f>'[6]lbs-bAL.OUTST'!AG14</f>
        <v>2922</v>
      </c>
      <c r="R17" s="346">
        <f>'[6]lbs-bAL.OUTST'!AH14</f>
        <v>572</v>
      </c>
      <c r="S17" s="346">
        <f>'[6]lbs-bAL.OUTST'!AI14</f>
        <v>106390</v>
      </c>
      <c r="T17" s="346">
        <f>'[6]lbs-bAL.OUTST'!AJ14</f>
        <v>515950</v>
      </c>
      <c r="U17" s="356">
        <f>'[6]lbs-bAL.OUTST'!BG14</f>
        <v>55963</v>
      </c>
      <c r="V17" s="356">
        <f>'[6]lbs-bAL.OUTST'!BH14</f>
        <v>138552</v>
      </c>
    </row>
    <row r="18" spans="1:22" ht="36.950000000000003" customHeight="1">
      <c r="A18" s="180">
        <v>5</v>
      </c>
      <c r="B18" s="185" t="s">
        <v>95</v>
      </c>
      <c r="C18" s="346">
        <f>'[6]lbs-bAL.OUTST'!I15</f>
        <v>11066</v>
      </c>
      <c r="D18" s="346">
        <f>'[6]lbs-bAL.OUTST'!J15</f>
        <v>30446</v>
      </c>
      <c r="E18" s="346">
        <f>'[6]lbs-bAL.OUTST'!U15</f>
        <v>6127</v>
      </c>
      <c r="F18" s="346">
        <f>'[6]lbs-bAL.OUTST'!V15</f>
        <v>109458</v>
      </c>
      <c r="G18" s="346">
        <f>'[6]lbs-bAL.OUTST'!W15</f>
        <v>3</v>
      </c>
      <c r="H18" s="346">
        <f>'[6]lbs-bAL.OUTST'!X15</f>
        <v>3369</v>
      </c>
      <c r="I18" s="346">
        <f>'[6]lbs-bAL.OUTST'!Y15</f>
        <v>836</v>
      </c>
      <c r="J18" s="346">
        <f>'[6]lbs-bAL.OUTST'!Z15</f>
        <v>1955</v>
      </c>
      <c r="K18" s="346">
        <f>'[6]lbs-bAL.OUTST'!AA15</f>
        <v>2574</v>
      </c>
      <c r="L18" s="346">
        <f>'[6]lbs-bAL.OUTST'!AB15</f>
        <v>19593</v>
      </c>
      <c r="M18" s="346">
        <f>'[6]lbs-bAL.OUTST'!AC15</f>
        <v>0</v>
      </c>
      <c r="N18" s="346">
        <f>'[6]lbs-bAL.OUTST'!AD15</f>
        <v>0</v>
      </c>
      <c r="O18" s="346">
        <f>'[6]lbs-bAL.OUTST'!AE15</f>
        <v>0</v>
      </c>
      <c r="P18" s="346">
        <f>'[6]lbs-bAL.OUTST'!AF15</f>
        <v>0</v>
      </c>
      <c r="Q18" s="346">
        <f>'[6]lbs-bAL.OUTST'!AG15</f>
        <v>1914</v>
      </c>
      <c r="R18" s="346">
        <f>'[6]lbs-bAL.OUTST'!AH15</f>
        <v>211</v>
      </c>
      <c r="S18" s="346">
        <f>'[6]lbs-bAL.OUTST'!AI15</f>
        <v>22520</v>
      </c>
      <c r="T18" s="346">
        <f>'[6]lbs-bAL.OUTST'!AJ15</f>
        <v>165032</v>
      </c>
      <c r="U18" s="356">
        <f>'[6]lbs-bAL.OUTST'!BG15</f>
        <v>11167</v>
      </c>
      <c r="V18" s="356">
        <f>'[6]lbs-bAL.OUTST'!BH15</f>
        <v>55407</v>
      </c>
    </row>
    <row r="19" spans="1:22" ht="36.950000000000003" customHeight="1">
      <c r="A19" s="180">
        <v>6</v>
      </c>
      <c r="B19" s="185" t="s">
        <v>94</v>
      </c>
      <c r="C19" s="346">
        <f>'[6]lbs-bAL.OUTST'!I16</f>
        <v>35490</v>
      </c>
      <c r="D19" s="346">
        <f>'[6]lbs-bAL.OUTST'!J16</f>
        <v>63271</v>
      </c>
      <c r="E19" s="346">
        <f>'[6]lbs-bAL.OUTST'!U16</f>
        <v>11572</v>
      </c>
      <c r="F19" s="346">
        <f>'[6]lbs-bAL.OUTST'!V16</f>
        <v>63802</v>
      </c>
      <c r="G19" s="346">
        <f>'[6]lbs-bAL.OUTST'!W16</f>
        <v>0</v>
      </c>
      <c r="H19" s="346">
        <f>'[6]lbs-bAL.OUTST'!X16</f>
        <v>0</v>
      </c>
      <c r="I19" s="346">
        <f>'[6]lbs-bAL.OUTST'!Y16</f>
        <v>3995</v>
      </c>
      <c r="J19" s="346">
        <f>'[6]lbs-bAL.OUTST'!Z16</f>
        <v>9881</v>
      </c>
      <c r="K19" s="346">
        <f>'[6]lbs-bAL.OUTST'!AA16</f>
        <v>4751</v>
      </c>
      <c r="L19" s="346">
        <f>'[6]lbs-bAL.OUTST'!AB16</f>
        <v>41252</v>
      </c>
      <c r="M19" s="346">
        <f>'[6]lbs-bAL.OUTST'!AC16</f>
        <v>0</v>
      </c>
      <c r="N19" s="346">
        <f>'[6]lbs-bAL.OUTST'!AD16</f>
        <v>0</v>
      </c>
      <c r="O19" s="346">
        <f>'[6]lbs-bAL.OUTST'!AE16</f>
        <v>0</v>
      </c>
      <c r="P19" s="346">
        <f>'[6]lbs-bAL.OUTST'!AF16</f>
        <v>0</v>
      </c>
      <c r="Q19" s="346">
        <f>'[6]lbs-bAL.OUTST'!AG16</f>
        <v>0</v>
      </c>
      <c r="R19" s="346">
        <f>'[6]lbs-bAL.OUTST'!AH16</f>
        <v>0</v>
      </c>
      <c r="S19" s="346">
        <f>'[6]lbs-bAL.OUTST'!AI16</f>
        <v>55808</v>
      </c>
      <c r="T19" s="346">
        <f>'[6]lbs-bAL.OUTST'!AJ16</f>
        <v>178206</v>
      </c>
      <c r="U19" s="356">
        <f>'[6]lbs-bAL.OUTST'!BG16</f>
        <v>22386</v>
      </c>
      <c r="V19" s="356">
        <f>'[6]lbs-bAL.OUTST'!BH16</f>
        <v>47382</v>
      </c>
    </row>
    <row r="20" spans="1:22" ht="36.950000000000003" customHeight="1">
      <c r="A20" s="180">
        <v>7</v>
      </c>
      <c r="B20" s="185" t="s">
        <v>29</v>
      </c>
      <c r="C20" s="346">
        <f>'[6]lbs-bAL.OUTST'!I17</f>
        <v>4225</v>
      </c>
      <c r="D20" s="346">
        <f>'[6]lbs-bAL.OUTST'!J17</f>
        <v>20100</v>
      </c>
      <c r="E20" s="346">
        <f>'[6]lbs-bAL.OUTST'!U17</f>
        <v>4296</v>
      </c>
      <c r="F20" s="346">
        <f>'[6]lbs-bAL.OUTST'!V17</f>
        <v>27500</v>
      </c>
      <c r="G20" s="346">
        <f>'[6]lbs-bAL.OUTST'!W17</f>
        <v>0</v>
      </c>
      <c r="H20" s="346">
        <f>'[6]lbs-bAL.OUTST'!X17</f>
        <v>0</v>
      </c>
      <c r="I20" s="346">
        <f>'[6]lbs-bAL.OUTST'!Y17</f>
        <v>497</v>
      </c>
      <c r="J20" s="346">
        <f>'[6]lbs-bAL.OUTST'!Z17</f>
        <v>1200</v>
      </c>
      <c r="K20" s="346">
        <f>'[6]lbs-bAL.OUTST'!AA17</f>
        <v>1314</v>
      </c>
      <c r="L20" s="346">
        <f>'[6]lbs-bAL.OUTST'!AB17</f>
        <v>9800</v>
      </c>
      <c r="M20" s="346">
        <f>'[6]lbs-bAL.OUTST'!AC17</f>
        <v>0</v>
      </c>
      <c r="N20" s="346">
        <f>'[6]lbs-bAL.OUTST'!AD17</f>
        <v>0</v>
      </c>
      <c r="O20" s="346">
        <f>'[6]lbs-bAL.OUTST'!AE17</f>
        <v>0</v>
      </c>
      <c r="P20" s="346">
        <f>'[6]lbs-bAL.OUTST'!AF17</f>
        <v>0</v>
      </c>
      <c r="Q20" s="346">
        <f>'[6]lbs-bAL.OUTST'!AG17</f>
        <v>17</v>
      </c>
      <c r="R20" s="346">
        <f>'[6]lbs-bAL.OUTST'!AH17</f>
        <v>5900</v>
      </c>
      <c r="S20" s="346">
        <f>'[6]lbs-bAL.OUTST'!AI17</f>
        <v>10349</v>
      </c>
      <c r="T20" s="346">
        <f>'[6]lbs-bAL.OUTST'!AJ17</f>
        <v>64500</v>
      </c>
      <c r="U20" s="356">
        <f>'[6]lbs-bAL.OUTST'!BG17</f>
        <v>3187</v>
      </c>
      <c r="V20" s="356">
        <f>'[6]lbs-bAL.OUTST'!BH17</f>
        <v>8000</v>
      </c>
    </row>
    <row r="21" spans="1:22" ht="36.950000000000003" customHeight="1">
      <c r="A21" s="180">
        <v>8</v>
      </c>
      <c r="B21" s="185" t="s">
        <v>21</v>
      </c>
      <c r="C21" s="346">
        <f>'[6]lbs-bAL.OUTST'!I18</f>
        <v>28587</v>
      </c>
      <c r="D21" s="346">
        <f>'[6]lbs-bAL.OUTST'!J18</f>
        <v>52174</v>
      </c>
      <c r="E21" s="346">
        <f>'[6]lbs-bAL.OUTST'!U18</f>
        <v>8338</v>
      </c>
      <c r="F21" s="346">
        <f>'[6]lbs-bAL.OUTST'!V18</f>
        <v>55561</v>
      </c>
      <c r="G21" s="346">
        <f>'[6]lbs-bAL.OUTST'!W18</f>
        <v>45</v>
      </c>
      <c r="H21" s="346">
        <f>'[6]lbs-bAL.OUTST'!X18</f>
        <v>3269</v>
      </c>
      <c r="I21" s="346">
        <f>'[6]lbs-bAL.OUTST'!Y18</f>
        <v>1498</v>
      </c>
      <c r="J21" s="346">
        <f>'[6]lbs-bAL.OUTST'!Z18</f>
        <v>4360</v>
      </c>
      <c r="K21" s="346">
        <f>'[6]lbs-bAL.OUTST'!AA18</f>
        <v>4632</v>
      </c>
      <c r="L21" s="346">
        <f>'[6]lbs-bAL.OUTST'!AB18</f>
        <v>35417</v>
      </c>
      <c r="M21" s="346">
        <f>'[6]lbs-bAL.OUTST'!AC18</f>
        <v>5</v>
      </c>
      <c r="N21" s="346">
        <f>'[6]lbs-bAL.OUTST'!AD18</f>
        <v>13</v>
      </c>
      <c r="O21" s="346">
        <f>'[6]lbs-bAL.OUTST'!AE18</f>
        <v>7</v>
      </c>
      <c r="P21" s="346">
        <f>'[6]lbs-bAL.OUTST'!AF18</f>
        <v>78</v>
      </c>
      <c r="Q21" s="346">
        <f>'[6]lbs-bAL.OUTST'!AG18</f>
        <v>37</v>
      </c>
      <c r="R21" s="346">
        <f>'[6]lbs-bAL.OUTST'!AH18</f>
        <v>18</v>
      </c>
      <c r="S21" s="346">
        <f>'[6]lbs-bAL.OUTST'!AI18</f>
        <v>43149</v>
      </c>
      <c r="T21" s="346">
        <f>'[6]lbs-bAL.OUTST'!AJ18</f>
        <v>150890</v>
      </c>
      <c r="U21" s="356">
        <f>'[6]lbs-bAL.OUTST'!BG18</f>
        <v>10789</v>
      </c>
      <c r="V21" s="356">
        <f>'[6]lbs-bAL.OUTST'!BH18</f>
        <v>16056</v>
      </c>
    </row>
    <row r="22" spans="1:22" ht="36.950000000000003" customHeight="1">
      <c r="A22" s="180">
        <v>9</v>
      </c>
      <c r="B22" s="185" t="s">
        <v>93</v>
      </c>
      <c r="C22" s="346">
        <f>'[6]lbs-bAL.OUTST'!I19</f>
        <v>62888</v>
      </c>
      <c r="D22" s="346">
        <f>'[6]lbs-bAL.OUTST'!J19</f>
        <v>112460</v>
      </c>
      <c r="E22" s="346">
        <f>'[6]lbs-bAL.OUTST'!U19</f>
        <v>36117</v>
      </c>
      <c r="F22" s="346">
        <f>'[6]lbs-bAL.OUTST'!V19</f>
        <v>173236</v>
      </c>
      <c r="G22" s="346">
        <f>'[6]lbs-bAL.OUTST'!W19</f>
        <v>0</v>
      </c>
      <c r="H22" s="346">
        <f>'[6]lbs-bAL.OUTST'!X19</f>
        <v>0</v>
      </c>
      <c r="I22" s="346">
        <f>'[6]lbs-bAL.OUTST'!Y19</f>
        <v>3213</v>
      </c>
      <c r="J22" s="346">
        <f>'[6]lbs-bAL.OUTST'!Z19</f>
        <v>5985</v>
      </c>
      <c r="K22" s="346">
        <f>'[6]lbs-bAL.OUTST'!AA19</f>
        <v>5417</v>
      </c>
      <c r="L22" s="346">
        <f>'[6]lbs-bAL.OUTST'!AB19</f>
        <v>54929</v>
      </c>
      <c r="M22" s="346">
        <f>'[6]lbs-bAL.OUTST'!AC19</f>
        <v>0</v>
      </c>
      <c r="N22" s="346">
        <f>'[6]lbs-bAL.OUTST'!AD19</f>
        <v>0</v>
      </c>
      <c r="O22" s="346">
        <f>'[6]lbs-bAL.OUTST'!AE19</f>
        <v>18</v>
      </c>
      <c r="P22" s="346">
        <f>'[6]lbs-bAL.OUTST'!AF19</f>
        <v>7</v>
      </c>
      <c r="Q22" s="346">
        <f>'[6]lbs-bAL.OUTST'!AG19</f>
        <v>1854</v>
      </c>
      <c r="R22" s="346">
        <f>'[6]lbs-bAL.OUTST'!AH19</f>
        <v>2789</v>
      </c>
      <c r="S22" s="346">
        <f>'[6]lbs-bAL.OUTST'!AI19</f>
        <v>109507</v>
      </c>
      <c r="T22" s="346">
        <f>'[6]lbs-bAL.OUTST'!AJ19</f>
        <v>349406</v>
      </c>
      <c r="U22" s="356">
        <f>'[6]lbs-bAL.OUTST'!BG19</f>
        <v>55985</v>
      </c>
      <c r="V22" s="356">
        <f>'[6]lbs-bAL.OUTST'!BH19</f>
        <v>24987</v>
      </c>
    </row>
    <row r="23" spans="1:22" ht="36.950000000000003" customHeight="1">
      <c r="A23" s="180">
        <v>10</v>
      </c>
      <c r="B23" s="185" t="s">
        <v>92</v>
      </c>
      <c r="C23" s="346">
        <f>'[6]lbs-bAL.OUTST'!I20</f>
        <v>4753</v>
      </c>
      <c r="D23" s="346">
        <f>'[6]lbs-bAL.OUTST'!J20</f>
        <v>30160</v>
      </c>
      <c r="E23" s="346">
        <f>'[6]lbs-bAL.OUTST'!U20</f>
        <v>3478</v>
      </c>
      <c r="F23" s="346">
        <f>'[6]lbs-bAL.OUTST'!V20</f>
        <v>28669</v>
      </c>
      <c r="G23" s="346">
        <f>'[6]lbs-bAL.OUTST'!W20</f>
        <v>0</v>
      </c>
      <c r="H23" s="346">
        <f>'[6]lbs-bAL.OUTST'!X20</f>
        <v>0</v>
      </c>
      <c r="I23" s="346">
        <f>'[6]lbs-bAL.OUTST'!Y20</f>
        <v>992</v>
      </c>
      <c r="J23" s="346">
        <f>'[6]lbs-bAL.OUTST'!Z20</f>
        <v>3027</v>
      </c>
      <c r="K23" s="346">
        <f>'[6]lbs-bAL.OUTST'!AA20</f>
        <v>2167</v>
      </c>
      <c r="L23" s="346">
        <f>'[6]lbs-bAL.OUTST'!AB20</f>
        <v>17389</v>
      </c>
      <c r="M23" s="346">
        <f>'[6]lbs-bAL.OUTST'!AC20</f>
        <v>0</v>
      </c>
      <c r="N23" s="346">
        <f>'[6]lbs-bAL.OUTST'!AD20</f>
        <v>0</v>
      </c>
      <c r="O23" s="346">
        <f>'[6]lbs-bAL.OUTST'!AE20</f>
        <v>0</v>
      </c>
      <c r="P23" s="346">
        <f>'[6]lbs-bAL.OUTST'!AF20</f>
        <v>0</v>
      </c>
      <c r="Q23" s="346">
        <f>'[6]lbs-bAL.OUTST'!AG20</f>
        <v>197</v>
      </c>
      <c r="R23" s="346">
        <f>'[6]lbs-bAL.OUTST'!AH20</f>
        <v>143</v>
      </c>
      <c r="S23" s="346">
        <f>'[6]lbs-bAL.OUTST'!AI20</f>
        <v>11587</v>
      </c>
      <c r="T23" s="346">
        <f>'[6]lbs-bAL.OUTST'!AJ20</f>
        <v>79388</v>
      </c>
      <c r="U23" s="356">
        <f>'[6]lbs-bAL.OUTST'!BG20</f>
        <v>6563</v>
      </c>
      <c r="V23" s="356">
        <f>'[6]lbs-bAL.OUTST'!BH20</f>
        <v>17290</v>
      </c>
    </row>
    <row r="24" spans="1:22" ht="36.950000000000003" customHeight="1">
      <c r="A24" s="180">
        <v>11</v>
      </c>
      <c r="B24" s="185" t="s">
        <v>91</v>
      </c>
      <c r="C24" s="346">
        <f>'[6]lbs-bAL.OUTST'!I21</f>
        <v>24609</v>
      </c>
      <c r="D24" s="346">
        <f>'[6]lbs-bAL.OUTST'!J21</f>
        <v>39568</v>
      </c>
      <c r="E24" s="346">
        <f>'[6]lbs-bAL.OUTST'!U21</f>
        <v>8881</v>
      </c>
      <c r="F24" s="346">
        <f>'[6]lbs-bAL.OUTST'!V21</f>
        <v>71008</v>
      </c>
      <c r="G24" s="346">
        <f>'[6]lbs-bAL.OUTST'!W21</f>
        <v>5</v>
      </c>
      <c r="H24" s="346">
        <f>'[6]lbs-bAL.OUTST'!X21</f>
        <v>300</v>
      </c>
      <c r="I24" s="346">
        <f>'[6]lbs-bAL.OUTST'!Y21</f>
        <v>2141</v>
      </c>
      <c r="J24" s="346">
        <f>'[6]lbs-bAL.OUTST'!Z21</f>
        <v>6260</v>
      </c>
      <c r="K24" s="346">
        <f>'[6]lbs-bAL.OUTST'!AA21</f>
        <v>3517</v>
      </c>
      <c r="L24" s="346">
        <f>'[6]lbs-bAL.OUTST'!AB21</f>
        <v>22996</v>
      </c>
      <c r="M24" s="346">
        <f>'[6]lbs-bAL.OUTST'!AC21</f>
        <v>0</v>
      </c>
      <c r="N24" s="346">
        <f>'[6]lbs-bAL.OUTST'!AD21</f>
        <v>0</v>
      </c>
      <c r="O24" s="346">
        <f>'[6]lbs-bAL.OUTST'!AE21</f>
        <v>2</v>
      </c>
      <c r="P24" s="346">
        <f>'[6]lbs-bAL.OUTST'!AF21</f>
        <v>0</v>
      </c>
      <c r="Q24" s="346">
        <f>'[6]lbs-bAL.OUTST'!AG21</f>
        <v>337</v>
      </c>
      <c r="R24" s="346">
        <f>'[6]lbs-bAL.OUTST'!AH21</f>
        <v>125</v>
      </c>
      <c r="S24" s="346">
        <f>'[6]lbs-bAL.OUTST'!AI21</f>
        <v>39492</v>
      </c>
      <c r="T24" s="346">
        <f>'[6]lbs-bAL.OUTST'!AJ21</f>
        <v>140257</v>
      </c>
      <c r="U24" s="356">
        <f>'[6]lbs-bAL.OUTST'!BG21</f>
        <v>21394</v>
      </c>
      <c r="V24" s="356">
        <f>'[6]lbs-bAL.OUTST'!BH21</f>
        <v>26228</v>
      </c>
    </row>
    <row r="25" spans="1:22" ht="36.950000000000003" customHeight="1">
      <c r="A25" s="180">
        <v>12</v>
      </c>
      <c r="B25" s="185" t="s">
        <v>12</v>
      </c>
      <c r="C25" s="346">
        <f>'[6]lbs-bAL.OUTST'!I22</f>
        <v>66</v>
      </c>
      <c r="D25" s="346">
        <f>'[6]lbs-bAL.OUTST'!J22</f>
        <v>282</v>
      </c>
      <c r="E25" s="346">
        <f>'[6]lbs-bAL.OUTST'!U22</f>
        <v>637</v>
      </c>
      <c r="F25" s="346">
        <f>'[6]lbs-bAL.OUTST'!V22</f>
        <v>8165</v>
      </c>
      <c r="G25" s="346">
        <f>'[6]lbs-bAL.OUTST'!W22</f>
        <v>6</v>
      </c>
      <c r="H25" s="346">
        <f>'[6]lbs-bAL.OUTST'!X22</f>
        <v>1206</v>
      </c>
      <c r="I25" s="346">
        <f>'[6]lbs-bAL.OUTST'!Y22</f>
        <v>123</v>
      </c>
      <c r="J25" s="346">
        <f>'[6]lbs-bAL.OUTST'!Z22</f>
        <v>700</v>
      </c>
      <c r="K25" s="346">
        <f>'[6]lbs-bAL.OUTST'!AA22</f>
        <v>528</v>
      </c>
      <c r="L25" s="346">
        <f>'[6]lbs-bAL.OUTST'!AB22</f>
        <v>5323</v>
      </c>
      <c r="M25" s="346">
        <f>'[6]lbs-bAL.OUTST'!AC22</f>
        <v>0</v>
      </c>
      <c r="N25" s="346">
        <f>'[6]lbs-bAL.OUTST'!AD22</f>
        <v>0</v>
      </c>
      <c r="O25" s="346">
        <f>'[6]lbs-bAL.OUTST'!AE22</f>
        <v>0</v>
      </c>
      <c r="P25" s="346">
        <f>'[6]lbs-bAL.OUTST'!AF22</f>
        <v>0</v>
      </c>
      <c r="Q25" s="346">
        <f>'[6]lbs-bAL.OUTST'!AG22</f>
        <v>0</v>
      </c>
      <c r="R25" s="346">
        <f>'[6]lbs-bAL.OUTST'!AH22</f>
        <v>0</v>
      </c>
      <c r="S25" s="346">
        <f>'[6]lbs-bAL.OUTST'!AI22</f>
        <v>1360</v>
      </c>
      <c r="T25" s="346">
        <f>'[6]lbs-bAL.OUTST'!AJ22</f>
        <v>15676</v>
      </c>
      <c r="U25" s="356">
        <f>'[6]lbs-bAL.OUTST'!BG22</f>
        <v>161</v>
      </c>
      <c r="V25" s="356">
        <f>'[6]lbs-bAL.OUTST'!BH22</f>
        <v>325</v>
      </c>
    </row>
    <row r="26" spans="1:22" ht="36.950000000000003" customHeight="1">
      <c r="A26" s="180">
        <v>13</v>
      </c>
      <c r="B26" s="184" t="s">
        <v>90</v>
      </c>
      <c r="C26" s="346">
        <f>'[6]lbs-bAL.OUTST'!I23</f>
        <v>6406</v>
      </c>
      <c r="D26" s="346">
        <f>'[6]lbs-bAL.OUTST'!J23</f>
        <v>17939</v>
      </c>
      <c r="E26" s="346">
        <f>'[6]lbs-bAL.OUTST'!U23</f>
        <v>1932</v>
      </c>
      <c r="F26" s="346">
        <f>'[6]lbs-bAL.OUTST'!V23</f>
        <v>36774</v>
      </c>
      <c r="G26" s="346">
        <f>'[6]lbs-bAL.OUTST'!W23</f>
        <v>2</v>
      </c>
      <c r="H26" s="346">
        <f>'[6]lbs-bAL.OUTST'!X23</f>
        <v>275</v>
      </c>
      <c r="I26" s="346">
        <f>'[6]lbs-bAL.OUTST'!Y23</f>
        <v>1084</v>
      </c>
      <c r="J26" s="346">
        <f>'[6]lbs-bAL.OUTST'!Z23</f>
        <v>3401</v>
      </c>
      <c r="K26" s="346">
        <f>'[6]lbs-bAL.OUTST'!AA23</f>
        <v>3422</v>
      </c>
      <c r="L26" s="346">
        <f>'[6]lbs-bAL.OUTST'!AB23</f>
        <v>63151</v>
      </c>
      <c r="M26" s="346">
        <f>'[6]lbs-bAL.OUTST'!AC23</f>
        <v>0</v>
      </c>
      <c r="N26" s="346">
        <f>'[6]lbs-bAL.OUTST'!AD23</f>
        <v>0</v>
      </c>
      <c r="O26" s="346">
        <f>'[6]lbs-bAL.OUTST'!AE23</f>
        <v>0</v>
      </c>
      <c r="P26" s="346">
        <f>'[6]lbs-bAL.OUTST'!AF23</f>
        <v>0</v>
      </c>
      <c r="Q26" s="346">
        <f>'[6]lbs-bAL.OUTST'!AG23</f>
        <v>12500</v>
      </c>
      <c r="R26" s="346">
        <f>'[6]lbs-bAL.OUTST'!AH23</f>
        <v>18700</v>
      </c>
      <c r="S26" s="346">
        <f>'[6]lbs-bAL.OUTST'!AI23</f>
        <v>25346</v>
      </c>
      <c r="T26" s="346">
        <f>'[6]lbs-bAL.OUTST'!AJ23</f>
        <v>140240</v>
      </c>
      <c r="U26" s="356">
        <f>'[6]lbs-bAL.OUTST'!BG23</f>
        <v>1618</v>
      </c>
      <c r="V26" s="356">
        <f>'[6]lbs-bAL.OUTST'!BH23</f>
        <v>13467</v>
      </c>
    </row>
    <row r="27" spans="1:22" ht="36.950000000000003" customHeight="1">
      <c r="A27" s="180">
        <v>14</v>
      </c>
      <c r="B27" s="184" t="s">
        <v>89</v>
      </c>
      <c r="C27" s="346">
        <f>'[6]lbs-bAL.OUTST'!I24</f>
        <v>205071</v>
      </c>
      <c r="D27" s="346">
        <f>'[6]lbs-bAL.OUTST'!J24</f>
        <v>173132</v>
      </c>
      <c r="E27" s="346">
        <f>'[6]lbs-bAL.OUTST'!U24</f>
        <v>25261</v>
      </c>
      <c r="F27" s="346">
        <f>'[6]lbs-bAL.OUTST'!V24</f>
        <v>162338</v>
      </c>
      <c r="G27" s="346">
        <f>'[6]lbs-bAL.OUTST'!W24</f>
        <v>0</v>
      </c>
      <c r="H27" s="346">
        <f>'[6]lbs-bAL.OUTST'!X24</f>
        <v>0</v>
      </c>
      <c r="I27" s="346">
        <f>'[6]lbs-bAL.OUTST'!Y24</f>
        <v>4004</v>
      </c>
      <c r="J27" s="346">
        <f>'[6]lbs-bAL.OUTST'!Z24</f>
        <v>10571</v>
      </c>
      <c r="K27" s="346">
        <f>'[6]lbs-bAL.OUTST'!AA24</f>
        <v>9014</v>
      </c>
      <c r="L27" s="346">
        <f>'[6]lbs-bAL.OUTST'!AB24</f>
        <v>67101</v>
      </c>
      <c r="M27" s="346">
        <f>'[6]lbs-bAL.OUTST'!AC24</f>
        <v>187</v>
      </c>
      <c r="N27" s="346">
        <f>'[6]lbs-bAL.OUTST'!AD24</f>
        <v>1605</v>
      </c>
      <c r="O27" s="346">
        <f>'[6]lbs-bAL.OUTST'!AE24</f>
        <v>23</v>
      </c>
      <c r="P27" s="346">
        <f>'[6]lbs-bAL.OUTST'!AF24</f>
        <v>372</v>
      </c>
      <c r="Q27" s="346">
        <f>'[6]lbs-bAL.OUTST'!AG24</f>
        <v>138</v>
      </c>
      <c r="R27" s="346">
        <f>'[6]lbs-bAL.OUTST'!AH24</f>
        <v>232</v>
      </c>
      <c r="S27" s="346">
        <f>'[6]lbs-bAL.OUTST'!AI24</f>
        <v>243698</v>
      </c>
      <c r="T27" s="346">
        <f>'[6]lbs-bAL.OUTST'!AJ24</f>
        <v>415351</v>
      </c>
      <c r="U27" s="356">
        <f>'[6]lbs-bAL.OUTST'!BG24</f>
        <v>174819</v>
      </c>
      <c r="V27" s="356">
        <f>'[6]lbs-bAL.OUTST'!BH24</f>
        <v>364604</v>
      </c>
    </row>
    <row r="28" spans="1:22" ht="36.950000000000003" customHeight="1">
      <c r="A28" s="180">
        <v>15</v>
      </c>
      <c r="B28" s="185" t="s">
        <v>88</v>
      </c>
      <c r="C28" s="346">
        <f>'[6]lbs-bAL.OUTST'!I25</f>
        <v>1816</v>
      </c>
      <c r="D28" s="346">
        <f>'[6]lbs-bAL.OUTST'!J25</f>
        <v>3498</v>
      </c>
      <c r="E28" s="346">
        <f>'[6]lbs-bAL.OUTST'!U25</f>
        <v>1398</v>
      </c>
      <c r="F28" s="346">
        <f>'[6]lbs-bAL.OUTST'!V25</f>
        <v>7724</v>
      </c>
      <c r="G28" s="346">
        <f>'[6]lbs-bAL.OUTST'!W25</f>
        <v>0</v>
      </c>
      <c r="H28" s="346">
        <f>'[6]lbs-bAL.OUTST'!X25</f>
        <v>0</v>
      </c>
      <c r="I28" s="346">
        <f>'[6]lbs-bAL.OUTST'!Y25</f>
        <v>103</v>
      </c>
      <c r="J28" s="346">
        <f>'[6]lbs-bAL.OUTST'!Z25</f>
        <v>334</v>
      </c>
      <c r="K28" s="346">
        <f>'[6]lbs-bAL.OUTST'!AA25</f>
        <v>1305</v>
      </c>
      <c r="L28" s="346">
        <f>'[6]lbs-bAL.OUTST'!AB25</f>
        <v>11598</v>
      </c>
      <c r="M28" s="346">
        <f>'[6]lbs-bAL.OUTST'!AC25</f>
        <v>0</v>
      </c>
      <c r="N28" s="346">
        <f>'[6]lbs-bAL.OUTST'!AD25</f>
        <v>0</v>
      </c>
      <c r="O28" s="346">
        <f>'[6]lbs-bAL.OUTST'!AE25</f>
        <v>1</v>
      </c>
      <c r="P28" s="346">
        <f>'[6]lbs-bAL.OUTST'!AF25</f>
        <v>36</v>
      </c>
      <c r="Q28" s="346">
        <f>'[6]lbs-bAL.OUTST'!AG25</f>
        <v>171</v>
      </c>
      <c r="R28" s="346">
        <f>'[6]lbs-bAL.OUTST'!AH25</f>
        <v>298</v>
      </c>
      <c r="S28" s="346">
        <f>'[6]lbs-bAL.OUTST'!AI25</f>
        <v>4794</v>
      </c>
      <c r="T28" s="346">
        <f>'[6]lbs-bAL.OUTST'!AJ25</f>
        <v>23488</v>
      </c>
      <c r="U28" s="356">
        <f>'[6]lbs-bAL.OUTST'!BG25</f>
        <v>604</v>
      </c>
      <c r="V28" s="356">
        <f>'[6]lbs-bAL.OUTST'!BH25</f>
        <v>4068</v>
      </c>
    </row>
    <row r="29" spans="1:22" ht="36.950000000000003" customHeight="1">
      <c r="A29" s="180">
        <v>16</v>
      </c>
      <c r="B29" s="184" t="s">
        <v>87</v>
      </c>
      <c r="C29" s="346">
        <f>'[6]lbs-bAL.OUTST'!I26</f>
        <v>91019</v>
      </c>
      <c r="D29" s="346">
        <f>'[6]lbs-bAL.OUTST'!J26</f>
        <v>272542</v>
      </c>
      <c r="E29" s="346">
        <f>'[6]lbs-bAL.OUTST'!U26</f>
        <v>16150</v>
      </c>
      <c r="F29" s="346">
        <f>'[6]lbs-bAL.OUTST'!V26</f>
        <v>115125</v>
      </c>
      <c r="G29" s="346">
        <f>'[6]lbs-bAL.OUTST'!W26</f>
        <v>99</v>
      </c>
      <c r="H29" s="346">
        <f>'[6]lbs-bAL.OUTST'!X26</f>
        <v>29066</v>
      </c>
      <c r="I29" s="346">
        <f>'[6]lbs-bAL.OUTST'!Y26</f>
        <v>1977</v>
      </c>
      <c r="J29" s="346">
        <f>'[6]lbs-bAL.OUTST'!Z26</f>
        <v>6486</v>
      </c>
      <c r="K29" s="346">
        <f>'[6]lbs-bAL.OUTST'!AA26</f>
        <v>13433</v>
      </c>
      <c r="L29" s="346">
        <f>'[6]lbs-bAL.OUTST'!AB26</f>
        <v>135743</v>
      </c>
      <c r="M29" s="346">
        <f>'[6]lbs-bAL.OUTST'!AC26</f>
        <v>39</v>
      </c>
      <c r="N29" s="346">
        <f>'[6]lbs-bAL.OUTST'!AD26</f>
        <v>289</v>
      </c>
      <c r="O29" s="346">
        <f>'[6]lbs-bAL.OUTST'!AE26</f>
        <v>0</v>
      </c>
      <c r="P29" s="346">
        <f>'[6]lbs-bAL.OUTST'!AF26</f>
        <v>0</v>
      </c>
      <c r="Q29" s="346">
        <f>'[6]lbs-bAL.OUTST'!AG26</f>
        <v>37</v>
      </c>
      <c r="R29" s="346">
        <f>'[6]lbs-bAL.OUTST'!AH26</f>
        <v>1</v>
      </c>
      <c r="S29" s="346">
        <f>'[6]lbs-bAL.OUTST'!AI26</f>
        <v>122754</v>
      </c>
      <c r="T29" s="346">
        <f>'[6]lbs-bAL.OUTST'!AJ26</f>
        <v>559252</v>
      </c>
      <c r="U29" s="356">
        <f>'[6]lbs-bAL.OUTST'!BG26</f>
        <v>91747</v>
      </c>
      <c r="V29" s="356">
        <f>'[6]lbs-bAL.OUTST'!BH26</f>
        <v>215264</v>
      </c>
    </row>
    <row r="30" spans="1:22" ht="36.950000000000003" customHeight="1">
      <c r="A30" s="180"/>
      <c r="B30" s="179" t="s">
        <v>392</v>
      </c>
      <c r="C30" s="346">
        <f t="shared" ref="C30:V30" si="1">SUM(C14:C29)</f>
        <v>599007</v>
      </c>
      <c r="D30" s="346">
        <f t="shared" si="1"/>
        <v>1357839</v>
      </c>
      <c r="E30" s="346">
        <f t="shared" si="1"/>
        <v>167592</v>
      </c>
      <c r="F30" s="346">
        <f t="shared" si="1"/>
        <v>1144591</v>
      </c>
      <c r="G30" s="346">
        <f t="shared" si="1"/>
        <v>308</v>
      </c>
      <c r="H30" s="346">
        <f t="shared" si="1"/>
        <v>43514</v>
      </c>
      <c r="I30" s="346">
        <f t="shared" si="1"/>
        <v>30388</v>
      </c>
      <c r="J30" s="346">
        <f t="shared" si="1"/>
        <v>81401</v>
      </c>
      <c r="K30" s="346">
        <f t="shared" si="1"/>
        <v>72158</v>
      </c>
      <c r="L30" s="346">
        <f t="shared" si="1"/>
        <v>602060</v>
      </c>
      <c r="M30" s="346">
        <f t="shared" si="1"/>
        <v>231</v>
      </c>
      <c r="N30" s="346">
        <f t="shared" si="1"/>
        <v>1907</v>
      </c>
      <c r="O30" s="346">
        <f t="shared" si="1"/>
        <v>107</v>
      </c>
      <c r="P30" s="346">
        <f t="shared" si="1"/>
        <v>530</v>
      </c>
      <c r="Q30" s="346">
        <f t="shared" si="1"/>
        <v>21755</v>
      </c>
      <c r="R30" s="346">
        <f t="shared" si="1"/>
        <v>46688</v>
      </c>
      <c r="S30" s="346">
        <f t="shared" si="1"/>
        <v>891546</v>
      </c>
      <c r="T30" s="346">
        <f t="shared" si="1"/>
        <v>3278530</v>
      </c>
      <c r="U30" s="346">
        <f t="shared" si="1"/>
        <v>482684</v>
      </c>
      <c r="V30" s="346">
        <f t="shared" si="1"/>
        <v>965976</v>
      </c>
    </row>
    <row r="31" spans="1:22" ht="39.950000000000003" customHeight="1">
      <c r="A31" s="493" t="s">
        <v>391</v>
      </c>
      <c r="B31" s="493"/>
      <c r="C31" s="493"/>
      <c r="D31" s="493"/>
      <c r="E31" s="493"/>
      <c r="F31" s="493"/>
      <c r="G31" s="493"/>
      <c r="H31" s="493"/>
      <c r="I31" s="493"/>
      <c r="J31" s="493"/>
      <c r="K31" s="493"/>
      <c r="L31" s="493"/>
      <c r="M31" s="493"/>
      <c r="N31" s="493"/>
      <c r="O31" s="493"/>
      <c r="P31" s="493"/>
      <c r="Q31" s="493"/>
      <c r="R31" s="493"/>
      <c r="S31" s="493"/>
      <c r="T31" s="493"/>
    </row>
    <row r="32" spans="1:22" ht="39.950000000000003" customHeight="1">
      <c r="A32" s="494" t="s">
        <v>412</v>
      </c>
      <c r="B32" s="494"/>
      <c r="C32" s="494"/>
      <c r="D32" s="494"/>
      <c r="E32" s="494"/>
      <c r="F32" s="494"/>
      <c r="G32" s="494"/>
      <c r="H32" s="494"/>
      <c r="I32" s="494"/>
      <c r="J32" s="494"/>
      <c r="K32" s="494"/>
      <c r="L32" s="494"/>
      <c r="M32" s="494"/>
      <c r="N32" s="494"/>
      <c r="O32" s="494"/>
      <c r="P32" s="494"/>
      <c r="Q32" s="494"/>
      <c r="R32" s="494"/>
      <c r="S32" s="494"/>
      <c r="T32" s="494"/>
    </row>
    <row r="33" spans="1:22" ht="39.950000000000003" customHeight="1">
      <c r="A33" s="494" t="s">
        <v>646</v>
      </c>
      <c r="B33" s="494"/>
      <c r="C33" s="494"/>
      <c r="D33" s="494"/>
      <c r="E33" s="494"/>
      <c r="F33" s="494"/>
      <c r="G33" s="494"/>
      <c r="H33" s="494"/>
      <c r="I33" s="494"/>
      <c r="J33" s="494"/>
      <c r="K33" s="494"/>
      <c r="L33" s="494"/>
      <c r="M33" s="494"/>
      <c r="N33" s="494"/>
      <c r="O33" s="494"/>
      <c r="P33" s="494"/>
      <c r="Q33" s="494"/>
      <c r="R33" s="494"/>
      <c r="S33" s="494"/>
      <c r="T33" s="494"/>
    </row>
    <row r="34" spans="1:22" ht="39.950000000000003" customHeight="1">
      <c r="A34" s="355"/>
      <c r="B34" s="355"/>
      <c r="C34" s="355"/>
      <c r="D34" s="355"/>
      <c r="E34" s="355"/>
      <c r="F34" s="355"/>
      <c r="G34" s="355"/>
      <c r="H34" s="355"/>
      <c r="I34" s="355"/>
      <c r="J34" s="355"/>
      <c r="K34" s="355"/>
      <c r="L34" s="355"/>
      <c r="M34" s="355"/>
      <c r="N34" s="355"/>
      <c r="O34" s="355"/>
      <c r="P34" s="355"/>
      <c r="Q34" s="355"/>
      <c r="R34" s="355"/>
      <c r="S34" s="355"/>
      <c r="T34" s="355"/>
    </row>
    <row r="35" spans="1:22" ht="61.5" customHeight="1">
      <c r="A35" s="352" t="s">
        <v>384</v>
      </c>
      <c r="B35" s="491" t="s">
        <v>383</v>
      </c>
      <c r="C35" s="489" t="s">
        <v>426</v>
      </c>
      <c r="D35" s="489"/>
      <c r="E35" s="492" t="s">
        <v>431</v>
      </c>
      <c r="F35" s="489"/>
      <c r="G35" s="497" t="s">
        <v>424</v>
      </c>
      <c r="H35" s="498"/>
      <c r="I35" s="489" t="s">
        <v>423</v>
      </c>
      <c r="J35" s="489"/>
      <c r="K35" s="489" t="s">
        <v>422</v>
      </c>
      <c r="L35" s="489"/>
      <c r="M35" s="497" t="s">
        <v>421</v>
      </c>
      <c r="N35" s="498"/>
      <c r="O35" s="497" t="s">
        <v>420</v>
      </c>
      <c r="P35" s="498"/>
      <c r="Q35" s="489" t="s">
        <v>419</v>
      </c>
      <c r="R35" s="489"/>
      <c r="S35" s="489" t="s">
        <v>67</v>
      </c>
      <c r="T35" s="489"/>
      <c r="U35" s="487" t="s">
        <v>645</v>
      </c>
      <c r="V35" s="488"/>
    </row>
    <row r="36" spans="1:22" ht="50.25" customHeight="1">
      <c r="A36" s="352" t="s">
        <v>376</v>
      </c>
      <c r="B36" s="491"/>
      <c r="C36" s="353" t="s">
        <v>405</v>
      </c>
      <c r="D36" s="353" t="s">
        <v>404</v>
      </c>
      <c r="E36" s="353" t="s">
        <v>405</v>
      </c>
      <c r="F36" s="353" t="s">
        <v>404</v>
      </c>
      <c r="G36" s="353" t="s">
        <v>405</v>
      </c>
      <c r="H36" s="353" t="s">
        <v>404</v>
      </c>
      <c r="I36" s="353" t="s">
        <v>405</v>
      </c>
      <c r="J36" s="353" t="s">
        <v>404</v>
      </c>
      <c r="K36" s="353" t="s">
        <v>405</v>
      </c>
      <c r="L36" s="354" t="s">
        <v>404</v>
      </c>
      <c r="M36" s="353" t="s">
        <v>405</v>
      </c>
      <c r="N36" s="354" t="s">
        <v>404</v>
      </c>
      <c r="O36" s="353" t="s">
        <v>405</v>
      </c>
      <c r="P36" s="354" t="s">
        <v>404</v>
      </c>
      <c r="Q36" s="353" t="s">
        <v>405</v>
      </c>
      <c r="R36" s="353" t="s">
        <v>404</v>
      </c>
      <c r="S36" s="353" t="s">
        <v>405</v>
      </c>
      <c r="T36" s="353" t="s">
        <v>404</v>
      </c>
      <c r="U36" s="353" t="s">
        <v>405</v>
      </c>
      <c r="V36" s="353" t="s">
        <v>404</v>
      </c>
    </row>
    <row r="37" spans="1:22" ht="36.950000000000003" customHeight="1">
      <c r="A37" s="352" t="s">
        <v>644</v>
      </c>
      <c r="B37" s="179" t="s">
        <v>372</v>
      </c>
      <c r="C37" s="351"/>
      <c r="D37" s="351"/>
      <c r="E37" s="351"/>
      <c r="F37" s="351"/>
      <c r="G37" s="351"/>
      <c r="H37" s="351"/>
      <c r="I37" s="351"/>
      <c r="J37" s="351"/>
      <c r="K37" s="351"/>
      <c r="L37" s="351"/>
      <c r="M37" s="351"/>
      <c r="N37" s="351"/>
      <c r="O37" s="351"/>
      <c r="P37" s="351"/>
      <c r="Q37" s="351"/>
      <c r="R37" s="351"/>
      <c r="S37" s="351"/>
      <c r="T37" s="351"/>
      <c r="U37" s="350"/>
      <c r="V37" s="350"/>
    </row>
    <row r="38" spans="1:22" ht="36.950000000000003" customHeight="1">
      <c r="A38" s="181">
        <v>1</v>
      </c>
      <c r="B38" s="185" t="s">
        <v>86</v>
      </c>
      <c r="C38" s="346">
        <f>'[6]lbs-bAL.OUTST'!I29</f>
        <v>195008</v>
      </c>
      <c r="D38" s="346">
        <f>'[6]lbs-bAL.OUTST'!J29</f>
        <v>329227</v>
      </c>
      <c r="E38" s="346">
        <f>'[6]lbs-bAL.OUTST'!U29</f>
        <v>34302</v>
      </c>
      <c r="F38" s="346">
        <f>'[6]lbs-bAL.OUTST'!V29</f>
        <v>318178</v>
      </c>
      <c r="G38" s="346">
        <f>'[6]lbs-bAL.OUTST'!W29</f>
        <v>0</v>
      </c>
      <c r="H38" s="346">
        <f>'[6]lbs-bAL.OUTST'!X29</f>
        <v>0</v>
      </c>
      <c r="I38" s="346">
        <f>'[6]lbs-bAL.OUTST'!Y29</f>
        <v>4713</v>
      </c>
      <c r="J38" s="346">
        <f>'[6]lbs-bAL.OUTST'!Z29</f>
        <v>11156</v>
      </c>
      <c r="K38" s="346">
        <f>'[6]lbs-bAL.OUTST'!AA29</f>
        <v>15087</v>
      </c>
      <c r="L38" s="346">
        <f>'[6]lbs-bAL.OUTST'!AB29</f>
        <v>108059</v>
      </c>
      <c r="M38" s="346">
        <f>'[6]lbs-bAL.OUTST'!AC29</f>
        <v>16</v>
      </c>
      <c r="N38" s="346">
        <f>'[6]lbs-bAL.OUTST'!AD29</f>
        <v>410</v>
      </c>
      <c r="O38" s="346">
        <f>'[6]lbs-bAL.OUTST'!AE29</f>
        <v>109</v>
      </c>
      <c r="P38" s="346">
        <f>'[6]lbs-bAL.OUTST'!AF29</f>
        <v>6482</v>
      </c>
      <c r="Q38" s="346">
        <f>'[6]lbs-bAL.OUTST'!AG29</f>
        <v>5251</v>
      </c>
      <c r="R38" s="346">
        <f>'[6]lbs-bAL.OUTST'!AH29</f>
        <v>6729</v>
      </c>
      <c r="S38" s="346">
        <f>'[6]lbs-bAL.OUTST'!AI29</f>
        <v>254486</v>
      </c>
      <c r="T38" s="346">
        <f>'[6]lbs-bAL.OUTST'!AJ29</f>
        <v>780241</v>
      </c>
      <c r="U38" s="350">
        <f>'[6]lbs-bAL.OUTST'!BG29</f>
        <v>167148</v>
      </c>
      <c r="V38" s="350">
        <f>'[6]lbs-bAL.OUTST'!BH29</f>
        <v>179775</v>
      </c>
    </row>
    <row r="39" spans="1:22" ht="36.950000000000003" customHeight="1">
      <c r="A39" s="181">
        <v>2</v>
      </c>
      <c r="B39" s="185" t="s">
        <v>16</v>
      </c>
      <c r="C39" s="346">
        <f>'[6]lbs-bAL.OUTST'!I30</f>
        <v>13355</v>
      </c>
      <c r="D39" s="346">
        <f>'[6]lbs-bAL.OUTST'!J30</f>
        <v>76143</v>
      </c>
      <c r="E39" s="346">
        <f>'[6]lbs-bAL.OUTST'!U30</f>
        <v>6441</v>
      </c>
      <c r="F39" s="346">
        <f>'[6]lbs-bAL.OUTST'!V30</f>
        <v>232363</v>
      </c>
      <c r="G39" s="346">
        <f>'[6]lbs-bAL.OUTST'!W30</f>
        <v>0</v>
      </c>
      <c r="H39" s="346">
        <f>'[6]lbs-bAL.OUTST'!X30</f>
        <v>0</v>
      </c>
      <c r="I39" s="346">
        <f>'[6]lbs-bAL.OUTST'!Y30</f>
        <v>425</v>
      </c>
      <c r="J39" s="346">
        <f>'[6]lbs-bAL.OUTST'!Z30</f>
        <v>679</v>
      </c>
      <c r="K39" s="346">
        <f>'[6]lbs-bAL.OUTST'!AA30</f>
        <v>4602</v>
      </c>
      <c r="L39" s="346">
        <f>'[6]lbs-bAL.OUTST'!AB30</f>
        <v>15823</v>
      </c>
      <c r="M39" s="346">
        <f>'[6]lbs-bAL.OUTST'!AC30</f>
        <v>0</v>
      </c>
      <c r="N39" s="346">
        <f>'[6]lbs-bAL.OUTST'!AD30</f>
        <v>0</v>
      </c>
      <c r="O39" s="346">
        <f>'[6]lbs-bAL.OUTST'!AE30</f>
        <v>2</v>
      </c>
      <c r="P39" s="346">
        <f>'[6]lbs-bAL.OUTST'!AF30</f>
        <v>1915</v>
      </c>
      <c r="Q39" s="346">
        <f>'[6]lbs-bAL.OUTST'!AG30</f>
        <v>803</v>
      </c>
      <c r="R39" s="346">
        <f>'[6]lbs-bAL.OUTST'!AH30</f>
        <v>984</v>
      </c>
      <c r="S39" s="346">
        <f>'[6]lbs-bAL.OUTST'!AI30</f>
        <v>25628</v>
      </c>
      <c r="T39" s="346">
        <f>'[6]lbs-bAL.OUTST'!AJ30</f>
        <v>327907</v>
      </c>
      <c r="U39" s="350">
        <f>'[6]lbs-bAL.OUTST'!BG30</f>
        <v>14899</v>
      </c>
      <c r="V39" s="350">
        <f>'[6]lbs-bAL.OUTST'!BH30</f>
        <v>48215</v>
      </c>
    </row>
    <row r="40" spans="1:22" ht="36.950000000000003" customHeight="1">
      <c r="A40" s="181">
        <v>3</v>
      </c>
      <c r="B40" s="185" t="s">
        <v>85</v>
      </c>
      <c r="C40" s="346">
        <f>'[6]lbs-bAL.OUTST'!I31</f>
        <v>4808</v>
      </c>
      <c r="D40" s="346">
        <f>'[6]lbs-bAL.OUTST'!J31</f>
        <v>7139</v>
      </c>
      <c r="E40" s="346">
        <f>'[6]lbs-bAL.OUTST'!U31</f>
        <v>3182</v>
      </c>
      <c r="F40" s="346">
        <f>'[6]lbs-bAL.OUTST'!V31</f>
        <v>6795</v>
      </c>
      <c r="G40" s="346">
        <f>'[6]lbs-bAL.OUTST'!W31</f>
        <v>0</v>
      </c>
      <c r="H40" s="346">
        <f>'[6]lbs-bAL.OUTST'!X31</f>
        <v>0</v>
      </c>
      <c r="I40" s="346">
        <f>'[6]lbs-bAL.OUTST'!Y31</f>
        <v>25</v>
      </c>
      <c r="J40" s="346">
        <f>'[6]lbs-bAL.OUTST'!Z31</f>
        <v>70</v>
      </c>
      <c r="K40" s="346">
        <f>'[6]lbs-bAL.OUTST'!AA31</f>
        <v>108</v>
      </c>
      <c r="L40" s="346">
        <f>'[6]lbs-bAL.OUTST'!AB31</f>
        <v>706</v>
      </c>
      <c r="M40" s="346">
        <f>'[6]lbs-bAL.OUTST'!AC31</f>
        <v>0</v>
      </c>
      <c r="N40" s="346">
        <f>'[6]lbs-bAL.OUTST'!AD31</f>
        <v>0</v>
      </c>
      <c r="O40" s="346">
        <f>'[6]lbs-bAL.OUTST'!AE31</f>
        <v>0</v>
      </c>
      <c r="P40" s="346">
        <f>'[6]lbs-bAL.OUTST'!AF31</f>
        <v>0</v>
      </c>
      <c r="Q40" s="346">
        <f>'[6]lbs-bAL.OUTST'!AG31</f>
        <v>0</v>
      </c>
      <c r="R40" s="346">
        <f>'[6]lbs-bAL.OUTST'!AH31</f>
        <v>0</v>
      </c>
      <c r="S40" s="346">
        <f>'[6]lbs-bAL.OUTST'!AI31</f>
        <v>8123</v>
      </c>
      <c r="T40" s="346">
        <f>'[6]lbs-bAL.OUTST'!AJ31</f>
        <v>14710</v>
      </c>
      <c r="U40" s="350">
        <f>'[6]lbs-bAL.OUTST'!BG31</f>
        <v>0</v>
      </c>
      <c r="V40" s="350">
        <f>'[6]lbs-bAL.OUTST'!BH31</f>
        <v>0</v>
      </c>
    </row>
    <row r="41" spans="1:22" ht="36.950000000000003" customHeight="1">
      <c r="A41" s="181">
        <v>4</v>
      </c>
      <c r="B41" s="185" t="s">
        <v>84</v>
      </c>
      <c r="C41" s="346">
        <f>'[6]lbs-bAL.OUTST'!I32</f>
        <v>2385</v>
      </c>
      <c r="D41" s="346">
        <f>'[6]lbs-bAL.OUTST'!J32</f>
        <v>11532</v>
      </c>
      <c r="E41" s="346">
        <f>'[6]lbs-bAL.OUTST'!U32</f>
        <v>1119</v>
      </c>
      <c r="F41" s="346">
        <f>'[6]lbs-bAL.OUTST'!V32</f>
        <v>34270</v>
      </c>
      <c r="G41" s="346">
        <f>'[6]lbs-bAL.OUTST'!W32</f>
        <v>0</v>
      </c>
      <c r="H41" s="346">
        <f>'[6]lbs-bAL.OUTST'!X32</f>
        <v>0</v>
      </c>
      <c r="I41" s="346">
        <f>'[6]lbs-bAL.OUTST'!Y32</f>
        <v>39</v>
      </c>
      <c r="J41" s="346">
        <f>'[6]lbs-bAL.OUTST'!Z32</f>
        <v>140</v>
      </c>
      <c r="K41" s="346">
        <f>'[6]lbs-bAL.OUTST'!AA32</f>
        <v>446</v>
      </c>
      <c r="L41" s="346">
        <f>'[6]lbs-bAL.OUTST'!AB32</f>
        <v>3910</v>
      </c>
      <c r="M41" s="346">
        <f>'[6]lbs-bAL.OUTST'!AC32</f>
        <v>0</v>
      </c>
      <c r="N41" s="346">
        <f>'[6]lbs-bAL.OUTST'!AD32</f>
        <v>0</v>
      </c>
      <c r="O41" s="346">
        <f>'[6]lbs-bAL.OUTST'!AE32</f>
        <v>0</v>
      </c>
      <c r="P41" s="346">
        <f>'[6]lbs-bAL.OUTST'!AF32</f>
        <v>0</v>
      </c>
      <c r="Q41" s="346">
        <f>'[6]lbs-bAL.OUTST'!AG32</f>
        <v>4</v>
      </c>
      <c r="R41" s="346">
        <f>'[6]lbs-bAL.OUTST'!AH32</f>
        <v>8</v>
      </c>
      <c r="S41" s="346">
        <f>'[6]lbs-bAL.OUTST'!AI32</f>
        <v>3993</v>
      </c>
      <c r="T41" s="346">
        <f>'[6]lbs-bAL.OUTST'!AJ32</f>
        <v>49860</v>
      </c>
      <c r="U41" s="350">
        <f>'[6]lbs-bAL.OUTST'!BG32</f>
        <v>2067</v>
      </c>
      <c r="V41" s="350">
        <f>'[6]lbs-bAL.OUTST'!BH32</f>
        <v>1418</v>
      </c>
    </row>
    <row r="42" spans="1:22" ht="36.950000000000003" customHeight="1">
      <c r="A42" s="181">
        <v>5</v>
      </c>
      <c r="B42" s="185" t="s">
        <v>83</v>
      </c>
      <c r="C42" s="346">
        <f>'[6]lbs-bAL.OUTST'!I33</f>
        <v>1108</v>
      </c>
      <c r="D42" s="346">
        <f>'[6]lbs-bAL.OUTST'!J33</f>
        <v>2816</v>
      </c>
      <c r="E42" s="346">
        <f>'[6]lbs-bAL.OUTST'!U33</f>
        <v>237</v>
      </c>
      <c r="F42" s="346">
        <f>'[6]lbs-bAL.OUTST'!V33</f>
        <v>11002</v>
      </c>
      <c r="G42" s="346">
        <f>'[6]lbs-bAL.OUTST'!W33</f>
        <v>0</v>
      </c>
      <c r="H42" s="346">
        <f>'[6]lbs-bAL.OUTST'!X33</f>
        <v>0</v>
      </c>
      <c r="I42" s="346">
        <f>'[6]lbs-bAL.OUTST'!Y33</f>
        <v>18</v>
      </c>
      <c r="J42" s="346">
        <f>'[6]lbs-bAL.OUTST'!Z33</f>
        <v>36</v>
      </c>
      <c r="K42" s="346">
        <f>'[6]lbs-bAL.OUTST'!AA33</f>
        <v>124</v>
      </c>
      <c r="L42" s="346">
        <f>'[6]lbs-bAL.OUTST'!AB33</f>
        <v>1462</v>
      </c>
      <c r="M42" s="346">
        <f>'[6]lbs-bAL.OUTST'!AC33</f>
        <v>0</v>
      </c>
      <c r="N42" s="346">
        <f>'[6]lbs-bAL.OUTST'!AD33</f>
        <v>0</v>
      </c>
      <c r="O42" s="346">
        <f>'[6]lbs-bAL.OUTST'!AE33</f>
        <v>0</v>
      </c>
      <c r="P42" s="346">
        <f>'[6]lbs-bAL.OUTST'!AF33</f>
        <v>0</v>
      </c>
      <c r="Q42" s="346">
        <f>'[6]lbs-bAL.OUTST'!AG33</f>
        <v>8</v>
      </c>
      <c r="R42" s="346">
        <f>'[6]lbs-bAL.OUTST'!AH33</f>
        <v>4912</v>
      </c>
      <c r="S42" s="346">
        <f>'[6]lbs-bAL.OUTST'!AI33</f>
        <v>1495</v>
      </c>
      <c r="T42" s="346">
        <f>'[6]lbs-bAL.OUTST'!AJ33</f>
        <v>20228</v>
      </c>
      <c r="U42" s="350">
        <f>'[6]lbs-bAL.OUTST'!BG33</f>
        <v>13</v>
      </c>
      <c r="V42" s="350">
        <f>'[6]lbs-bAL.OUTST'!BH33</f>
        <v>15</v>
      </c>
    </row>
    <row r="43" spans="1:22" ht="36.950000000000003" customHeight="1">
      <c r="A43" s="181">
        <v>6</v>
      </c>
      <c r="B43" s="185" t="s">
        <v>82</v>
      </c>
      <c r="C43" s="346">
        <f>'[6]lbs-bAL.OUTST'!I34</f>
        <v>32865</v>
      </c>
      <c r="D43" s="346">
        <f>'[6]lbs-bAL.OUTST'!J34</f>
        <v>80276</v>
      </c>
      <c r="E43" s="346">
        <f>'[6]lbs-bAL.OUTST'!U34</f>
        <v>1068</v>
      </c>
      <c r="F43" s="346">
        <f>'[6]lbs-bAL.OUTST'!V34</f>
        <v>38791</v>
      </c>
      <c r="G43" s="346">
        <f>'[6]lbs-bAL.OUTST'!W34</f>
        <v>0</v>
      </c>
      <c r="H43" s="346">
        <f>'[6]lbs-bAL.OUTST'!X34</f>
        <v>0</v>
      </c>
      <c r="I43" s="346">
        <f>'[6]lbs-bAL.OUTST'!Y34</f>
        <v>1163</v>
      </c>
      <c r="J43" s="346">
        <f>'[6]lbs-bAL.OUTST'!Z34</f>
        <v>3720</v>
      </c>
      <c r="K43" s="346">
        <f>'[6]lbs-bAL.OUTST'!AA34</f>
        <v>2735</v>
      </c>
      <c r="L43" s="346">
        <f>'[6]lbs-bAL.OUTST'!AB34</f>
        <v>22483</v>
      </c>
      <c r="M43" s="346">
        <f>'[6]lbs-bAL.OUTST'!AC34</f>
        <v>2</v>
      </c>
      <c r="N43" s="346">
        <f>'[6]lbs-bAL.OUTST'!AD34</f>
        <v>109</v>
      </c>
      <c r="O43" s="346">
        <f>'[6]lbs-bAL.OUTST'!AE34</f>
        <v>0</v>
      </c>
      <c r="P43" s="346">
        <f>'[6]lbs-bAL.OUTST'!AF34</f>
        <v>0</v>
      </c>
      <c r="Q43" s="346">
        <f>'[6]lbs-bAL.OUTST'!AG34</f>
        <v>49</v>
      </c>
      <c r="R43" s="346">
        <f>'[6]lbs-bAL.OUTST'!AH34</f>
        <v>53</v>
      </c>
      <c r="S43" s="346">
        <f>'[6]lbs-bAL.OUTST'!AI34</f>
        <v>37882</v>
      </c>
      <c r="T43" s="346">
        <f>'[6]lbs-bAL.OUTST'!AJ34</f>
        <v>145432</v>
      </c>
      <c r="U43" s="350">
        <f>'[6]lbs-bAL.OUTST'!BG34</f>
        <v>0</v>
      </c>
      <c r="V43" s="350">
        <f>'[6]lbs-bAL.OUTST'!BH34</f>
        <v>0</v>
      </c>
    </row>
    <row r="44" spans="1:22" ht="36.950000000000003" customHeight="1">
      <c r="A44" s="181">
        <v>7</v>
      </c>
      <c r="B44" s="185" t="s">
        <v>81</v>
      </c>
      <c r="C44" s="346">
        <f>'[6]lbs-bAL.OUTST'!I35</f>
        <v>47</v>
      </c>
      <c r="D44" s="346">
        <f>'[6]lbs-bAL.OUTST'!J35</f>
        <v>15030</v>
      </c>
      <c r="E44" s="346">
        <f>'[6]lbs-bAL.OUTST'!U35</f>
        <v>177</v>
      </c>
      <c r="F44" s="346">
        <f>'[6]lbs-bAL.OUTST'!V35</f>
        <v>5367</v>
      </c>
      <c r="G44" s="346">
        <f>'[6]lbs-bAL.OUTST'!W35</f>
        <v>0</v>
      </c>
      <c r="H44" s="346">
        <f>'[6]lbs-bAL.OUTST'!X35</f>
        <v>0</v>
      </c>
      <c r="I44" s="346">
        <f>'[6]lbs-bAL.OUTST'!Y35</f>
        <v>47</v>
      </c>
      <c r="J44" s="346">
        <f>'[6]lbs-bAL.OUTST'!Z35</f>
        <v>152</v>
      </c>
      <c r="K44" s="346">
        <f>'[6]lbs-bAL.OUTST'!AA35</f>
        <v>533</v>
      </c>
      <c r="L44" s="346">
        <f>'[6]lbs-bAL.OUTST'!AB35</f>
        <v>4442</v>
      </c>
      <c r="M44" s="346">
        <f>'[6]lbs-bAL.OUTST'!AC35</f>
        <v>0</v>
      </c>
      <c r="N44" s="346">
        <f>'[6]lbs-bAL.OUTST'!AD35</f>
        <v>0</v>
      </c>
      <c r="O44" s="346">
        <f>'[6]lbs-bAL.OUTST'!AE35</f>
        <v>0</v>
      </c>
      <c r="P44" s="346">
        <f>'[6]lbs-bAL.OUTST'!AF35</f>
        <v>0</v>
      </c>
      <c r="Q44" s="346">
        <f>'[6]lbs-bAL.OUTST'!AG35</f>
        <v>447</v>
      </c>
      <c r="R44" s="346">
        <f>'[6]lbs-bAL.OUTST'!AH35</f>
        <v>6258</v>
      </c>
      <c r="S44" s="346">
        <f>'[6]lbs-bAL.OUTST'!AI35</f>
        <v>1251</v>
      </c>
      <c r="T44" s="346">
        <f>'[6]lbs-bAL.OUTST'!AJ35</f>
        <v>31249</v>
      </c>
      <c r="U44" s="350">
        <f>'[6]lbs-bAL.OUTST'!BG35</f>
        <v>0</v>
      </c>
      <c r="V44" s="350">
        <f>'[6]lbs-bAL.OUTST'!BH35</f>
        <v>0</v>
      </c>
    </row>
    <row r="45" spans="1:22" ht="36.950000000000003" customHeight="1">
      <c r="A45" s="181">
        <v>8</v>
      </c>
      <c r="B45" s="185" t="s">
        <v>17</v>
      </c>
      <c r="C45" s="346">
        <f>'[6]lbs-bAL.OUTST'!I36</f>
        <v>11033</v>
      </c>
      <c r="D45" s="346">
        <f>'[6]lbs-bAL.OUTST'!J36</f>
        <v>26994</v>
      </c>
      <c r="E45" s="346">
        <f>'[6]lbs-bAL.OUTST'!U36</f>
        <v>5434</v>
      </c>
      <c r="F45" s="346">
        <f>'[6]lbs-bAL.OUTST'!V36</f>
        <v>41484</v>
      </c>
      <c r="G45" s="346">
        <f>'[6]lbs-bAL.OUTST'!W36</f>
        <v>0</v>
      </c>
      <c r="H45" s="346">
        <f>'[6]lbs-bAL.OUTST'!X36</f>
        <v>0</v>
      </c>
      <c r="I45" s="346">
        <f>'[6]lbs-bAL.OUTST'!Y36</f>
        <v>328</v>
      </c>
      <c r="J45" s="346">
        <f>'[6]lbs-bAL.OUTST'!Z36</f>
        <v>939</v>
      </c>
      <c r="K45" s="346">
        <f>'[6]lbs-bAL.OUTST'!AA36</f>
        <v>200</v>
      </c>
      <c r="L45" s="346">
        <f>'[6]lbs-bAL.OUTST'!AB36</f>
        <v>10553</v>
      </c>
      <c r="M45" s="346">
        <f>'[6]lbs-bAL.OUTST'!AC36</f>
        <v>0</v>
      </c>
      <c r="N45" s="346">
        <f>'[6]lbs-bAL.OUTST'!AD36</f>
        <v>0</v>
      </c>
      <c r="O45" s="346">
        <f>'[6]lbs-bAL.OUTST'!AE36</f>
        <v>143</v>
      </c>
      <c r="P45" s="346">
        <f>'[6]lbs-bAL.OUTST'!AF36</f>
        <v>487</v>
      </c>
      <c r="Q45" s="346">
        <f>'[6]lbs-bAL.OUTST'!AG36</f>
        <v>11</v>
      </c>
      <c r="R45" s="346">
        <f>'[6]lbs-bAL.OUTST'!AH36</f>
        <v>77</v>
      </c>
      <c r="S45" s="346">
        <f>'[6]lbs-bAL.OUTST'!AI36</f>
        <v>17149</v>
      </c>
      <c r="T45" s="346">
        <f>'[6]lbs-bAL.OUTST'!AJ36</f>
        <v>80534</v>
      </c>
      <c r="U45" s="350">
        <f>'[6]lbs-bAL.OUTST'!BG36</f>
        <v>1148</v>
      </c>
      <c r="V45" s="350">
        <f>'[6]lbs-bAL.OUTST'!BH36</f>
        <v>2655</v>
      </c>
    </row>
    <row r="46" spans="1:22" ht="36.950000000000003" customHeight="1">
      <c r="A46" s="181">
        <v>9</v>
      </c>
      <c r="B46" s="185" t="s">
        <v>80</v>
      </c>
      <c r="C46" s="346">
        <f>'[6]lbs-bAL.OUTST'!I37</f>
        <v>4544</v>
      </c>
      <c r="D46" s="346">
        <f>'[6]lbs-bAL.OUTST'!J37</f>
        <v>12769</v>
      </c>
      <c r="E46" s="346">
        <f>'[6]lbs-bAL.OUTST'!U37</f>
        <v>2996</v>
      </c>
      <c r="F46" s="346">
        <f>'[6]lbs-bAL.OUTST'!V37</f>
        <v>31046</v>
      </c>
      <c r="G46" s="346">
        <f>'[6]lbs-bAL.OUTST'!W37</f>
        <v>33</v>
      </c>
      <c r="H46" s="346">
        <f>'[6]lbs-bAL.OUTST'!X37</f>
        <v>722</v>
      </c>
      <c r="I46" s="346">
        <f>'[6]lbs-bAL.OUTST'!Y37</f>
        <v>15</v>
      </c>
      <c r="J46" s="346">
        <f>'[6]lbs-bAL.OUTST'!Z37</f>
        <v>29</v>
      </c>
      <c r="K46" s="346">
        <f>'[6]lbs-bAL.OUTST'!AA37</f>
        <v>167</v>
      </c>
      <c r="L46" s="346">
        <f>'[6]lbs-bAL.OUTST'!AB37</f>
        <v>1317</v>
      </c>
      <c r="M46" s="346">
        <f>'[6]lbs-bAL.OUTST'!AC37</f>
        <v>0</v>
      </c>
      <c r="N46" s="346">
        <f>'[6]lbs-bAL.OUTST'!AD37</f>
        <v>0</v>
      </c>
      <c r="O46" s="346">
        <f>'[6]lbs-bAL.OUTST'!AE37</f>
        <v>0</v>
      </c>
      <c r="P46" s="346">
        <f>'[6]lbs-bAL.OUTST'!AF37</f>
        <v>0</v>
      </c>
      <c r="Q46" s="346">
        <f>'[6]lbs-bAL.OUTST'!AG37</f>
        <v>40</v>
      </c>
      <c r="R46" s="346">
        <f>'[6]lbs-bAL.OUTST'!AH37</f>
        <v>16789</v>
      </c>
      <c r="S46" s="346">
        <f>'[6]lbs-bAL.OUTST'!AI37</f>
        <v>7795</v>
      </c>
      <c r="T46" s="346">
        <f>'[6]lbs-bAL.OUTST'!AJ37</f>
        <v>62672</v>
      </c>
      <c r="U46" s="350">
        <f>'[6]lbs-bAL.OUTST'!BG37</f>
        <v>483</v>
      </c>
      <c r="V46" s="350">
        <f>'[6]lbs-bAL.OUTST'!BH37</f>
        <v>799</v>
      </c>
    </row>
    <row r="47" spans="1:22" ht="36.950000000000003" customHeight="1">
      <c r="A47" s="181">
        <v>10</v>
      </c>
      <c r="B47" s="185" t="s">
        <v>79</v>
      </c>
      <c r="C47" s="346">
        <f>'[6]lbs-bAL.OUTST'!I38</f>
        <v>98066</v>
      </c>
      <c r="D47" s="346">
        <f>'[6]lbs-bAL.OUTST'!J38</f>
        <v>80848</v>
      </c>
      <c r="E47" s="346">
        <f>'[6]lbs-bAL.OUTST'!U38</f>
        <v>34419</v>
      </c>
      <c r="F47" s="346">
        <f>'[6]lbs-bAL.OUTST'!V38</f>
        <v>43769</v>
      </c>
      <c r="G47" s="346">
        <f>'[6]lbs-bAL.OUTST'!W38</f>
        <v>0</v>
      </c>
      <c r="H47" s="346">
        <f>'[6]lbs-bAL.OUTST'!X38</f>
        <v>0</v>
      </c>
      <c r="I47" s="346">
        <f>'[6]lbs-bAL.OUTST'!Y38</f>
        <v>359</v>
      </c>
      <c r="J47" s="346">
        <f>'[6]lbs-bAL.OUTST'!Z38</f>
        <v>59</v>
      </c>
      <c r="K47" s="346">
        <f>'[6]lbs-bAL.OUTST'!AA38</f>
        <v>2431</v>
      </c>
      <c r="L47" s="346">
        <f>'[6]lbs-bAL.OUTST'!AB38</f>
        <v>739</v>
      </c>
      <c r="M47" s="346">
        <f>'[6]lbs-bAL.OUTST'!AC38</f>
        <v>0</v>
      </c>
      <c r="N47" s="346">
        <f>'[6]lbs-bAL.OUTST'!AD38</f>
        <v>0</v>
      </c>
      <c r="O47" s="346">
        <f>'[6]lbs-bAL.OUTST'!AE38</f>
        <v>0</v>
      </c>
      <c r="P47" s="346">
        <f>'[6]lbs-bAL.OUTST'!AF38</f>
        <v>0</v>
      </c>
      <c r="Q47" s="346">
        <f>'[6]lbs-bAL.OUTST'!AG38</f>
        <v>5489</v>
      </c>
      <c r="R47" s="346">
        <f>'[6]lbs-bAL.OUTST'!AH38</f>
        <v>700</v>
      </c>
      <c r="S47" s="346">
        <f>'[6]lbs-bAL.OUTST'!AI38</f>
        <v>140764</v>
      </c>
      <c r="T47" s="346">
        <f>'[6]lbs-bAL.OUTST'!AJ38</f>
        <v>126115</v>
      </c>
      <c r="U47" s="350">
        <f>'[6]lbs-bAL.OUTST'!BG38</f>
        <v>135467</v>
      </c>
      <c r="V47" s="350">
        <f>'[6]lbs-bAL.OUTST'!BH38</f>
        <v>37950</v>
      </c>
    </row>
    <row r="48" spans="1:22" ht="36.950000000000003" customHeight="1">
      <c r="A48" s="181">
        <v>11</v>
      </c>
      <c r="B48" s="185" t="s">
        <v>78</v>
      </c>
      <c r="C48" s="346">
        <f>'[6]lbs-bAL.OUTST'!I39</f>
        <v>14209</v>
      </c>
      <c r="D48" s="346">
        <f>'[6]lbs-bAL.OUTST'!J39</f>
        <v>31289</v>
      </c>
      <c r="E48" s="346">
        <f>'[6]lbs-bAL.OUTST'!U39</f>
        <v>4417</v>
      </c>
      <c r="F48" s="346">
        <f>'[6]lbs-bAL.OUTST'!V39</f>
        <v>80926</v>
      </c>
      <c r="G48" s="346">
        <f>'[6]lbs-bAL.OUTST'!W39</f>
        <v>13</v>
      </c>
      <c r="H48" s="346">
        <f>'[6]lbs-bAL.OUTST'!X39</f>
        <v>14423</v>
      </c>
      <c r="I48" s="346">
        <f>'[6]lbs-bAL.OUTST'!Y39</f>
        <v>98</v>
      </c>
      <c r="J48" s="346">
        <f>'[6]lbs-bAL.OUTST'!Z39</f>
        <v>340</v>
      </c>
      <c r="K48" s="346">
        <f>'[6]lbs-bAL.OUTST'!AA39</f>
        <v>799</v>
      </c>
      <c r="L48" s="346">
        <f>'[6]lbs-bAL.OUTST'!AB39</f>
        <v>6425</v>
      </c>
      <c r="M48" s="346">
        <f>'[6]lbs-bAL.OUTST'!AC39</f>
        <v>42</v>
      </c>
      <c r="N48" s="346">
        <f>'[6]lbs-bAL.OUTST'!AD39</f>
        <v>692</v>
      </c>
      <c r="O48" s="346">
        <f>'[6]lbs-bAL.OUTST'!AE39</f>
        <v>0</v>
      </c>
      <c r="P48" s="346">
        <f>'[6]lbs-bAL.OUTST'!AF39</f>
        <v>0</v>
      </c>
      <c r="Q48" s="346">
        <f>'[6]lbs-bAL.OUTST'!AG39</f>
        <v>13850</v>
      </c>
      <c r="R48" s="346">
        <f>'[6]lbs-bAL.OUTST'!AH39</f>
        <v>16978</v>
      </c>
      <c r="S48" s="346">
        <f>'[6]lbs-bAL.OUTST'!AI39</f>
        <v>33428</v>
      </c>
      <c r="T48" s="346">
        <f>'[6]lbs-bAL.OUTST'!AJ39</f>
        <v>151073</v>
      </c>
      <c r="U48" s="350">
        <f>'[6]lbs-bAL.OUTST'!BG39</f>
        <v>20469</v>
      </c>
      <c r="V48" s="350">
        <f>'[6]lbs-bAL.OUTST'!BH39</f>
        <v>24819</v>
      </c>
    </row>
    <row r="49" spans="1:22" ht="36.950000000000003" customHeight="1">
      <c r="A49" s="181">
        <v>12</v>
      </c>
      <c r="B49" s="185" t="s">
        <v>77</v>
      </c>
      <c r="C49" s="346">
        <f>'[6]lbs-bAL.OUTST'!I40</f>
        <v>1405</v>
      </c>
      <c r="D49" s="346">
        <f>'[6]lbs-bAL.OUTST'!J40</f>
        <v>3510</v>
      </c>
      <c r="E49" s="346">
        <f>'[6]lbs-bAL.OUTST'!U40</f>
        <v>655</v>
      </c>
      <c r="F49" s="346">
        <f>'[6]lbs-bAL.OUTST'!V40</f>
        <v>15144</v>
      </c>
      <c r="G49" s="346">
        <f>'[6]lbs-bAL.OUTST'!W40</f>
        <v>0</v>
      </c>
      <c r="H49" s="346">
        <f>'[6]lbs-bAL.OUTST'!X40</f>
        <v>0</v>
      </c>
      <c r="I49" s="346">
        <f>'[6]lbs-bAL.OUTST'!Y40</f>
        <v>33</v>
      </c>
      <c r="J49" s="346">
        <f>'[6]lbs-bAL.OUTST'!Z40</f>
        <v>105</v>
      </c>
      <c r="K49" s="346">
        <f>'[6]lbs-bAL.OUTST'!AA40</f>
        <v>302</v>
      </c>
      <c r="L49" s="346">
        <f>'[6]lbs-bAL.OUTST'!AB40</f>
        <v>2630</v>
      </c>
      <c r="M49" s="346">
        <f>'[6]lbs-bAL.OUTST'!AC40</f>
        <v>0</v>
      </c>
      <c r="N49" s="346">
        <f>'[6]lbs-bAL.OUTST'!AD40</f>
        <v>0</v>
      </c>
      <c r="O49" s="346">
        <f>'[6]lbs-bAL.OUTST'!AE40</f>
        <v>0</v>
      </c>
      <c r="P49" s="346">
        <f>'[6]lbs-bAL.OUTST'!AF40</f>
        <v>0</v>
      </c>
      <c r="Q49" s="346">
        <f>'[6]lbs-bAL.OUTST'!AG40</f>
        <v>7</v>
      </c>
      <c r="R49" s="346">
        <f>'[6]lbs-bAL.OUTST'!AH40</f>
        <v>1</v>
      </c>
      <c r="S49" s="346">
        <f>'[6]lbs-bAL.OUTST'!AI40</f>
        <v>2402</v>
      </c>
      <c r="T49" s="346">
        <f>'[6]lbs-bAL.OUTST'!AJ40</f>
        <v>21390</v>
      </c>
      <c r="U49" s="350">
        <f>'[6]lbs-bAL.OUTST'!BG40</f>
        <v>1373</v>
      </c>
      <c r="V49" s="350">
        <f>'[6]lbs-bAL.OUTST'!BH40</f>
        <v>2117</v>
      </c>
    </row>
    <row r="50" spans="1:22" ht="36.950000000000003" customHeight="1">
      <c r="A50" s="181">
        <v>13</v>
      </c>
      <c r="B50" s="185" t="s">
        <v>76</v>
      </c>
      <c r="C50" s="346">
        <f>'[6]lbs-bAL.OUTST'!I41</f>
        <v>22652</v>
      </c>
      <c r="D50" s="346">
        <f>'[6]lbs-bAL.OUTST'!J41</f>
        <v>55975</v>
      </c>
      <c r="E50" s="346">
        <f>'[6]lbs-bAL.OUTST'!U41</f>
        <v>25096</v>
      </c>
      <c r="F50" s="346">
        <f>'[6]lbs-bAL.OUTST'!V41</f>
        <v>92463</v>
      </c>
      <c r="G50" s="346">
        <f>'[6]lbs-bAL.OUTST'!W41</f>
        <v>0</v>
      </c>
      <c r="H50" s="346">
        <f>'[6]lbs-bAL.OUTST'!X41</f>
        <v>0</v>
      </c>
      <c r="I50" s="346">
        <f>'[6]lbs-bAL.OUTST'!Y41</f>
        <v>0</v>
      </c>
      <c r="J50" s="346">
        <f>'[6]lbs-bAL.OUTST'!Z41</f>
        <v>0</v>
      </c>
      <c r="K50" s="346">
        <f>'[6]lbs-bAL.OUTST'!AA41</f>
        <v>35</v>
      </c>
      <c r="L50" s="346">
        <f>'[6]lbs-bAL.OUTST'!AB41</f>
        <v>362</v>
      </c>
      <c r="M50" s="346">
        <f>'[6]lbs-bAL.OUTST'!AC41</f>
        <v>0</v>
      </c>
      <c r="N50" s="346">
        <f>'[6]lbs-bAL.OUTST'!AD41</f>
        <v>0</v>
      </c>
      <c r="O50" s="346">
        <f>'[6]lbs-bAL.OUTST'!AE41</f>
        <v>0</v>
      </c>
      <c r="P50" s="346">
        <f>'[6]lbs-bAL.OUTST'!AF41</f>
        <v>0</v>
      </c>
      <c r="Q50" s="346">
        <f>'[6]lbs-bAL.OUTST'!AG41</f>
        <v>0</v>
      </c>
      <c r="R50" s="346">
        <f>'[6]lbs-bAL.OUTST'!AH41</f>
        <v>0</v>
      </c>
      <c r="S50" s="346">
        <f>'[6]lbs-bAL.OUTST'!AI41</f>
        <v>47783</v>
      </c>
      <c r="T50" s="346">
        <f>'[6]lbs-bAL.OUTST'!AJ41</f>
        <v>148800</v>
      </c>
      <c r="U50" s="350">
        <f>'[6]lbs-bAL.OUTST'!BG41</f>
        <v>28641</v>
      </c>
      <c r="V50" s="350">
        <f>'[6]lbs-bAL.OUTST'!BH41</f>
        <v>37177</v>
      </c>
    </row>
    <row r="51" spans="1:22" ht="36.950000000000003" customHeight="1">
      <c r="A51" s="181">
        <v>14</v>
      </c>
      <c r="B51" s="184" t="s">
        <v>75</v>
      </c>
      <c r="C51" s="346">
        <f>'[6]lbs-bAL.OUTST'!I42</f>
        <v>69866</v>
      </c>
      <c r="D51" s="346">
        <f>'[6]lbs-bAL.OUTST'!J42</f>
        <v>277947</v>
      </c>
      <c r="E51" s="346">
        <f>'[6]lbs-bAL.OUTST'!U42</f>
        <v>280814</v>
      </c>
      <c r="F51" s="346">
        <f>'[6]lbs-bAL.OUTST'!V42</f>
        <v>370801</v>
      </c>
      <c r="G51" s="346">
        <f>'[6]lbs-bAL.OUTST'!W42</f>
        <v>0</v>
      </c>
      <c r="H51" s="346">
        <f>'[6]lbs-bAL.OUTST'!X42</f>
        <v>0</v>
      </c>
      <c r="I51" s="346">
        <f>'[6]lbs-bAL.OUTST'!Y42</f>
        <v>69</v>
      </c>
      <c r="J51" s="346">
        <f>'[6]lbs-bAL.OUTST'!Z42</f>
        <v>112</v>
      </c>
      <c r="K51" s="346">
        <f>'[6]lbs-bAL.OUTST'!AA42</f>
        <v>13452</v>
      </c>
      <c r="L51" s="346">
        <f>'[6]lbs-bAL.OUTST'!AB42</f>
        <v>60751</v>
      </c>
      <c r="M51" s="346">
        <f>'[6]lbs-bAL.OUTST'!AC42</f>
        <v>0</v>
      </c>
      <c r="N51" s="346">
        <f>'[6]lbs-bAL.OUTST'!AD42</f>
        <v>0</v>
      </c>
      <c r="O51" s="346">
        <f>'[6]lbs-bAL.OUTST'!AE42</f>
        <v>1</v>
      </c>
      <c r="P51" s="346">
        <f>'[6]lbs-bAL.OUTST'!AF42</f>
        <v>220</v>
      </c>
      <c r="Q51" s="346">
        <f>'[6]lbs-bAL.OUTST'!AG42</f>
        <v>3915</v>
      </c>
      <c r="R51" s="346">
        <f>'[6]lbs-bAL.OUTST'!AH42</f>
        <v>906</v>
      </c>
      <c r="S51" s="346">
        <f>'[6]lbs-bAL.OUTST'!AI42</f>
        <v>368117</v>
      </c>
      <c r="T51" s="346">
        <f>'[6]lbs-bAL.OUTST'!AJ42</f>
        <v>710737</v>
      </c>
      <c r="U51" s="350">
        <f>'[6]lbs-bAL.OUTST'!BG42</f>
        <v>279860</v>
      </c>
      <c r="V51" s="350">
        <f>'[6]lbs-bAL.OUTST'!BH42</f>
        <v>175077</v>
      </c>
    </row>
    <row r="52" spans="1:22" ht="36.950000000000003" customHeight="1">
      <c r="A52" s="181">
        <v>15</v>
      </c>
      <c r="B52" s="184" t="s">
        <v>74</v>
      </c>
      <c r="C52" s="346">
        <f>'[6]lbs-bAL.OUTST'!I43</f>
        <v>50369</v>
      </c>
      <c r="D52" s="346">
        <f>'[6]lbs-bAL.OUTST'!J43</f>
        <v>210086</v>
      </c>
      <c r="E52" s="346">
        <f>'[6]lbs-bAL.OUTST'!U43</f>
        <v>10171</v>
      </c>
      <c r="F52" s="346">
        <f>'[6]lbs-bAL.OUTST'!V43</f>
        <v>263089</v>
      </c>
      <c r="G52" s="346">
        <f>'[6]lbs-bAL.OUTST'!W43</f>
        <v>0</v>
      </c>
      <c r="H52" s="346">
        <f>'[6]lbs-bAL.OUTST'!X43</f>
        <v>0</v>
      </c>
      <c r="I52" s="346">
        <f>'[6]lbs-bAL.OUTST'!Y43</f>
        <v>1577</v>
      </c>
      <c r="J52" s="346">
        <f>'[6]lbs-bAL.OUTST'!Z43</f>
        <v>6117</v>
      </c>
      <c r="K52" s="346">
        <f>'[6]lbs-bAL.OUTST'!AA43</f>
        <v>13456</v>
      </c>
      <c r="L52" s="346">
        <f>'[6]lbs-bAL.OUTST'!AB43</f>
        <v>113947</v>
      </c>
      <c r="M52" s="346">
        <f>'[6]lbs-bAL.OUTST'!AC43</f>
        <v>0</v>
      </c>
      <c r="N52" s="346">
        <f>'[6]lbs-bAL.OUTST'!AD43</f>
        <v>0</v>
      </c>
      <c r="O52" s="346">
        <f>'[6]lbs-bAL.OUTST'!AE43</f>
        <v>0</v>
      </c>
      <c r="P52" s="346">
        <f>'[6]lbs-bAL.OUTST'!AF43</f>
        <v>0</v>
      </c>
      <c r="Q52" s="346">
        <f>'[6]lbs-bAL.OUTST'!AG43</f>
        <v>22013</v>
      </c>
      <c r="R52" s="346">
        <f>'[6]lbs-bAL.OUTST'!AH43</f>
        <v>22592</v>
      </c>
      <c r="S52" s="346">
        <f>'[6]lbs-bAL.OUTST'!AI43</f>
        <v>97586</v>
      </c>
      <c r="T52" s="346">
        <f>'[6]lbs-bAL.OUTST'!AJ43</f>
        <v>615831</v>
      </c>
      <c r="U52" s="350">
        <f>'[6]lbs-bAL.OUTST'!BG43</f>
        <v>7116</v>
      </c>
      <c r="V52" s="350">
        <f>'[6]lbs-bAL.OUTST'!BH43</f>
        <v>7273</v>
      </c>
    </row>
    <row r="53" spans="1:22" ht="36.950000000000003" customHeight="1">
      <c r="A53" s="181">
        <v>16</v>
      </c>
      <c r="B53" s="184" t="s">
        <v>73</v>
      </c>
      <c r="C53" s="346">
        <f>'[6]lbs-bAL.OUTST'!I44</f>
        <v>119261</v>
      </c>
      <c r="D53" s="346">
        <f>'[6]lbs-bAL.OUTST'!J44</f>
        <v>248578</v>
      </c>
      <c r="E53" s="346">
        <f>'[6]lbs-bAL.OUTST'!U44</f>
        <v>13450</v>
      </c>
      <c r="F53" s="346">
        <f>'[6]lbs-bAL.OUTST'!V44</f>
        <v>192382</v>
      </c>
      <c r="G53" s="346">
        <f>'[6]lbs-bAL.OUTST'!W44</f>
        <v>8</v>
      </c>
      <c r="H53" s="346">
        <f>'[6]lbs-bAL.OUTST'!X44</f>
        <v>2242</v>
      </c>
      <c r="I53" s="346">
        <f>'[6]lbs-bAL.OUTST'!Y44</f>
        <v>51</v>
      </c>
      <c r="J53" s="346">
        <f>'[6]lbs-bAL.OUTST'!Z44</f>
        <v>149</v>
      </c>
      <c r="K53" s="346">
        <f>'[6]lbs-bAL.OUTST'!AA44</f>
        <v>7319</v>
      </c>
      <c r="L53" s="346">
        <f>'[6]lbs-bAL.OUTST'!AB44</f>
        <v>70656</v>
      </c>
      <c r="M53" s="346">
        <f>'[6]lbs-bAL.OUTST'!AC44</f>
        <v>0</v>
      </c>
      <c r="N53" s="346">
        <f>'[6]lbs-bAL.OUTST'!AD44</f>
        <v>0</v>
      </c>
      <c r="O53" s="346">
        <f>'[6]lbs-bAL.OUTST'!AE44</f>
        <v>0</v>
      </c>
      <c r="P53" s="346">
        <f>'[6]lbs-bAL.OUTST'!AF44</f>
        <v>0</v>
      </c>
      <c r="Q53" s="346">
        <f>'[6]lbs-bAL.OUTST'!AG44</f>
        <v>3746</v>
      </c>
      <c r="R53" s="346">
        <f>'[6]lbs-bAL.OUTST'!AH44</f>
        <v>5844</v>
      </c>
      <c r="S53" s="346">
        <f>'[6]lbs-bAL.OUTST'!AI44</f>
        <v>143835</v>
      </c>
      <c r="T53" s="346">
        <f>'[6]lbs-bAL.OUTST'!AJ44</f>
        <v>519851</v>
      </c>
      <c r="U53" s="350">
        <f>'[6]lbs-bAL.OUTST'!BG44</f>
        <v>72458</v>
      </c>
      <c r="V53" s="350">
        <f>'[6]lbs-bAL.OUTST'!BH44</f>
        <v>125930</v>
      </c>
    </row>
    <row r="54" spans="1:22" ht="36.950000000000003" customHeight="1">
      <c r="A54" s="181">
        <v>17</v>
      </c>
      <c r="B54" s="184" t="s">
        <v>285</v>
      </c>
      <c r="C54" s="346">
        <f>'[6]lbs-bAL.OUTST'!I45</f>
        <v>52160</v>
      </c>
      <c r="D54" s="346">
        <f>'[6]lbs-bAL.OUTST'!J45</f>
        <v>122151</v>
      </c>
      <c r="E54" s="346">
        <f>'[6]lbs-bAL.OUTST'!U45</f>
        <v>4912</v>
      </c>
      <c r="F54" s="346">
        <f>'[6]lbs-bAL.OUTST'!V45</f>
        <v>144146</v>
      </c>
      <c r="G54" s="346">
        <f>'[6]lbs-bAL.OUTST'!W45</f>
        <v>0</v>
      </c>
      <c r="H54" s="346">
        <f>'[6]lbs-bAL.OUTST'!X45</f>
        <v>0</v>
      </c>
      <c r="I54" s="346">
        <f>'[6]lbs-bAL.OUTST'!Y45</f>
        <v>0</v>
      </c>
      <c r="J54" s="346">
        <f>'[6]lbs-bAL.OUTST'!Z45</f>
        <v>0</v>
      </c>
      <c r="K54" s="346">
        <f>'[6]lbs-bAL.OUTST'!AA45</f>
        <v>471</v>
      </c>
      <c r="L54" s="346">
        <f>'[6]lbs-bAL.OUTST'!AB45</f>
        <v>2304</v>
      </c>
      <c r="M54" s="346">
        <f>'[6]lbs-bAL.OUTST'!AC45</f>
        <v>0</v>
      </c>
      <c r="N54" s="346">
        <f>'[6]lbs-bAL.OUTST'!AD45</f>
        <v>0</v>
      </c>
      <c r="O54" s="346">
        <f>'[6]lbs-bAL.OUTST'!AE45</f>
        <v>0</v>
      </c>
      <c r="P54" s="346">
        <f>'[6]lbs-bAL.OUTST'!AF45</f>
        <v>0</v>
      </c>
      <c r="Q54" s="346">
        <f>'[6]lbs-bAL.OUTST'!AG45</f>
        <v>1246</v>
      </c>
      <c r="R54" s="346">
        <f>'[6]lbs-bAL.OUTST'!AH45</f>
        <v>581</v>
      </c>
      <c r="S54" s="346">
        <f>'[6]lbs-bAL.OUTST'!AI45</f>
        <v>58789</v>
      </c>
      <c r="T54" s="346">
        <f>'[6]lbs-bAL.OUTST'!AJ45</f>
        <v>269182</v>
      </c>
      <c r="U54" s="350">
        <f>'[6]lbs-bAL.OUTST'!BG45</f>
        <v>53343</v>
      </c>
      <c r="V54" s="350">
        <f>'[6]lbs-bAL.OUTST'!BH45</f>
        <v>104184</v>
      </c>
    </row>
    <row r="55" spans="1:22" ht="36.950000000000003" customHeight="1">
      <c r="A55" s="180"/>
      <c r="B55" s="179" t="s">
        <v>362</v>
      </c>
      <c r="C55" s="346">
        <f t="shared" ref="C55:V55" si="2">SUM(C38:C54)</f>
        <v>693141</v>
      </c>
      <c r="D55" s="346">
        <f t="shared" si="2"/>
        <v>1592310</v>
      </c>
      <c r="E55" s="346">
        <f t="shared" si="2"/>
        <v>428890</v>
      </c>
      <c r="F55" s="346">
        <f t="shared" si="2"/>
        <v>1922016</v>
      </c>
      <c r="G55" s="346">
        <f t="shared" si="2"/>
        <v>54</v>
      </c>
      <c r="H55" s="346">
        <f t="shared" si="2"/>
        <v>17387</v>
      </c>
      <c r="I55" s="346">
        <f t="shared" si="2"/>
        <v>8960</v>
      </c>
      <c r="J55" s="346">
        <f t="shared" si="2"/>
        <v>23803</v>
      </c>
      <c r="K55" s="346">
        <f t="shared" si="2"/>
        <v>62267</v>
      </c>
      <c r="L55" s="346">
        <f t="shared" si="2"/>
        <v>426569</v>
      </c>
      <c r="M55" s="346">
        <f t="shared" si="2"/>
        <v>60</v>
      </c>
      <c r="N55" s="346">
        <f t="shared" si="2"/>
        <v>1211</v>
      </c>
      <c r="O55" s="346">
        <f t="shared" si="2"/>
        <v>255</v>
      </c>
      <c r="P55" s="346">
        <f t="shared" si="2"/>
        <v>9104</v>
      </c>
      <c r="Q55" s="346">
        <f t="shared" si="2"/>
        <v>56879</v>
      </c>
      <c r="R55" s="346">
        <f t="shared" si="2"/>
        <v>83412</v>
      </c>
      <c r="S55" s="346">
        <f t="shared" si="2"/>
        <v>1250506</v>
      </c>
      <c r="T55" s="346">
        <f t="shared" si="2"/>
        <v>4075812</v>
      </c>
      <c r="U55" s="346">
        <f t="shared" si="2"/>
        <v>784485</v>
      </c>
      <c r="V55" s="346">
        <f t="shared" si="2"/>
        <v>747404</v>
      </c>
    </row>
    <row r="56" spans="1:22" ht="36.950000000000003" customHeight="1">
      <c r="A56" s="180" t="s">
        <v>361</v>
      </c>
      <c r="B56" s="179" t="s">
        <v>360</v>
      </c>
      <c r="C56" s="349"/>
      <c r="D56" s="346"/>
      <c r="E56" s="346"/>
      <c r="F56" s="346"/>
      <c r="G56" s="346"/>
      <c r="H56" s="346"/>
      <c r="I56" s="346"/>
      <c r="J56" s="346"/>
      <c r="K56" s="346"/>
      <c r="L56" s="346"/>
      <c r="M56" s="346"/>
      <c r="N56" s="346"/>
      <c r="O56" s="346"/>
      <c r="P56" s="346"/>
      <c r="Q56" s="346"/>
      <c r="R56" s="346"/>
      <c r="S56" s="346"/>
      <c r="T56" s="346"/>
      <c r="U56" s="350"/>
      <c r="V56" s="350"/>
    </row>
    <row r="57" spans="1:22" ht="36.950000000000003" customHeight="1">
      <c r="A57" s="180">
        <v>1</v>
      </c>
      <c r="B57" s="179" t="s">
        <v>359</v>
      </c>
      <c r="C57" s="348">
        <f>'[6]lbs-bAL.OUTST'!I48</f>
        <v>356446</v>
      </c>
      <c r="D57" s="348">
        <f>'[6]lbs-bAL.OUTST'!J48</f>
        <v>367447</v>
      </c>
      <c r="E57" s="348">
        <f>'[6]lbs-bAL.OUTST'!U48</f>
        <v>69779</v>
      </c>
      <c r="F57" s="348">
        <f>'[6]lbs-bAL.OUTST'!V48</f>
        <v>69104</v>
      </c>
      <c r="G57" s="348">
        <f>'[6]lbs-bAL.OUTST'!W48</f>
        <v>0</v>
      </c>
      <c r="H57" s="348">
        <f>'[6]lbs-bAL.OUTST'!X48</f>
        <v>0</v>
      </c>
      <c r="I57" s="348">
        <f>'[6]lbs-bAL.OUTST'!Y48</f>
        <v>3765</v>
      </c>
      <c r="J57" s="348">
        <f>'[6]lbs-bAL.OUTST'!Z48</f>
        <v>6384</v>
      </c>
      <c r="K57" s="348">
        <f>'[6]lbs-bAL.OUTST'!AA48</f>
        <v>9838</v>
      </c>
      <c r="L57" s="348">
        <f>'[6]lbs-bAL.OUTST'!AB48</f>
        <v>64465</v>
      </c>
      <c r="M57" s="348">
        <f>'[6]lbs-bAL.OUTST'!AC48</f>
        <v>0</v>
      </c>
      <c r="N57" s="348">
        <f>'[6]lbs-bAL.OUTST'!AD48</f>
        <v>0</v>
      </c>
      <c r="O57" s="348">
        <f>'[6]lbs-bAL.OUTST'!AE48</f>
        <v>1115</v>
      </c>
      <c r="P57" s="348">
        <f>'[6]lbs-bAL.OUTST'!AF48</f>
        <v>248</v>
      </c>
      <c r="Q57" s="348">
        <f>'[6]lbs-bAL.OUTST'!AG48</f>
        <v>9256</v>
      </c>
      <c r="R57" s="348">
        <f>'[6]lbs-bAL.OUTST'!AH48</f>
        <v>4024</v>
      </c>
      <c r="S57" s="346">
        <f>'[6]lbs-bAL.OUTST'!AI48</f>
        <v>450199</v>
      </c>
      <c r="T57" s="346">
        <f>'[6]lbs-bAL.OUTST'!AJ48</f>
        <v>511672</v>
      </c>
      <c r="U57" s="350">
        <f>'[6]lbs-bAL.OUTST'!BG48</f>
        <v>186381</v>
      </c>
      <c r="V57" s="350">
        <f>'[6]lbs-bAL.OUTST'!BH48</f>
        <v>129857</v>
      </c>
    </row>
    <row r="58" spans="1:22" ht="36.950000000000003" customHeight="1">
      <c r="A58" s="181">
        <v>2</v>
      </c>
      <c r="B58" s="177" t="s">
        <v>357</v>
      </c>
      <c r="C58" s="348">
        <f>'[6]lbs-bAL.OUTST'!I49</f>
        <v>403521</v>
      </c>
      <c r="D58" s="348">
        <f>'[6]lbs-bAL.OUTST'!J49</f>
        <v>622939</v>
      </c>
      <c r="E58" s="348">
        <f>'[6]lbs-bAL.OUTST'!U49</f>
        <v>94873</v>
      </c>
      <c r="F58" s="348">
        <f>'[6]lbs-bAL.OUTST'!V49</f>
        <v>132105</v>
      </c>
      <c r="G58" s="348">
        <f>'[6]lbs-bAL.OUTST'!W49</f>
        <v>0</v>
      </c>
      <c r="H58" s="348">
        <f>'[6]lbs-bAL.OUTST'!X49</f>
        <v>0</v>
      </c>
      <c r="I58" s="348">
        <f>'[6]lbs-bAL.OUTST'!Y49</f>
        <v>9808</v>
      </c>
      <c r="J58" s="348">
        <f>'[6]lbs-bAL.OUTST'!Z49</f>
        <v>19044</v>
      </c>
      <c r="K58" s="348">
        <f>'[6]lbs-bAL.OUTST'!AA49</f>
        <v>11217</v>
      </c>
      <c r="L58" s="348">
        <f>'[6]lbs-bAL.OUTST'!AB49</f>
        <v>48135</v>
      </c>
      <c r="M58" s="348">
        <f>'[6]lbs-bAL.OUTST'!AC49</f>
        <v>0</v>
      </c>
      <c r="N58" s="348">
        <f>'[6]lbs-bAL.OUTST'!AD49</f>
        <v>0</v>
      </c>
      <c r="O58" s="348">
        <f>'[6]lbs-bAL.OUTST'!AE49</f>
        <v>12754</v>
      </c>
      <c r="P58" s="348">
        <f>'[6]lbs-bAL.OUTST'!AF49</f>
        <v>2615</v>
      </c>
      <c r="Q58" s="348">
        <f>'[6]lbs-bAL.OUTST'!AG49</f>
        <v>53359</v>
      </c>
      <c r="R58" s="348">
        <f>'[6]lbs-bAL.OUTST'!AH49</f>
        <v>25700</v>
      </c>
      <c r="S58" s="346">
        <f>'[6]lbs-bAL.OUTST'!AI49</f>
        <v>585532</v>
      </c>
      <c r="T58" s="346">
        <f>'[6]lbs-bAL.OUTST'!AJ49</f>
        <v>850538</v>
      </c>
      <c r="U58" s="350">
        <f>'[6]lbs-bAL.OUTST'!BG49</f>
        <v>320038</v>
      </c>
      <c r="V58" s="350">
        <f>'[6]lbs-bAL.OUTST'!BH49</f>
        <v>345619</v>
      </c>
    </row>
    <row r="59" spans="1:22" ht="36.950000000000003" customHeight="1">
      <c r="A59" s="181">
        <v>3</v>
      </c>
      <c r="B59" s="177" t="s">
        <v>356</v>
      </c>
      <c r="C59" s="348">
        <f>'[6]lbs-bAL.OUTST'!I50</f>
        <v>803069</v>
      </c>
      <c r="D59" s="348">
        <f>'[6]lbs-bAL.OUTST'!J50</f>
        <v>896217</v>
      </c>
      <c r="E59" s="348">
        <f>'[6]lbs-bAL.OUTST'!U50</f>
        <v>122335</v>
      </c>
      <c r="F59" s="348">
        <f>'[6]lbs-bAL.OUTST'!V50</f>
        <v>94611</v>
      </c>
      <c r="G59" s="348">
        <f>'[6]lbs-bAL.OUTST'!W50</f>
        <v>0</v>
      </c>
      <c r="H59" s="348">
        <f>'[6]lbs-bAL.OUTST'!X50</f>
        <v>0</v>
      </c>
      <c r="I59" s="348">
        <f>'[6]lbs-bAL.OUTST'!Y50</f>
        <v>11748</v>
      </c>
      <c r="J59" s="348">
        <f>'[6]lbs-bAL.OUTST'!Z50</f>
        <v>23850</v>
      </c>
      <c r="K59" s="348">
        <f>'[6]lbs-bAL.OUTST'!AA50</f>
        <v>8996</v>
      </c>
      <c r="L59" s="348">
        <f>'[6]lbs-bAL.OUTST'!AB50</f>
        <v>58288</v>
      </c>
      <c r="M59" s="348">
        <f>'[6]lbs-bAL.OUTST'!AC50</f>
        <v>157</v>
      </c>
      <c r="N59" s="348">
        <f>'[6]lbs-bAL.OUTST'!AD50</f>
        <v>1166</v>
      </c>
      <c r="O59" s="348">
        <f>'[6]lbs-bAL.OUTST'!AE50</f>
        <v>4593</v>
      </c>
      <c r="P59" s="348">
        <f>'[6]lbs-bAL.OUTST'!AF50</f>
        <v>811</v>
      </c>
      <c r="Q59" s="348">
        <f>'[6]lbs-bAL.OUTST'!AG50</f>
        <v>32320</v>
      </c>
      <c r="R59" s="348">
        <f>'[6]lbs-bAL.OUTST'!AH50</f>
        <v>52241</v>
      </c>
      <c r="S59" s="346">
        <f>'[6]lbs-bAL.OUTST'!AI50</f>
        <v>983218</v>
      </c>
      <c r="T59" s="346">
        <f>'[6]lbs-bAL.OUTST'!AJ50</f>
        <v>1127184</v>
      </c>
      <c r="U59" s="350">
        <f>'[6]lbs-bAL.OUTST'!BG50</f>
        <v>808946</v>
      </c>
      <c r="V59" s="350">
        <f>'[6]lbs-bAL.OUTST'!BH50</f>
        <v>661554</v>
      </c>
    </row>
    <row r="60" spans="1:22" ht="36.950000000000003" customHeight="1">
      <c r="A60" s="180"/>
      <c r="B60" s="179" t="s">
        <v>355</v>
      </c>
      <c r="C60" s="348">
        <f t="shared" ref="C60:V60" si="3">SUM(C57:C59)</f>
        <v>1563036</v>
      </c>
      <c r="D60" s="348">
        <f t="shared" si="3"/>
        <v>1886603</v>
      </c>
      <c r="E60" s="348">
        <f t="shared" si="3"/>
        <v>286987</v>
      </c>
      <c r="F60" s="348">
        <f t="shared" si="3"/>
        <v>295820</v>
      </c>
      <c r="G60" s="348">
        <f t="shared" si="3"/>
        <v>0</v>
      </c>
      <c r="H60" s="348">
        <f t="shared" si="3"/>
        <v>0</v>
      </c>
      <c r="I60" s="348">
        <f t="shared" si="3"/>
        <v>25321</v>
      </c>
      <c r="J60" s="348">
        <f t="shared" si="3"/>
        <v>49278</v>
      </c>
      <c r="K60" s="348">
        <f t="shared" si="3"/>
        <v>30051</v>
      </c>
      <c r="L60" s="348">
        <f t="shared" si="3"/>
        <v>170888</v>
      </c>
      <c r="M60" s="348">
        <f t="shared" si="3"/>
        <v>157</v>
      </c>
      <c r="N60" s="348">
        <f t="shared" si="3"/>
        <v>1166</v>
      </c>
      <c r="O60" s="348">
        <f t="shared" si="3"/>
        <v>18462</v>
      </c>
      <c r="P60" s="348">
        <f t="shared" si="3"/>
        <v>3674</v>
      </c>
      <c r="Q60" s="348">
        <f t="shared" si="3"/>
        <v>94935</v>
      </c>
      <c r="R60" s="348">
        <f t="shared" si="3"/>
        <v>81965</v>
      </c>
      <c r="S60" s="348">
        <f t="shared" si="3"/>
        <v>2018949</v>
      </c>
      <c r="T60" s="348">
        <f t="shared" si="3"/>
        <v>2489394</v>
      </c>
      <c r="U60" s="348">
        <f t="shared" si="3"/>
        <v>1315365</v>
      </c>
      <c r="V60" s="348">
        <f t="shared" si="3"/>
        <v>1137030</v>
      </c>
    </row>
    <row r="61" spans="1:22" ht="36.950000000000003" customHeight="1">
      <c r="A61" s="179" t="s">
        <v>354</v>
      </c>
      <c r="B61" s="183"/>
      <c r="C61" s="348">
        <f t="shared" ref="C61:V61" si="4">SUM(C12,C30,C55)</f>
        <v>4211342</v>
      </c>
      <c r="D61" s="348">
        <f t="shared" si="4"/>
        <v>8477858</v>
      </c>
      <c r="E61" s="348">
        <f t="shared" si="4"/>
        <v>1311973</v>
      </c>
      <c r="F61" s="348">
        <f t="shared" si="4"/>
        <v>7196458</v>
      </c>
      <c r="G61" s="348">
        <f t="shared" si="4"/>
        <v>2438</v>
      </c>
      <c r="H61" s="348">
        <f t="shared" si="4"/>
        <v>128469</v>
      </c>
      <c r="I61" s="348">
        <f t="shared" si="4"/>
        <v>200806</v>
      </c>
      <c r="J61" s="348">
        <f t="shared" si="4"/>
        <v>476960</v>
      </c>
      <c r="K61" s="348">
        <f t="shared" si="4"/>
        <v>556453</v>
      </c>
      <c r="L61" s="348">
        <f t="shared" si="4"/>
        <v>3084241</v>
      </c>
      <c r="M61" s="348">
        <f t="shared" si="4"/>
        <v>2654</v>
      </c>
      <c r="N61" s="348">
        <f t="shared" si="4"/>
        <v>29154</v>
      </c>
      <c r="O61" s="348">
        <f t="shared" si="4"/>
        <v>6606</v>
      </c>
      <c r="P61" s="348">
        <f t="shared" si="4"/>
        <v>39596</v>
      </c>
      <c r="Q61" s="348">
        <f t="shared" si="4"/>
        <v>125766</v>
      </c>
      <c r="R61" s="348">
        <f t="shared" si="4"/>
        <v>287781</v>
      </c>
      <c r="S61" s="348">
        <f t="shared" si="4"/>
        <v>6418038</v>
      </c>
      <c r="T61" s="348">
        <f t="shared" si="4"/>
        <v>19720517</v>
      </c>
      <c r="U61" s="348">
        <f t="shared" si="4"/>
        <v>3324151</v>
      </c>
      <c r="V61" s="348">
        <f t="shared" si="4"/>
        <v>6176798</v>
      </c>
    </row>
    <row r="62" spans="1:22" ht="36.950000000000003" customHeight="1">
      <c r="A62" s="179" t="s">
        <v>643</v>
      </c>
      <c r="B62" s="179"/>
      <c r="C62" s="348">
        <f t="shared" ref="C62:V62" si="5">SUM(C60,C61)</f>
        <v>5774378</v>
      </c>
      <c r="D62" s="348">
        <f t="shared" si="5"/>
        <v>10364461</v>
      </c>
      <c r="E62" s="348">
        <f t="shared" si="5"/>
        <v>1598960</v>
      </c>
      <c r="F62" s="348">
        <f t="shared" si="5"/>
        <v>7492278</v>
      </c>
      <c r="G62" s="348">
        <f t="shared" si="5"/>
        <v>2438</v>
      </c>
      <c r="H62" s="348">
        <f t="shared" si="5"/>
        <v>128469</v>
      </c>
      <c r="I62" s="348">
        <f t="shared" si="5"/>
        <v>226127</v>
      </c>
      <c r="J62" s="348">
        <f t="shared" si="5"/>
        <v>526238</v>
      </c>
      <c r="K62" s="348">
        <f t="shared" si="5"/>
        <v>586504</v>
      </c>
      <c r="L62" s="348">
        <f t="shared" si="5"/>
        <v>3255129</v>
      </c>
      <c r="M62" s="348">
        <f t="shared" si="5"/>
        <v>2811</v>
      </c>
      <c r="N62" s="348">
        <f t="shared" si="5"/>
        <v>30320</v>
      </c>
      <c r="O62" s="348">
        <f t="shared" si="5"/>
        <v>25068</v>
      </c>
      <c r="P62" s="348">
        <f t="shared" si="5"/>
        <v>43270</v>
      </c>
      <c r="Q62" s="348">
        <f t="shared" si="5"/>
        <v>220701</v>
      </c>
      <c r="R62" s="348">
        <f t="shared" si="5"/>
        <v>369746</v>
      </c>
      <c r="S62" s="348">
        <f t="shared" si="5"/>
        <v>8436987</v>
      </c>
      <c r="T62" s="348">
        <f t="shared" si="5"/>
        <v>22209911</v>
      </c>
      <c r="U62" s="348">
        <f t="shared" si="5"/>
        <v>4639516</v>
      </c>
      <c r="V62" s="348">
        <f t="shared" si="5"/>
        <v>7313828</v>
      </c>
    </row>
    <row r="63" spans="1:22" ht="36.950000000000003" customHeight="1">
      <c r="A63" s="180" t="s">
        <v>352</v>
      </c>
      <c r="B63" s="179" t="s">
        <v>351</v>
      </c>
      <c r="C63" s="349"/>
      <c r="D63" s="346"/>
      <c r="E63" s="346"/>
      <c r="F63" s="346"/>
      <c r="G63" s="346"/>
      <c r="H63" s="346"/>
      <c r="I63" s="346"/>
      <c r="J63" s="346"/>
      <c r="K63" s="346"/>
      <c r="L63" s="346"/>
      <c r="M63" s="346"/>
      <c r="N63" s="346"/>
      <c r="O63" s="346"/>
      <c r="P63" s="346"/>
      <c r="Q63" s="346"/>
      <c r="R63" s="346"/>
      <c r="S63" s="346"/>
      <c r="T63" s="346"/>
      <c r="U63" s="350"/>
      <c r="V63" s="350"/>
    </row>
    <row r="64" spans="1:22" ht="36.950000000000003" customHeight="1">
      <c r="A64" s="181">
        <v>1</v>
      </c>
      <c r="B64" s="177" t="s">
        <v>350</v>
      </c>
      <c r="C64" s="348">
        <f>'[6]lbs-bAL.OUTST'!I53</f>
        <v>349823</v>
      </c>
      <c r="D64" s="348">
        <f>'[6]lbs-bAL.OUTST'!J53</f>
        <v>179030</v>
      </c>
      <c r="E64" s="348">
        <f>'[6]lbs-bAL.OUTST'!U53</f>
        <v>0</v>
      </c>
      <c r="F64" s="348">
        <f>'[6]lbs-bAL.OUTST'!V53</f>
        <v>0</v>
      </c>
      <c r="G64" s="348">
        <f>'[6]lbs-bAL.OUTST'!W53</f>
        <v>0</v>
      </c>
      <c r="H64" s="348">
        <f>'[6]lbs-bAL.OUTST'!X53</f>
        <v>0</v>
      </c>
      <c r="I64" s="348">
        <f>'[6]lbs-bAL.OUTST'!Y53</f>
        <v>0</v>
      </c>
      <c r="J64" s="348">
        <f>'[6]lbs-bAL.OUTST'!Z53</f>
        <v>0</v>
      </c>
      <c r="K64" s="348">
        <f>'[6]lbs-bAL.OUTST'!AA53</f>
        <v>0</v>
      </c>
      <c r="L64" s="348">
        <f>'[6]lbs-bAL.OUTST'!AB53</f>
        <v>0</v>
      </c>
      <c r="M64" s="348">
        <f>'[6]lbs-bAL.OUTST'!AC53</f>
        <v>0</v>
      </c>
      <c r="N64" s="348">
        <f>'[6]lbs-bAL.OUTST'!AD53</f>
        <v>0</v>
      </c>
      <c r="O64" s="348">
        <f>'[6]lbs-bAL.OUTST'!AE53</f>
        <v>0</v>
      </c>
      <c r="P64" s="348">
        <f>'[6]lbs-bAL.OUTST'!AF53</f>
        <v>0</v>
      </c>
      <c r="Q64" s="348">
        <f>'[6]lbs-bAL.OUTST'!AG53</f>
        <v>0</v>
      </c>
      <c r="R64" s="348">
        <f>'[6]lbs-bAL.OUTST'!AH53</f>
        <v>0</v>
      </c>
      <c r="S64" s="346">
        <f>'[6]lbs-bAL.OUTST'!AI53</f>
        <v>349823</v>
      </c>
      <c r="T64" s="346">
        <f>'[6]lbs-bAL.OUTST'!AJ53</f>
        <v>179030</v>
      </c>
      <c r="U64" s="350">
        <f>'[6]lbs-bAL.OUTST'!BG53</f>
        <v>0</v>
      </c>
      <c r="V64" s="350">
        <f>'[6]lbs-bAL.OUTST'!BH53</f>
        <v>0</v>
      </c>
    </row>
    <row r="65" spans="1:22" ht="36.950000000000003" customHeight="1">
      <c r="A65" s="181">
        <v>2</v>
      </c>
      <c r="B65" s="177" t="s">
        <v>349</v>
      </c>
      <c r="C65" s="348">
        <f>'[6]lbs-bAL.OUTST'!I54</f>
        <v>2284812</v>
      </c>
      <c r="D65" s="348">
        <f>'[6]lbs-bAL.OUTST'!J54</f>
        <v>1240491</v>
      </c>
      <c r="E65" s="348">
        <f>'[6]lbs-bAL.OUTST'!U54</f>
        <v>0</v>
      </c>
      <c r="F65" s="348">
        <f>'[6]lbs-bAL.OUTST'!V54</f>
        <v>0</v>
      </c>
      <c r="G65" s="348">
        <f>'[6]lbs-bAL.OUTST'!W54</f>
        <v>0</v>
      </c>
      <c r="H65" s="348">
        <f>'[6]lbs-bAL.OUTST'!X54</f>
        <v>0</v>
      </c>
      <c r="I65" s="348">
        <f>'[6]lbs-bAL.OUTST'!Y54</f>
        <v>0</v>
      </c>
      <c r="J65" s="348">
        <f>'[6]lbs-bAL.OUTST'!Z54</f>
        <v>0</v>
      </c>
      <c r="K65" s="348">
        <f>'[6]lbs-bAL.OUTST'!AA54</f>
        <v>0</v>
      </c>
      <c r="L65" s="348">
        <f>'[6]lbs-bAL.OUTST'!AB54</f>
        <v>0</v>
      </c>
      <c r="M65" s="348">
        <f>'[6]lbs-bAL.OUTST'!AC54</f>
        <v>0</v>
      </c>
      <c r="N65" s="348">
        <f>'[6]lbs-bAL.OUTST'!AD54</f>
        <v>0</v>
      </c>
      <c r="O65" s="348">
        <f>'[6]lbs-bAL.OUTST'!AE54</f>
        <v>0</v>
      </c>
      <c r="P65" s="348">
        <f>'[6]lbs-bAL.OUTST'!AF54</f>
        <v>0</v>
      </c>
      <c r="Q65" s="348">
        <f>'[6]lbs-bAL.OUTST'!AG54</f>
        <v>0</v>
      </c>
      <c r="R65" s="348">
        <f>'[6]lbs-bAL.OUTST'!AH54</f>
        <v>0</v>
      </c>
      <c r="S65" s="346">
        <f>'[6]lbs-bAL.OUTST'!AI54</f>
        <v>2284812</v>
      </c>
      <c r="T65" s="346">
        <f>'[6]lbs-bAL.OUTST'!AJ54</f>
        <v>1240491</v>
      </c>
      <c r="U65" s="350">
        <f>'[6]lbs-bAL.OUTST'!BG54</f>
        <v>2028703</v>
      </c>
      <c r="V65" s="350">
        <f>'[6]lbs-bAL.OUTST'!BH54</f>
        <v>1018408</v>
      </c>
    </row>
    <row r="66" spans="1:22" ht="36.950000000000003" customHeight="1">
      <c r="A66" s="181">
        <v>3</v>
      </c>
      <c r="B66" s="177" t="s">
        <v>400</v>
      </c>
      <c r="C66" s="348">
        <f>'[6]lbs-bAL.OUTST'!I55</f>
        <v>0</v>
      </c>
      <c r="D66" s="348">
        <f>'[6]lbs-bAL.OUTST'!J55</f>
        <v>0</v>
      </c>
      <c r="E66" s="348">
        <f>'[6]lbs-bAL.OUTST'!U55</f>
        <v>0</v>
      </c>
      <c r="F66" s="348">
        <f>'[6]lbs-bAL.OUTST'!V55</f>
        <v>0</v>
      </c>
      <c r="G66" s="348">
        <f>'[6]lbs-bAL.OUTST'!W55</f>
        <v>0</v>
      </c>
      <c r="H66" s="348">
        <f>'[6]lbs-bAL.OUTST'!X55</f>
        <v>0</v>
      </c>
      <c r="I66" s="348">
        <f>'[6]lbs-bAL.OUTST'!Y55</f>
        <v>0</v>
      </c>
      <c r="J66" s="348">
        <f>'[6]lbs-bAL.OUTST'!Z55</f>
        <v>0</v>
      </c>
      <c r="K66" s="348">
        <f>'[6]lbs-bAL.OUTST'!AA55</f>
        <v>0</v>
      </c>
      <c r="L66" s="348">
        <f>'[6]lbs-bAL.OUTST'!AB55</f>
        <v>0</v>
      </c>
      <c r="M66" s="348">
        <f>'[6]lbs-bAL.OUTST'!AC55</f>
        <v>0</v>
      </c>
      <c r="N66" s="348">
        <f>'[6]lbs-bAL.OUTST'!AD55</f>
        <v>0</v>
      </c>
      <c r="O66" s="348">
        <f>'[6]lbs-bAL.OUTST'!AE55</f>
        <v>0</v>
      </c>
      <c r="P66" s="348">
        <f>'[6]lbs-bAL.OUTST'!AF55</f>
        <v>0</v>
      </c>
      <c r="Q66" s="348">
        <f>'[6]lbs-bAL.OUTST'!AG55</f>
        <v>0</v>
      </c>
      <c r="R66" s="348">
        <f>'[6]lbs-bAL.OUTST'!AH55</f>
        <v>0</v>
      </c>
      <c r="S66" s="346">
        <f>'[6]lbs-bAL.OUTST'!AI55</f>
        <v>0</v>
      </c>
      <c r="T66" s="346">
        <f>'[6]lbs-bAL.OUTST'!AJ55</f>
        <v>0</v>
      </c>
      <c r="U66" s="350">
        <f>'[6]lbs-bAL.OUTST'!BG55</f>
        <v>0</v>
      </c>
      <c r="V66" s="350">
        <f>'[6]lbs-bAL.OUTST'!BH55</f>
        <v>0</v>
      </c>
    </row>
    <row r="67" spans="1:22" ht="36.950000000000003" customHeight="1">
      <c r="A67" s="180"/>
      <c r="B67" s="179" t="s">
        <v>347</v>
      </c>
      <c r="C67" s="348">
        <f t="shared" ref="C67:V67" si="6">SUM(C64:C66)</f>
        <v>2634635</v>
      </c>
      <c r="D67" s="348">
        <f t="shared" si="6"/>
        <v>1419521</v>
      </c>
      <c r="E67" s="348">
        <f t="shared" si="6"/>
        <v>0</v>
      </c>
      <c r="F67" s="348">
        <f t="shared" si="6"/>
        <v>0</v>
      </c>
      <c r="G67" s="348">
        <f t="shared" si="6"/>
        <v>0</v>
      </c>
      <c r="H67" s="348">
        <f t="shared" si="6"/>
        <v>0</v>
      </c>
      <c r="I67" s="348">
        <f t="shared" si="6"/>
        <v>0</v>
      </c>
      <c r="J67" s="348">
        <f t="shared" si="6"/>
        <v>0</v>
      </c>
      <c r="K67" s="348">
        <f t="shared" si="6"/>
        <v>0</v>
      </c>
      <c r="L67" s="348">
        <f t="shared" si="6"/>
        <v>0</v>
      </c>
      <c r="M67" s="348">
        <f t="shared" si="6"/>
        <v>0</v>
      </c>
      <c r="N67" s="348">
        <f t="shared" si="6"/>
        <v>0</v>
      </c>
      <c r="O67" s="348">
        <f t="shared" si="6"/>
        <v>0</v>
      </c>
      <c r="P67" s="348">
        <f t="shared" si="6"/>
        <v>0</v>
      </c>
      <c r="Q67" s="348">
        <f t="shared" si="6"/>
        <v>0</v>
      </c>
      <c r="R67" s="348">
        <f t="shared" si="6"/>
        <v>0</v>
      </c>
      <c r="S67" s="348">
        <f t="shared" si="6"/>
        <v>2634635</v>
      </c>
      <c r="T67" s="348">
        <f t="shared" si="6"/>
        <v>1419521</v>
      </c>
      <c r="U67" s="348">
        <f t="shared" si="6"/>
        <v>2028703</v>
      </c>
      <c r="V67" s="348">
        <f t="shared" si="6"/>
        <v>1018408</v>
      </c>
    </row>
    <row r="68" spans="1:22" ht="36.950000000000003" customHeight="1">
      <c r="A68" s="178" t="s">
        <v>346</v>
      </c>
      <c r="B68" s="177" t="s">
        <v>345</v>
      </c>
      <c r="C68" s="349">
        <f>'[6]lbs-bAL.OUTST'!I57</f>
        <v>0</v>
      </c>
      <c r="D68" s="349">
        <f>'[6]lbs-bAL.OUTST'!J57</f>
        <v>0</v>
      </c>
      <c r="E68" s="349">
        <f>'[6]lbs-bAL.OUTST'!U57</f>
        <v>5024</v>
      </c>
      <c r="F68" s="349">
        <f>'[6]lbs-bAL.OUTST'!V57</f>
        <v>156070</v>
      </c>
      <c r="G68" s="349">
        <f>'[6]lbs-bAL.OUTST'!W57</f>
        <v>0</v>
      </c>
      <c r="H68" s="349">
        <f>'[6]lbs-bAL.OUTST'!X57</f>
        <v>0</v>
      </c>
      <c r="I68" s="349">
        <f>'[6]lbs-bAL.OUTST'!Y57</f>
        <v>0</v>
      </c>
      <c r="J68" s="349">
        <f>'[6]lbs-bAL.OUTST'!Z57</f>
        <v>0</v>
      </c>
      <c r="K68" s="349">
        <f>'[6]lbs-bAL.OUTST'!AA57</f>
        <v>0</v>
      </c>
      <c r="L68" s="349">
        <f>'[6]lbs-bAL.OUTST'!AB57</f>
        <v>0</v>
      </c>
      <c r="M68" s="349">
        <f>'[6]lbs-bAL.OUTST'!AC57</f>
        <v>0</v>
      </c>
      <c r="N68" s="349">
        <f>'[6]lbs-bAL.OUTST'!AD57</f>
        <v>0</v>
      </c>
      <c r="O68" s="349">
        <f>'[6]lbs-bAL.OUTST'!AE57</f>
        <v>0</v>
      </c>
      <c r="P68" s="349">
        <f>'[6]lbs-bAL.OUTST'!AF57</f>
        <v>0</v>
      </c>
      <c r="Q68" s="349">
        <f>'[6]lbs-bAL.OUTST'!AG57</f>
        <v>317</v>
      </c>
      <c r="R68" s="349">
        <f>'[6]lbs-bAL.OUTST'!AH57</f>
        <v>22512</v>
      </c>
      <c r="S68" s="349">
        <f>'[6]lbs-bAL.OUTST'!AI57</f>
        <v>5341</v>
      </c>
      <c r="T68" s="349">
        <f>'[6]lbs-bAL.OUTST'!AJ57</f>
        <v>178582</v>
      </c>
      <c r="U68" s="349">
        <f>'[6]lbs-bAL.OUTST'!BG57</f>
        <v>0</v>
      </c>
      <c r="V68" s="349">
        <f>'[6]lbs-bAL.OUTST'!BH57</f>
        <v>0</v>
      </c>
    </row>
    <row r="69" spans="1:22" ht="36.950000000000003" customHeight="1">
      <c r="A69" s="178"/>
      <c r="B69" s="177" t="s">
        <v>344</v>
      </c>
      <c r="C69" s="349">
        <f t="shared" ref="C69:V69" si="7">SUM(C68)</f>
        <v>0</v>
      </c>
      <c r="D69" s="349">
        <f t="shared" si="7"/>
        <v>0</v>
      </c>
      <c r="E69" s="349">
        <f t="shared" si="7"/>
        <v>5024</v>
      </c>
      <c r="F69" s="349">
        <f t="shared" si="7"/>
        <v>156070</v>
      </c>
      <c r="G69" s="349">
        <f t="shared" si="7"/>
        <v>0</v>
      </c>
      <c r="H69" s="349">
        <f t="shared" si="7"/>
        <v>0</v>
      </c>
      <c r="I69" s="349">
        <f t="shared" si="7"/>
        <v>0</v>
      </c>
      <c r="J69" s="349">
        <f t="shared" si="7"/>
        <v>0</v>
      </c>
      <c r="K69" s="349">
        <f t="shared" si="7"/>
        <v>0</v>
      </c>
      <c r="L69" s="349">
        <f t="shared" si="7"/>
        <v>0</v>
      </c>
      <c r="M69" s="349">
        <f t="shared" si="7"/>
        <v>0</v>
      </c>
      <c r="N69" s="349">
        <f t="shared" si="7"/>
        <v>0</v>
      </c>
      <c r="O69" s="349">
        <f t="shared" si="7"/>
        <v>0</v>
      </c>
      <c r="P69" s="349">
        <f t="shared" si="7"/>
        <v>0</v>
      </c>
      <c r="Q69" s="349">
        <f t="shared" si="7"/>
        <v>317</v>
      </c>
      <c r="R69" s="349">
        <f t="shared" si="7"/>
        <v>22512</v>
      </c>
      <c r="S69" s="349">
        <f t="shared" si="7"/>
        <v>5341</v>
      </c>
      <c r="T69" s="349">
        <f t="shared" si="7"/>
        <v>178582</v>
      </c>
      <c r="U69" s="349">
        <f t="shared" si="7"/>
        <v>0</v>
      </c>
      <c r="V69" s="349">
        <f t="shared" si="7"/>
        <v>0</v>
      </c>
    </row>
    <row r="70" spans="1:22" ht="36.950000000000003" customHeight="1">
      <c r="A70" s="178"/>
      <c r="B70" s="177" t="s">
        <v>275</v>
      </c>
      <c r="C70" s="348">
        <f t="shared" ref="C70:V70" si="8">SUM(C62,C67,C69)</f>
        <v>8409013</v>
      </c>
      <c r="D70" s="348">
        <f t="shared" si="8"/>
        <v>11783982</v>
      </c>
      <c r="E70" s="348">
        <f t="shared" si="8"/>
        <v>1603984</v>
      </c>
      <c r="F70" s="348">
        <f t="shared" si="8"/>
        <v>7648348</v>
      </c>
      <c r="G70" s="348">
        <f t="shared" si="8"/>
        <v>2438</v>
      </c>
      <c r="H70" s="348">
        <f t="shared" si="8"/>
        <v>128469</v>
      </c>
      <c r="I70" s="348">
        <f t="shared" si="8"/>
        <v>226127</v>
      </c>
      <c r="J70" s="348">
        <f t="shared" si="8"/>
        <v>526238</v>
      </c>
      <c r="K70" s="348">
        <f t="shared" si="8"/>
        <v>586504</v>
      </c>
      <c r="L70" s="348">
        <f t="shared" si="8"/>
        <v>3255129</v>
      </c>
      <c r="M70" s="348">
        <f t="shared" si="8"/>
        <v>2811</v>
      </c>
      <c r="N70" s="348">
        <f t="shared" si="8"/>
        <v>30320</v>
      </c>
      <c r="O70" s="348">
        <f t="shared" si="8"/>
        <v>25068</v>
      </c>
      <c r="P70" s="348">
        <f t="shared" si="8"/>
        <v>43270</v>
      </c>
      <c r="Q70" s="348">
        <f t="shared" si="8"/>
        <v>221018</v>
      </c>
      <c r="R70" s="348">
        <f t="shared" si="8"/>
        <v>392258</v>
      </c>
      <c r="S70" s="348">
        <f t="shared" si="8"/>
        <v>11076963</v>
      </c>
      <c r="T70" s="348">
        <f t="shared" si="8"/>
        <v>23808014</v>
      </c>
      <c r="U70" s="348">
        <f t="shared" si="8"/>
        <v>6668219</v>
      </c>
      <c r="V70" s="348">
        <f t="shared" si="8"/>
        <v>8332236</v>
      </c>
    </row>
    <row r="71" spans="1:22" ht="27" customHeight="1">
      <c r="A71" s="180"/>
      <c r="B71" s="347"/>
      <c r="C71" s="346"/>
      <c r="D71" s="346"/>
      <c r="E71" s="346"/>
      <c r="F71" s="346"/>
      <c r="G71" s="346"/>
      <c r="H71" s="346"/>
      <c r="I71" s="346"/>
      <c r="J71" s="346"/>
      <c r="K71" s="346"/>
      <c r="L71" s="346"/>
      <c r="M71" s="346"/>
      <c r="N71" s="346"/>
      <c r="O71" s="346"/>
      <c r="P71" s="346"/>
      <c r="Q71" s="346"/>
      <c r="R71" s="346"/>
      <c r="S71" s="346"/>
      <c r="T71" s="346"/>
    </row>
  </sheetData>
  <mergeCells count="29">
    <mergeCell ref="B35:B36"/>
    <mergeCell ref="C35:D35"/>
    <mergeCell ref="E35:F35"/>
    <mergeCell ref="I35:J35"/>
    <mergeCell ref="K35:L35"/>
    <mergeCell ref="G35:H35"/>
    <mergeCell ref="M35:N35"/>
    <mergeCell ref="O35:P35"/>
    <mergeCell ref="I4:J4"/>
    <mergeCell ref="K4:L4"/>
    <mergeCell ref="G4:H4"/>
    <mergeCell ref="M4:N4"/>
    <mergeCell ref="O4:P4"/>
    <mergeCell ref="U4:V4"/>
    <mergeCell ref="U35:V35"/>
    <mergeCell ref="Q4:R4"/>
    <mergeCell ref="A1:T1"/>
    <mergeCell ref="A2:T2"/>
    <mergeCell ref="A3:T3"/>
    <mergeCell ref="S4:T4"/>
    <mergeCell ref="B4:B5"/>
    <mergeCell ref="C4:D4"/>
    <mergeCell ref="E4:F4"/>
    <mergeCell ref="S35:T35"/>
    <mergeCell ref="A31:T31"/>
    <mergeCell ref="A32:T32"/>
    <mergeCell ref="A33:T33"/>
    <mergeCell ref="A13:B13"/>
    <mergeCell ref="Q35:R35"/>
  </mergeCells>
  <pageMargins left="0.70866141732283472" right="0.43307086614173229" top="1.2598425196850394" bottom="0.19685039370078741" header="0.31496062992125984" footer="0.31496062992125984"/>
  <pageSetup paperSize="9" scale="29" orientation="landscape" horizontalDpi="4294967293" r:id="rId1"/>
  <rowBreaks count="1" manualBreakCount="1">
    <brk id="30" max="16383" man="1"/>
  </rowBreaks>
</worksheet>
</file>

<file path=xl/worksheets/sheet15.xml><?xml version="1.0" encoding="utf-8"?>
<worksheet xmlns="http://schemas.openxmlformats.org/spreadsheetml/2006/main" xmlns:r="http://schemas.openxmlformats.org/officeDocument/2006/relationships">
  <dimension ref="A1:K73"/>
  <sheetViews>
    <sheetView view="pageBreakPreview" zoomScale="60" workbookViewId="0">
      <pane xSplit="3" ySplit="6" topLeftCell="D55" activePane="bottomRight" state="frozen"/>
      <selection pane="topRight" activeCell="D1" sqref="D1"/>
      <selection pane="bottomLeft" activeCell="A7" sqref="A7"/>
      <selection pane="bottomRight" activeCell="R17" sqref="R17"/>
    </sheetView>
  </sheetViews>
  <sheetFormatPr defaultRowHeight="15"/>
  <cols>
    <col min="1" max="1" width="11.7109375" style="149" bestFit="1" customWidth="1"/>
    <col min="2" max="2" width="51.7109375" style="149" customWidth="1"/>
    <col min="3" max="3" width="6.85546875" style="149" customWidth="1"/>
    <col min="4" max="4" width="13.140625" style="149" hidden="1" customWidth="1"/>
    <col min="5" max="5" width="19.7109375" style="149" hidden="1" customWidth="1"/>
    <col min="6" max="6" width="24.5703125" style="149" customWidth="1"/>
    <col min="7" max="7" width="15.28515625" style="149" customWidth="1"/>
    <col min="8" max="8" width="14.28515625" style="149" customWidth="1"/>
    <col min="9" max="9" width="19.140625" style="149" customWidth="1"/>
    <col min="10" max="11" width="21" style="149" customWidth="1"/>
    <col min="12" max="16384" width="9.140625" style="149"/>
  </cols>
  <sheetData>
    <row r="1" spans="1:11" ht="18">
      <c r="A1" s="502" t="s">
        <v>390</v>
      </c>
      <c r="B1" s="502"/>
      <c r="C1" s="502"/>
      <c r="D1" s="502"/>
      <c r="E1" s="502"/>
      <c r="F1" s="502"/>
      <c r="G1" s="502"/>
      <c r="H1" s="502"/>
      <c r="I1" s="502"/>
      <c r="J1" s="502"/>
      <c r="K1" s="502"/>
    </row>
    <row r="2" spans="1:11" ht="18">
      <c r="A2" s="502" t="s">
        <v>412</v>
      </c>
      <c r="B2" s="502"/>
      <c r="C2" s="502"/>
      <c r="D2" s="502"/>
      <c r="E2" s="502"/>
      <c r="F2" s="502"/>
      <c r="G2" s="502"/>
      <c r="H2" s="502"/>
      <c r="I2" s="502"/>
      <c r="J2" s="502"/>
      <c r="K2" s="502"/>
    </row>
    <row r="3" spans="1:11" ht="18">
      <c r="A3" s="502" t="s">
        <v>411</v>
      </c>
      <c r="B3" s="502"/>
      <c r="C3" s="502"/>
      <c r="D3" s="502"/>
      <c r="E3" s="502"/>
      <c r="F3" s="502"/>
      <c r="G3" s="502"/>
      <c r="H3" s="502"/>
      <c r="I3" s="502"/>
      <c r="J3" s="502"/>
      <c r="K3" s="502"/>
    </row>
    <row r="4" spans="1:11" ht="18">
      <c r="A4" s="162"/>
      <c r="B4" s="162"/>
      <c r="C4" s="162"/>
      <c r="D4" s="162"/>
      <c r="E4" s="162"/>
      <c r="F4" s="162"/>
      <c r="G4" s="162"/>
      <c r="H4" s="162"/>
      <c r="I4" s="162"/>
      <c r="J4" s="162"/>
      <c r="K4" s="162"/>
    </row>
    <row r="5" spans="1:11" ht="18">
      <c r="A5" s="152" t="s">
        <v>384</v>
      </c>
      <c r="B5" s="504" t="s">
        <v>383</v>
      </c>
      <c r="C5" s="170"/>
      <c r="D5" s="499" t="s">
        <v>409</v>
      </c>
      <c r="E5" s="499"/>
      <c r="F5" s="506" t="s">
        <v>408</v>
      </c>
      <c r="G5" s="506"/>
      <c r="H5" s="506" t="s">
        <v>407</v>
      </c>
      <c r="I5" s="506"/>
      <c r="J5" s="506" t="s">
        <v>406</v>
      </c>
      <c r="K5" s="506"/>
    </row>
    <row r="6" spans="1:11" ht="18">
      <c r="A6" s="152" t="s">
        <v>376</v>
      </c>
      <c r="B6" s="505"/>
      <c r="C6" s="169"/>
      <c r="D6" s="168" t="s">
        <v>405</v>
      </c>
      <c r="E6" s="168" t="s">
        <v>404</v>
      </c>
      <c r="F6" s="168" t="s">
        <v>405</v>
      </c>
      <c r="G6" s="168" t="s">
        <v>404</v>
      </c>
      <c r="H6" s="168" t="s">
        <v>405</v>
      </c>
      <c r="I6" s="168" t="s">
        <v>404</v>
      </c>
      <c r="J6" s="168" t="s">
        <v>405</v>
      </c>
      <c r="K6" s="167" t="s">
        <v>404</v>
      </c>
    </row>
    <row r="7" spans="1:11" ht="18">
      <c r="A7" s="152" t="s">
        <v>396</v>
      </c>
      <c r="B7" s="164" t="s">
        <v>395</v>
      </c>
      <c r="C7" s="164"/>
      <c r="D7" s="151"/>
      <c r="E7" s="151"/>
      <c r="F7" s="151"/>
      <c r="G7" s="151"/>
      <c r="H7" s="151"/>
      <c r="I7" s="151"/>
      <c r="J7" s="151"/>
      <c r="K7" s="151"/>
    </row>
    <row r="8" spans="1:11" ht="18">
      <c r="A8" s="152">
        <v>1</v>
      </c>
      <c r="B8" s="164" t="s">
        <v>34</v>
      </c>
      <c r="C8" s="164"/>
      <c r="D8" s="150">
        <f>'[1]For-data-entry'!BL5</f>
        <v>722805</v>
      </c>
      <c r="E8" s="150">
        <f>'[1]For-data-entry'!BM5</f>
        <v>935133</v>
      </c>
      <c r="F8" s="150">
        <f>'[1]For-data-entry'!BD5</f>
        <v>579356</v>
      </c>
      <c r="G8" s="150">
        <f>'[1]For-data-entry'!BE5</f>
        <v>661035</v>
      </c>
      <c r="H8" s="150">
        <f>'[1]For-data-entry'!AN5</f>
        <v>103282</v>
      </c>
      <c r="I8" s="150">
        <f>'[1]For-data-entry'!AO5</f>
        <v>147702</v>
      </c>
      <c r="J8" s="150">
        <f>'[1]For-data-entry'!BH5</f>
        <v>18877</v>
      </c>
      <c r="K8" s="150">
        <f>'[1]For-data-entry'!BI5</f>
        <v>1802</v>
      </c>
    </row>
    <row r="9" spans="1:11" ht="18">
      <c r="A9" s="152">
        <v>2</v>
      </c>
      <c r="B9" s="164" t="s">
        <v>30</v>
      </c>
      <c r="C9" s="164"/>
      <c r="D9" s="150">
        <f>'[1]For-data-entry'!BL6</f>
        <v>194047</v>
      </c>
      <c r="E9" s="150">
        <f>'[1]For-data-entry'!BM6</f>
        <v>347753</v>
      </c>
      <c r="F9" s="150">
        <f>'[1]For-data-entry'!BD6</f>
        <v>179569</v>
      </c>
      <c r="G9" s="150">
        <f>'[1]For-data-entry'!BE6</f>
        <v>615167</v>
      </c>
      <c r="H9" s="150">
        <f>'[1]For-data-entry'!AN6</f>
        <v>21766</v>
      </c>
      <c r="I9" s="150">
        <f>'[1]For-data-entry'!AO6</f>
        <v>50144</v>
      </c>
      <c r="J9" s="150">
        <f>'[1]For-data-entry'!BH6</f>
        <v>456</v>
      </c>
      <c r="K9" s="150">
        <f>'[1]For-data-entry'!BI6</f>
        <v>81</v>
      </c>
    </row>
    <row r="10" spans="1:11" ht="18">
      <c r="A10" s="152">
        <v>3</v>
      </c>
      <c r="B10" s="164" t="s">
        <v>7</v>
      </c>
      <c r="C10" s="164"/>
      <c r="D10" s="150">
        <f>'[1]For-data-entry'!BL7</f>
        <v>487660</v>
      </c>
      <c r="E10" s="150">
        <f>'[1]For-data-entry'!BM7</f>
        <v>1839861</v>
      </c>
      <c r="F10" s="150">
        <f>'[1]For-data-entry'!BD7</f>
        <v>236583</v>
      </c>
      <c r="G10" s="150">
        <f>'[1]For-data-entry'!BE7</f>
        <v>394546</v>
      </c>
      <c r="H10" s="150">
        <f>'[1]For-data-entry'!AN7</f>
        <v>57252</v>
      </c>
      <c r="I10" s="150">
        <f>'[1]For-data-entry'!AO7</f>
        <v>118201</v>
      </c>
      <c r="J10" s="150">
        <f>'[1]For-data-entry'!BH7</f>
        <v>1117</v>
      </c>
      <c r="K10" s="150">
        <f>'[1]For-data-entry'!BI7</f>
        <v>721</v>
      </c>
    </row>
    <row r="11" spans="1:11" ht="18">
      <c r="A11" s="152">
        <v>4</v>
      </c>
      <c r="B11" s="164" t="s">
        <v>66</v>
      </c>
      <c r="C11" s="164"/>
      <c r="D11" s="150">
        <f>'[1]For-data-entry'!BL8</f>
        <v>248251</v>
      </c>
      <c r="E11" s="150">
        <f>'[1]For-data-entry'!BM8</f>
        <v>894110</v>
      </c>
      <c r="F11" s="150">
        <f>'[1]For-data-entry'!BD8</f>
        <v>752060</v>
      </c>
      <c r="G11" s="150">
        <f>'[1]For-data-entry'!BE8</f>
        <v>1020566</v>
      </c>
      <c r="H11" s="150">
        <f>'[1]For-data-entry'!AN8</f>
        <v>231373</v>
      </c>
      <c r="I11" s="150">
        <f>'[1]For-data-entry'!AO8</f>
        <v>390630</v>
      </c>
      <c r="J11" s="150">
        <f>'[1]For-data-entry'!BH8</f>
        <v>10591</v>
      </c>
      <c r="K11" s="150">
        <f>'[1]For-data-entry'!BI8</f>
        <v>1691</v>
      </c>
    </row>
    <row r="12" spans="1:11" ht="18">
      <c r="A12" s="152">
        <v>5</v>
      </c>
      <c r="B12" s="164" t="s">
        <v>2</v>
      </c>
      <c r="C12" s="164"/>
      <c r="D12" s="150">
        <f>'[1]For-data-entry'!BL9</f>
        <v>404219</v>
      </c>
      <c r="E12" s="150">
        <f>'[1]For-data-entry'!BM9</f>
        <v>446561</v>
      </c>
      <c r="F12" s="150">
        <f>'[1]For-data-entry'!BD9</f>
        <v>423966</v>
      </c>
      <c r="G12" s="150">
        <f>'[1]For-data-entry'!BE9</f>
        <v>360412</v>
      </c>
      <c r="H12" s="150">
        <f>'[1]For-data-entry'!AN9</f>
        <v>27279</v>
      </c>
      <c r="I12" s="150">
        <f>'[1]For-data-entry'!AO9</f>
        <v>40773</v>
      </c>
      <c r="J12" s="150">
        <f>'[1]For-data-entry'!BH9</f>
        <v>511</v>
      </c>
      <c r="K12" s="150">
        <f>'[1]For-data-entry'!BI9</f>
        <v>43</v>
      </c>
    </row>
    <row r="13" spans="1:11" ht="18">
      <c r="A13" s="152"/>
      <c r="B13" s="166" t="s">
        <v>394</v>
      </c>
      <c r="C13" s="166"/>
      <c r="D13" s="153">
        <f>'[1]For-data-entry'!BL10</f>
        <v>2056982</v>
      </c>
      <c r="E13" s="153">
        <f>'[1]For-data-entry'!BM10</f>
        <v>4463418</v>
      </c>
      <c r="F13" s="153">
        <f>'[1]For-data-entry'!BD10</f>
        <v>2171534</v>
      </c>
      <c r="G13" s="153">
        <f>'[1]For-data-entry'!BE10</f>
        <v>3051726</v>
      </c>
      <c r="H13" s="153">
        <f>'[1]For-data-entry'!AN10</f>
        <v>440952</v>
      </c>
      <c r="I13" s="153">
        <f>'[1]For-data-entry'!AO10</f>
        <v>747450</v>
      </c>
      <c r="J13" s="153">
        <f>'[1]For-data-entry'!BH10</f>
        <v>31552</v>
      </c>
      <c r="K13" s="153">
        <f>'[1]For-data-entry'!BI10</f>
        <v>4338</v>
      </c>
    </row>
    <row r="14" spans="1:11" ht="18">
      <c r="A14" s="500" t="s">
        <v>393</v>
      </c>
      <c r="B14" s="501"/>
      <c r="C14" s="165"/>
      <c r="D14" s="150"/>
      <c r="E14" s="150"/>
      <c r="F14" s="150"/>
      <c r="G14" s="150"/>
      <c r="H14" s="150"/>
      <c r="I14" s="150"/>
      <c r="J14" s="150"/>
      <c r="K14" s="150"/>
    </row>
    <row r="15" spans="1:11" ht="18">
      <c r="A15" s="156">
        <v>1</v>
      </c>
      <c r="B15" s="154" t="s">
        <v>40</v>
      </c>
      <c r="C15" s="164"/>
      <c r="D15" s="150">
        <f>'[1]For-data-entry'!BL13</f>
        <v>0</v>
      </c>
      <c r="E15" s="150">
        <f>'[1]For-data-entry'!BM13</f>
        <v>0</v>
      </c>
      <c r="F15" s="150">
        <f>'[1]For-data-entry'!BD13</f>
        <v>0</v>
      </c>
      <c r="G15" s="150">
        <f>'[1]For-data-entry'!BE13</f>
        <v>0</v>
      </c>
      <c r="H15" s="150">
        <f>'[1]For-data-entry'!AN13</f>
        <v>2336</v>
      </c>
      <c r="I15" s="150">
        <f>'[1]For-data-entry'!AO13</f>
        <v>2849</v>
      </c>
      <c r="J15" s="150">
        <f>'[1]For-data-entry'!BH13</f>
        <v>0</v>
      </c>
      <c r="K15" s="150">
        <f>'[1]For-data-entry'!BI13</f>
        <v>0</v>
      </c>
    </row>
    <row r="16" spans="1:11" ht="18">
      <c r="A16" s="156">
        <v>2</v>
      </c>
      <c r="B16" s="154" t="s">
        <v>39</v>
      </c>
      <c r="C16" s="164"/>
      <c r="D16" s="150">
        <f>'[1]For-data-entry'!BL14</f>
        <v>13536</v>
      </c>
      <c r="E16" s="150">
        <f>'[1]For-data-entry'!BM14</f>
        <v>18166</v>
      </c>
      <c r="F16" s="150">
        <f>'[1]For-data-entry'!BD14</f>
        <v>347</v>
      </c>
      <c r="G16" s="150">
        <f>'[1]For-data-entry'!BE14</f>
        <v>621</v>
      </c>
      <c r="H16" s="150">
        <f>'[1]For-data-entry'!AN14</f>
        <v>1636</v>
      </c>
      <c r="I16" s="150">
        <f>'[1]For-data-entry'!AO14</f>
        <v>3689</v>
      </c>
      <c r="J16" s="150">
        <f>'[1]For-data-entry'!BH14</f>
        <v>49</v>
      </c>
      <c r="K16" s="150">
        <f>'[1]For-data-entry'!BI14</f>
        <v>3</v>
      </c>
    </row>
    <row r="17" spans="1:11" ht="18">
      <c r="A17" s="156">
        <v>3</v>
      </c>
      <c r="B17" s="154" t="s">
        <v>37</v>
      </c>
      <c r="C17" s="164"/>
      <c r="D17" s="150">
        <f>'[1]For-data-entry'!BL15</f>
        <v>12765</v>
      </c>
      <c r="E17" s="150">
        <f>'[1]For-data-entry'!BM15</f>
        <v>16180</v>
      </c>
      <c r="F17" s="150">
        <f>'[1]For-data-entry'!BD15</f>
        <v>24344</v>
      </c>
      <c r="G17" s="150">
        <f>'[1]For-data-entry'!BE15</f>
        <v>28373</v>
      </c>
      <c r="H17" s="150">
        <f>'[1]For-data-entry'!AN15</f>
        <v>4226</v>
      </c>
      <c r="I17" s="150">
        <f>'[1]For-data-entry'!AO15</f>
        <v>6663</v>
      </c>
      <c r="J17" s="150">
        <f>'[1]For-data-entry'!BH15</f>
        <v>0</v>
      </c>
      <c r="K17" s="150">
        <f>'[1]For-data-entry'!BI15</f>
        <v>0</v>
      </c>
    </row>
    <row r="18" spans="1:11" ht="18">
      <c r="A18" s="156">
        <v>4</v>
      </c>
      <c r="B18" s="154" t="s">
        <v>36</v>
      </c>
      <c r="C18" s="164"/>
      <c r="D18" s="150">
        <f>'[1]For-data-entry'!BL16</f>
        <v>55963</v>
      </c>
      <c r="E18" s="150">
        <f>'[1]For-data-entry'!BM16</f>
        <v>138552</v>
      </c>
      <c r="F18" s="150">
        <f>'[1]For-data-entry'!BD16</f>
        <v>9066</v>
      </c>
      <c r="G18" s="150">
        <f>'[1]For-data-entry'!BE16</f>
        <v>11695</v>
      </c>
      <c r="H18" s="150">
        <f>'[1]For-data-entry'!AN16</f>
        <v>2158</v>
      </c>
      <c r="I18" s="150">
        <f>'[1]For-data-entry'!AO16</f>
        <v>4879</v>
      </c>
      <c r="J18" s="150">
        <f>'[1]For-data-entry'!BH16</f>
        <v>219</v>
      </c>
      <c r="K18" s="150">
        <f>'[1]For-data-entry'!BI16</f>
        <v>120</v>
      </c>
    </row>
    <row r="19" spans="1:11" ht="18">
      <c r="A19" s="156">
        <v>5</v>
      </c>
      <c r="B19" s="154" t="s">
        <v>95</v>
      </c>
      <c r="C19" s="164"/>
      <c r="D19" s="150">
        <f>'[1]For-data-entry'!BL17</f>
        <v>11167</v>
      </c>
      <c r="E19" s="150">
        <f>'[1]For-data-entry'!BM17</f>
        <v>55407</v>
      </c>
      <c r="F19" s="150">
        <f>'[1]For-data-entry'!BD17</f>
        <v>6545</v>
      </c>
      <c r="G19" s="150">
        <f>'[1]For-data-entry'!BE17</f>
        <v>10187</v>
      </c>
      <c r="H19" s="150">
        <f>'[1]For-data-entry'!AN17</f>
        <v>2043</v>
      </c>
      <c r="I19" s="150">
        <f>'[1]For-data-entry'!AO17</f>
        <v>3832</v>
      </c>
      <c r="J19" s="150">
        <f>'[1]For-data-entry'!BH17</f>
        <v>2</v>
      </c>
      <c r="K19" s="150">
        <f>'[1]For-data-entry'!BI17</f>
        <v>1</v>
      </c>
    </row>
    <row r="20" spans="1:11" ht="18">
      <c r="A20" s="156">
        <v>6</v>
      </c>
      <c r="B20" s="154" t="s">
        <v>94</v>
      </c>
      <c r="C20" s="164"/>
      <c r="D20" s="150">
        <f>'[1]For-data-entry'!BL18</f>
        <v>22386</v>
      </c>
      <c r="E20" s="150">
        <f>'[1]For-data-entry'!BM18</f>
        <v>47382</v>
      </c>
      <c r="F20" s="150">
        <f>'[1]For-data-entry'!BD18</f>
        <v>19785</v>
      </c>
      <c r="G20" s="150">
        <f>'[1]For-data-entry'!BE18</f>
        <v>23595</v>
      </c>
      <c r="H20" s="150">
        <f>'[1]For-data-entry'!AN18</f>
        <v>5817</v>
      </c>
      <c r="I20" s="150">
        <f>'[1]For-data-entry'!AO18</f>
        <v>9884</v>
      </c>
      <c r="J20" s="150">
        <f>'[1]For-data-entry'!BH18</f>
        <v>3</v>
      </c>
      <c r="K20" s="150">
        <f>'[1]For-data-entry'!BI18</f>
        <v>1</v>
      </c>
    </row>
    <row r="21" spans="1:11" ht="18">
      <c r="A21" s="156">
        <v>7</v>
      </c>
      <c r="B21" s="154" t="s">
        <v>29</v>
      </c>
      <c r="C21" s="164"/>
      <c r="D21" s="150">
        <f>'[1]For-data-entry'!BL19</f>
        <v>3187</v>
      </c>
      <c r="E21" s="150">
        <f>'[1]For-data-entry'!BM19</f>
        <v>8000</v>
      </c>
      <c r="F21" s="150">
        <f>'[1]For-data-entry'!BD19</f>
        <v>250</v>
      </c>
      <c r="G21" s="150">
        <f>'[1]For-data-entry'!BE19</f>
        <v>607</v>
      </c>
      <c r="H21" s="150">
        <f>'[1]For-data-entry'!AN19</f>
        <v>644</v>
      </c>
      <c r="I21" s="150">
        <f>'[1]For-data-entry'!AO19</f>
        <v>1143</v>
      </c>
      <c r="J21" s="150">
        <f>'[1]For-data-entry'!BH19</f>
        <v>0</v>
      </c>
      <c r="K21" s="150">
        <f>'[1]For-data-entry'!BI19</f>
        <v>0</v>
      </c>
    </row>
    <row r="22" spans="1:11" ht="18">
      <c r="A22" s="156">
        <v>8</v>
      </c>
      <c r="B22" s="154" t="s">
        <v>21</v>
      </c>
      <c r="C22" s="164"/>
      <c r="D22" s="150">
        <f>'[1]For-data-entry'!BL20</f>
        <v>10789</v>
      </c>
      <c r="E22" s="150">
        <f>'[1]For-data-entry'!BM20</f>
        <v>16056</v>
      </c>
      <c r="F22" s="150">
        <f>'[1]For-data-entry'!BD20</f>
        <v>9356</v>
      </c>
      <c r="G22" s="150">
        <f>'[1]For-data-entry'!BE20</f>
        <v>6002</v>
      </c>
      <c r="H22" s="150">
        <f>'[1]For-data-entry'!AN20</f>
        <v>3845</v>
      </c>
      <c r="I22" s="150">
        <f>'[1]For-data-entry'!AO20</f>
        <v>7864</v>
      </c>
      <c r="J22" s="150">
        <f>'[1]For-data-entry'!BH20</f>
        <v>402</v>
      </c>
      <c r="K22" s="150">
        <f>'[1]For-data-entry'!BI20</f>
        <v>56</v>
      </c>
    </row>
    <row r="23" spans="1:11" ht="18">
      <c r="A23" s="156">
        <v>9</v>
      </c>
      <c r="B23" s="154" t="s">
        <v>93</v>
      </c>
      <c r="C23" s="164"/>
      <c r="D23" s="150">
        <f>'[1]For-data-entry'!BL21</f>
        <v>55985</v>
      </c>
      <c r="E23" s="150">
        <f>'[1]For-data-entry'!BM21</f>
        <v>24987</v>
      </c>
      <c r="F23" s="150">
        <f>'[1]For-data-entry'!BD21</f>
        <v>29111</v>
      </c>
      <c r="G23" s="150">
        <f>'[1]For-data-entry'!BE21</f>
        <v>26102</v>
      </c>
      <c r="H23" s="150">
        <f>'[1]For-data-entry'!AN21</f>
        <v>10811</v>
      </c>
      <c r="I23" s="150">
        <f>'[1]For-data-entry'!AO21</f>
        <v>67928</v>
      </c>
      <c r="J23" s="150">
        <f>'[1]For-data-entry'!BH21</f>
        <v>951</v>
      </c>
      <c r="K23" s="150">
        <f>'[1]For-data-entry'!BI21</f>
        <v>117</v>
      </c>
    </row>
    <row r="24" spans="1:11" ht="18">
      <c r="A24" s="156">
        <v>10</v>
      </c>
      <c r="B24" s="154" t="s">
        <v>92</v>
      </c>
      <c r="C24" s="164"/>
      <c r="D24" s="150">
        <f>'[1]For-data-entry'!BL22</f>
        <v>6563</v>
      </c>
      <c r="E24" s="150">
        <f>'[1]For-data-entry'!BM22</f>
        <v>17290</v>
      </c>
      <c r="F24" s="150">
        <f>'[1]For-data-entry'!BD22</f>
        <v>2540</v>
      </c>
      <c r="G24" s="150">
        <f>'[1]For-data-entry'!BE22</f>
        <v>6140</v>
      </c>
      <c r="H24" s="150">
        <f>'[1]For-data-entry'!AN22</f>
        <v>1079</v>
      </c>
      <c r="I24" s="150">
        <f>'[1]For-data-entry'!AO22</f>
        <v>5431</v>
      </c>
      <c r="J24" s="150">
        <f>'[1]For-data-entry'!BH22</f>
        <v>0</v>
      </c>
      <c r="K24" s="150">
        <f>'[1]For-data-entry'!BI22</f>
        <v>0</v>
      </c>
    </row>
    <row r="25" spans="1:11" ht="18">
      <c r="A25" s="156">
        <v>11</v>
      </c>
      <c r="B25" s="154" t="s">
        <v>91</v>
      </c>
      <c r="C25" s="164"/>
      <c r="D25" s="150">
        <f>'[1]For-data-entry'!BL23</f>
        <v>21394</v>
      </c>
      <c r="E25" s="150">
        <f>'[1]For-data-entry'!BM23</f>
        <v>26228</v>
      </c>
      <c r="F25" s="150">
        <f>'[1]For-data-entry'!BD23</f>
        <v>16098</v>
      </c>
      <c r="G25" s="150">
        <f>'[1]For-data-entry'!BE23</f>
        <v>22233</v>
      </c>
      <c r="H25" s="150">
        <f>'[1]For-data-entry'!AN23</f>
        <v>2330</v>
      </c>
      <c r="I25" s="150">
        <f>'[1]For-data-entry'!AO23</f>
        <v>2885</v>
      </c>
      <c r="J25" s="150">
        <f>'[1]For-data-entry'!BH23</f>
        <v>404</v>
      </c>
      <c r="K25" s="150">
        <f>'[1]For-data-entry'!BI23</f>
        <v>51</v>
      </c>
    </row>
    <row r="26" spans="1:11" ht="18">
      <c r="A26" s="156">
        <v>12</v>
      </c>
      <c r="B26" s="154" t="s">
        <v>12</v>
      </c>
      <c r="C26" s="164"/>
      <c r="D26" s="150">
        <f>'[1]For-data-entry'!BL24</f>
        <v>161</v>
      </c>
      <c r="E26" s="150">
        <f>'[1]For-data-entry'!BM24</f>
        <v>325</v>
      </c>
      <c r="F26" s="150">
        <f>'[1]For-data-entry'!BD24</f>
        <v>0</v>
      </c>
      <c r="G26" s="150">
        <f>'[1]For-data-entry'!BE24</f>
        <v>0</v>
      </c>
      <c r="H26" s="150">
        <f>'[1]For-data-entry'!AN24</f>
        <v>18</v>
      </c>
      <c r="I26" s="150">
        <f>'[1]For-data-entry'!AO24</f>
        <v>39</v>
      </c>
      <c r="J26" s="150">
        <f>'[1]For-data-entry'!BH24</f>
        <v>0</v>
      </c>
      <c r="K26" s="150">
        <f>'[1]For-data-entry'!BI24</f>
        <v>0</v>
      </c>
    </row>
    <row r="27" spans="1:11" ht="18">
      <c r="A27" s="156">
        <v>13</v>
      </c>
      <c r="B27" s="154" t="s">
        <v>90</v>
      </c>
      <c r="C27" s="164"/>
      <c r="D27" s="150">
        <f>'[1]For-data-entry'!BL25</f>
        <v>1618</v>
      </c>
      <c r="E27" s="150">
        <f>'[1]For-data-entry'!BM25</f>
        <v>13467</v>
      </c>
      <c r="F27" s="150">
        <f>'[1]For-data-entry'!BD25</f>
        <v>3300</v>
      </c>
      <c r="G27" s="150">
        <f>'[1]For-data-entry'!BE25</f>
        <v>2980</v>
      </c>
      <c r="H27" s="150">
        <f>'[1]For-data-entry'!AN25</f>
        <v>375</v>
      </c>
      <c r="I27" s="150">
        <f>'[1]For-data-entry'!AO25</f>
        <v>120</v>
      </c>
      <c r="J27" s="150">
        <f>'[1]For-data-entry'!BH25</f>
        <v>6</v>
      </c>
      <c r="K27" s="150">
        <f>'[1]For-data-entry'!BI25</f>
        <v>1</v>
      </c>
    </row>
    <row r="28" spans="1:11" ht="18">
      <c r="A28" s="156">
        <v>14</v>
      </c>
      <c r="B28" s="154" t="s">
        <v>89</v>
      </c>
      <c r="C28" s="164"/>
      <c r="D28" s="150">
        <f>'[1]For-data-entry'!BL26</f>
        <v>174819</v>
      </c>
      <c r="E28" s="150">
        <f>'[1]For-data-entry'!BM26</f>
        <v>364604</v>
      </c>
      <c r="F28" s="150">
        <f>'[1]For-data-entry'!BD26</f>
        <v>162347</v>
      </c>
      <c r="G28" s="150">
        <f>'[1]For-data-entry'!BE26</f>
        <v>23456</v>
      </c>
      <c r="H28" s="150">
        <f>'[1]For-data-entry'!AN26</f>
        <v>38569</v>
      </c>
      <c r="I28" s="150">
        <f>'[1]For-data-entry'!AO26</f>
        <v>67490</v>
      </c>
      <c r="J28" s="150">
        <f>'[1]For-data-entry'!BH26</f>
        <v>287</v>
      </c>
      <c r="K28" s="150">
        <f>'[1]For-data-entry'!BI26</f>
        <v>164</v>
      </c>
    </row>
    <row r="29" spans="1:11" ht="18">
      <c r="A29" s="156">
        <v>15</v>
      </c>
      <c r="B29" s="154" t="s">
        <v>88</v>
      </c>
      <c r="C29" s="164"/>
      <c r="D29" s="150">
        <f>'[1]For-data-entry'!BL27</f>
        <v>604</v>
      </c>
      <c r="E29" s="150">
        <f>'[1]For-data-entry'!BM27</f>
        <v>4068</v>
      </c>
      <c r="F29" s="150">
        <f>'[1]For-data-entry'!BD27</f>
        <v>0</v>
      </c>
      <c r="G29" s="150">
        <f>'[1]For-data-entry'!BE27</f>
        <v>0</v>
      </c>
      <c r="H29" s="150">
        <f>'[1]For-data-entry'!AN27</f>
        <v>192</v>
      </c>
      <c r="I29" s="150">
        <f>'[1]For-data-entry'!AO27</f>
        <v>619</v>
      </c>
      <c r="J29" s="150">
        <f>'[1]For-data-entry'!BH27</f>
        <v>0</v>
      </c>
      <c r="K29" s="150">
        <f>'[1]For-data-entry'!BI27</f>
        <v>0</v>
      </c>
    </row>
    <row r="30" spans="1:11" ht="18">
      <c r="A30" s="156">
        <v>16</v>
      </c>
      <c r="B30" s="154" t="s">
        <v>183</v>
      </c>
      <c r="C30" s="151"/>
      <c r="D30" s="150">
        <f>'[1]For-data-entry'!BL28</f>
        <v>91747</v>
      </c>
      <c r="E30" s="150">
        <f>'[1]For-data-entry'!BM28</f>
        <v>215264</v>
      </c>
      <c r="F30" s="150">
        <f>'[1]For-data-entry'!BD28</f>
        <v>83680</v>
      </c>
      <c r="G30" s="150">
        <f>'[1]For-data-entry'!BE28</f>
        <v>188524</v>
      </c>
      <c r="H30" s="150">
        <f>'[1]For-data-entry'!AN28</f>
        <v>2059</v>
      </c>
      <c r="I30" s="150">
        <f>'[1]For-data-entry'!AO28</f>
        <v>10327</v>
      </c>
      <c r="J30" s="150">
        <f>'[1]For-data-entry'!BH28</f>
        <v>7</v>
      </c>
      <c r="K30" s="150">
        <f>'[1]For-data-entry'!BI28</f>
        <v>67</v>
      </c>
    </row>
    <row r="31" spans="1:11" ht="18">
      <c r="A31" s="156"/>
      <c r="B31" s="154" t="s">
        <v>392</v>
      </c>
      <c r="C31" s="164"/>
      <c r="D31" s="153">
        <f>'[1]For-data-entry'!BL29</f>
        <v>482684</v>
      </c>
      <c r="E31" s="153">
        <f>'[1]For-data-entry'!BM29</f>
        <v>965976</v>
      </c>
      <c r="F31" s="153">
        <f>'[1]For-data-entry'!BD29</f>
        <v>366769</v>
      </c>
      <c r="G31" s="153">
        <f>'[1]For-data-entry'!BE29</f>
        <v>350515</v>
      </c>
      <c r="H31" s="153">
        <f>'[1]For-data-entry'!AN29</f>
        <v>78138</v>
      </c>
      <c r="I31" s="153">
        <f>'[1]For-data-entry'!AO29</f>
        <v>195642</v>
      </c>
      <c r="J31" s="153">
        <f>'[1]For-data-entry'!BH29</f>
        <v>2330</v>
      </c>
      <c r="K31" s="153">
        <f>'[1]For-data-entry'!BI29</f>
        <v>581</v>
      </c>
    </row>
    <row r="32" spans="1:11" ht="18">
      <c r="A32" s="152"/>
      <c r="B32" s="164"/>
      <c r="C32" s="164"/>
      <c r="D32" s="150"/>
      <c r="E32" s="150"/>
      <c r="F32" s="150"/>
      <c r="G32" s="150"/>
      <c r="H32" s="150"/>
      <c r="I32" s="150"/>
      <c r="J32" s="150"/>
      <c r="K32" s="150"/>
    </row>
    <row r="33" spans="1:11" ht="18">
      <c r="A33" s="502" t="s">
        <v>391</v>
      </c>
      <c r="B33" s="502"/>
      <c r="C33" s="502"/>
      <c r="D33" s="502"/>
      <c r="E33" s="502"/>
      <c r="F33" s="502"/>
      <c r="G33" s="502"/>
      <c r="H33" s="502"/>
      <c r="I33" s="502"/>
      <c r="J33" s="502"/>
      <c r="K33" s="502"/>
    </row>
    <row r="34" spans="1:11" ht="18">
      <c r="A34" s="502" t="s">
        <v>389</v>
      </c>
      <c r="B34" s="502"/>
      <c r="C34" s="502"/>
      <c r="D34" s="502"/>
      <c r="E34" s="502"/>
      <c r="F34" s="502"/>
      <c r="G34" s="502"/>
      <c r="H34" s="502"/>
      <c r="I34" s="502"/>
      <c r="J34" s="502"/>
      <c r="K34" s="502"/>
    </row>
    <row r="35" spans="1:11" ht="18">
      <c r="A35" s="502" t="s">
        <v>410</v>
      </c>
      <c r="B35" s="502"/>
      <c r="C35" s="502"/>
      <c r="D35" s="502"/>
      <c r="E35" s="502"/>
      <c r="F35" s="502"/>
      <c r="G35" s="502"/>
      <c r="H35" s="502"/>
      <c r="I35" s="502"/>
      <c r="J35" s="502"/>
      <c r="K35" s="502"/>
    </row>
    <row r="36" spans="1:11" ht="18">
      <c r="A36" s="163"/>
      <c r="B36" s="163"/>
      <c r="C36" s="163"/>
      <c r="D36" s="163"/>
      <c r="E36" s="163"/>
      <c r="F36" s="163"/>
      <c r="G36" s="163"/>
      <c r="H36" s="163"/>
      <c r="I36" s="163"/>
      <c r="J36" s="162"/>
      <c r="K36" s="162"/>
    </row>
    <row r="37" spans="1:11" ht="18">
      <c r="A37" s="152" t="s">
        <v>384</v>
      </c>
      <c r="B37" s="503" t="s">
        <v>383</v>
      </c>
      <c r="C37" s="161"/>
      <c r="D37" s="499" t="s">
        <v>409</v>
      </c>
      <c r="E37" s="499"/>
      <c r="F37" s="499" t="s">
        <v>408</v>
      </c>
      <c r="G37" s="499"/>
      <c r="H37" s="499" t="s">
        <v>407</v>
      </c>
      <c r="I37" s="499"/>
      <c r="J37" s="499" t="s">
        <v>406</v>
      </c>
      <c r="K37" s="499"/>
    </row>
    <row r="38" spans="1:11" ht="18">
      <c r="A38" s="152" t="s">
        <v>376</v>
      </c>
      <c r="B38" s="503"/>
      <c r="C38" s="161"/>
      <c r="D38" s="160" t="s">
        <v>405</v>
      </c>
      <c r="E38" s="160" t="s">
        <v>404</v>
      </c>
      <c r="F38" s="160" t="s">
        <v>405</v>
      </c>
      <c r="G38" s="160" t="s">
        <v>404</v>
      </c>
      <c r="H38" s="160" t="s">
        <v>405</v>
      </c>
      <c r="I38" s="160" t="s">
        <v>404</v>
      </c>
      <c r="J38" s="160" t="s">
        <v>405</v>
      </c>
      <c r="K38" s="160" t="s">
        <v>404</v>
      </c>
    </row>
    <row r="39" spans="1:11" ht="18">
      <c r="A39" s="156" t="s">
        <v>373</v>
      </c>
      <c r="B39" s="154" t="s">
        <v>372</v>
      </c>
      <c r="C39" s="151"/>
      <c r="D39" s="150"/>
      <c r="E39" s="150"/>
      <c r="F39" s="150"/>
      <c r="G39" s="150"/>
      <c r="H39" s="150"/>
      <c r="I39" s="150"/>
      <c r="J39" s="150"/>
      <c r="K39" s="150"/>
    </row>
    <row r="40" spans="1:11" ht="18">
      <c r="A40" s="156">
        <v>1</v>
      </c>
      <c r="B40" s="154" t="s">
        <v>86</v>
      </c>
      <c r="C40" s="151"/>
      <c r="D40" s="150">
        <f>'[1]For-data-entry'!BL32</f>
        <v>167148</v>
      </c>
      <c r="E40" s="150">
        <f>'[1]For-data-entry'!BM32</f>
        <v>179775</v>
      </c>
      <c r="F40" s="150">
        <f>'[1]For-data-entry'!BD32</f>
        <v>116061</v>
      </c>
      <c r="G40" s="150">
        <f>'[1]For-data-entry'!BE32</f>
        <v>135027</v>
      </c>
      <c r="H40" s="150">
        <f>'[1]For-data-entry'!AN32</f>
        <v>5831</v>
      </c>
      <c r="I40" s="150">
        <f>'[1]For-data-entry'!AO32</f>
        <v>7257</v>
      </c>
      <c r="J40" s="150">
        <f>'[1]For-data-entry'!BH32</f>
        <v>30</v>
      </c>
      <c r="K40" s="150">
        <f>'[1]For-data-entry'!BI32</f>
        <v>2</v>
      </c>
    </row>
    <row r="41" spans="1:11" ht="18">
      <c r="A41" s="156">
        <v>2</v>
      </c>
      <c r="B41" s="154" t="s">
        <v>403</v>
      </c>
      <c r="C41" s="151"/>
      <c r="D41" s="150">
        <f>'[1]For-data-entry'!BL33</f>
        <v>14899</v>
      </c>
      <c r="E41" s="150">
        <f>'[1]For-data-entry'!BM33</f>
        <v>48215</v>
      </c>
      <c r="F41" s="150">
        <f>'[1]For-data-entry'!BD33</f>
        <v>12721</v>
      </c>
      <c r="G41" s="150">
        <f>'[1]For-data-entry'!BE33</f>
        <v>20486</v>
      </c>
      <c r="H41" s="150">
        <f>'[1]For-data-entry'!AN33</f>
        <v>737</v>
      </c>
      <c r="I41" s="150">
        <f>'[1]For-data-entry'!AO33</f>
        <v>3234</v>
      </c>
      <c r="J41" s="150">
        <f>'[1]For-data-entry'!BH33</f>
        <v>0</v>
      </c>
      <c r="K41" s="150">
        <f>'[1]For-data-entry'!BI33</f>
        <v>0</v>
      </c>
    </row>
    <row r="42" spans="1:11" ht="18">
      <c r="A42" s="156">
        <v>3</v>
      </c>
      <c r="B42" s="154" t="s">
        <v>85</v>
      </c>
      <c r="C42" s="151"/>
      <c r="D42" s="150">
        <f>'[1]For-data-entry'!BL34</f>
        <v>0</v>
      </c>
      <c r="E42" s="150">
        <f>'[1]For-data-entry'!BM34</f>
        <v>0</v>
      </c>
      <c r="F42" s="150">
        <f>'[1]For-data-entry'!BD34</f>
        <v>3599</v>
      </c>
      <c r="G42" s="150">
        <f>'[1]For-data-entry'!BE34</f>
        <v>4888</v>
      </c>
      <c r="H42" s="150">
        <f>'[1]For-data-entry'!AN34</f>
        <v>14</v>
      </c>
      <c r="I42" s="150">
        <f>'[1]For-data-entry'!AO34</f>
        <v>14</v>
      </c>
      <c r="J42" s="150">
        <f>'[1]For-data-entry'!BH34</f>
        <v>15</v>
      </c>
      <c r="K42" s="150">
        <f>'[1]For-data-entry'!BI34</f>
        <v>1</v>
      </c>
    </row>
    <row r="43" spans="1:11" ht="18">
      <c r="A43" s="156">
        <v>4</v>
      </c>
      <c r="B43" s="154" t="s">
        <v>84</v>
      </c>
      <c r="C43" s="151"/>
      <c r="D43" s="150">
        <f>'[1]For-data-entry'!BL35</f>
        <v>2067</v>
      </c>
      <c r="E43" s="150">
        <f>'[1]For-data-entry'!BM35</f>
        <v>1418</v>
      </c>
      <c r="F43" s="150">
        <f>'[1]For-data-entry'!BD35</f>
        <v>2006</v>
      </c>
      <c r="G43" s="150">
        <f>'[1]For-data-entry'!BE35</f>
        <v>1275</v>
      </c>
      <c r="H43" s="150">
        <f>'[1]For-data-entry'!AN35</f>
        <v>58</v>
      </c>
      <c r="I43" s="150">
        <f>'[1]For-data-entry'!AO35</f>
        <v>522</v>
      </c>
      <c r="J43" s="150">
        <f>'[1]For-data-entry'!BH35</f>
        <v>0</v>
      </c>
      <c r="K43" s="150">
        <f>'[1]For-data-entry'!BI35</f>
        <v>0.15</v>
      </c>
    </row>
    <row r="44" spans="1:11" ht="18">
      <c r="A44" s="156">
        <v>5</v>
      </c>
      <c r="B44" s="154" t="s">
        <v>83</v>
      </c>
      <c r="C44" s="151"/>
      <c r="D44" s="150">
        <f>'[1]For-data-entry'!BL36</f>
        <v>13</v>
      </c>
      <c r="E44" s="150">
        <f>'[1]For-data-entry'!BM36</f>
        <v>15</v>
      </c>
      <c r="F44" s="150">
        <f>'[1]For-data-entry'!BD36</f>
        <v>0</v>
      </c>
      <c r="G44" s="150">
        <f>'[1]For-data-entry'!BE36</f>
        <v>0</v>
      </c>
      <c r="H44" s="150">
        <f>'[1]For-data-entry'!AN36</f>
        <v>4</v>
      </c>
      <c r="I44" s="150">
        <f>'[1]For-data-entry'!AO36</f>
        <v>2</v>
      </c>
      <c r="J44" s="150">
        <f>'[1]For-data-entry'!BH36</f>
        <v>0</v>
      </c>
      <c r="K44" s="150">
        <f>'[1]For-data-entry'!BI36</f>
        <v>0</v>
      </c>
    </row>
    <row r="45" spans="1:11" ht="18">
      <c r="A45" s="156">
        <v>6</v>
      </c>
      <c r="B45" s="154" t="s">
        <v>82</v>
      </c>
      <c r="C45" s="151"/>
      <c r="D45" s="150">
        <f>'[1]For-data-entry'!BL37</f>
        <v>0</v>
      </c>
      <c r="E45" s="150">
        <f>'[1]For-data-entry'!BM37</f>
        <v>0</v>
      </c>
      <c r="F45" s="150">
        <f>'[1]For-data-entry'!BD37</f>
        <v>29343</v>
      </c>
      <c r="G45" s="150">
        <f>'[1]For-data-entry'!BE37</f>
        <v>32479</v>
      </c>
      <c r="H45" s="150">
        <f>'[1]For-data-entry'!AN37</f>
        <v>592</v>
      </c>
      <c r="I45" s="150">
        <f>'[1]For-data-entry'!AO37</f>
        <v>870</v>
      </c>
      <c r="J45" s="150">
        <f>'[1]For-data-entry'!BH37</f>
        <v>0</v>
      </c>
      <c r="K45" s="150">
        <f>'[1]For-data-entry'!BI37</f>
        <v>0</v>
      </c>
    </row>
    <row r="46" spans="1:11" ht="18">
      <c r="A46" s="156">
        <v>7</v>
      </c>
      <c r="B46" s="154" t="s">
        <v>81</v>
      </c>
      <c r="C46" s="151"/>
      <c r="D46" s="150">
        <f>'[1]For-data-entry'!BL38</f>
        <v>0</v>
      </c>
      <c r="E46" s="150">
        <f>'[1]For-data-entry'!BM38</f>
        <v>0</v>
      </c>
      <c r="F46" s="150">
        <f>'[1]For-data-entry'!BD38</f>
        <v>0</v>
      </c>
      <c r="G46" s="150">
        <f>'[1]For-data-entry'!BE38</f>
        <v>0</v>
      </c>
      <c r="H46" s="150">
        <f>'[1]For-data-entry'!AN38</f>
        <v>0</v>
      </c>
      <c r="I46" s="150">
        <f>'[1]For-data-entry'!AO38</f>
        <v>0</v>
      </c>
      <c r="J46" s="150">
        <f>'[1]For-data-entry'!BH38</f>
        <v>0</v>
      </c>
      <c r="K46" s="150">
        <f>'[1]For-data-entry'!BI38</f>
        <v>0</v>
      </c>
    </row>
    <row r="47" spans="1:11" ht="18">
      <c r="A47" s="156">
        <v>8</v>
      </c>
      <c r="B47" s="154" t="s">
        <v>17</v>
      </c>
      <c r="C47" s="151"/>
      <c r="D47" s="150">
        <f>'[1]For-data-entry'!BL39</f>
        <v>1148</v>
      </c>
      <c r="E47" s="150">
        <f>'[1]For-data-entry'!BM39</f>
        <v>2655</v>
      </c>
      <c r="F47" s="150">
        <f>'[1]For-data-entry'!BD39</f>
        <v>218</v>
      </c>
      <c r="G47" s="150">
        <f>'[1]For-data-entry'!BE39</f>
        <v>1108</v>
      </c>
      <c r="H47" s="150">
        <f>'[1]For-data-entry'!AN39</f>
        <v>2688</v>
      </c>
      <c r="I47" s="150">
        <f>'[1]For-data-entry'!AO39</f>
        <v>3204</v>
      </c>
      <c r="J47" s="150">
        <f>'[1]For-data-entry'!BH39</f>
        <v>33</v>
      </c>
      <c r="K47" s="150">
        <f>'[1]For-data-entry'!BI39</f>
        <v>9</v>
      </c>
    </row>
    <row r="48" spans="1:11" ht="18">
      <c r="A48" s="156">
        <v>9</v>
      </c>
      <c r="B48" s="154" t="s">
        <v>80</v>
      </c>
      <c r="C48" s="151"/>
      <c r="D48" s="150">
        <f>'[1]For-data-entry'!BL40</f>
        <v>483</v>
      </c>
      <c r="E48" s="150">
        <f>'[1]For-data-entry'!BM40</f>
        <v>799</v>
      </c>
      <c r="F48" s="150">
        <f>'[1]For-data-entry'!BD40</f>
        <v>4589</v>
      </c>
      <c r="G48" s="150">
        <f>'[1]For-data-entry'!BE40</f>
        <v>28349</v>
      </c>
      <c r="H48" s="150">
        <f>'[1]For-data-entry'!AN40</f>
        <v>35</v>
      </c>
      <c r="I48" s="150">
        <f>'[1]For-data-entry'!AO40</f>
        <v>21</v>
      </c>
      <c r="J48" s="150">
        <f>'[1]For-data-entry'!BH40</f>
        <v>0</v>
      </c>
      <c r="K48" s="150">
        <f>'[1]For-data-entry'!BI40</f>
        <v>0</v>
      </c>
    </row>
    <row r="49" spans="1:11" ht="18">
      <c r="A49" s="156">
        <v>10</v>
      </c>
      <c r="B49" s="154" t="s">
        <v>79</v>
      </c>
      <c r="C49" s="151"/>
      <c r="D49" s="150">
        <f>'[1]For-data-entry'!BL41</f>
        <v>135467</v>
      </c>
      <c r="E49" s="150">
        <f>'[1]For-data-entry'!BM41</f>
        <v>37950</v>
      </c>
      <c r="F49" s="150">
        <f>'[1]For-data-entry'!BD41</f>
        <v>93662</v>
      </c>
      <c r="G49" s="150">
        <f>'[1]For-data-entry'!BE41</f>
        <v>31597</v>
      </c>
      <c r="H49" s="150">
        <f>'[1]For-data-entry'!AN41</f>
        <v>27910</v>
      </c>
      <c r="I49" s="150">
        <f>'[1]For-data-entry'!AO41</f>
        <v>3668</v>
      </c>
      <c r="J49" s="150">
        <f>'[1]For-data-entry'!BH41</f>
        <v>0</v>
      </c>
      <c r="K49" s="150">
        <f>'[1]For-data-entry'!BI41</f>
        <v>0</v>
      </c>
    </row>
    <row r="50" spans="1:11" ht="18">
      <c r="A50" s="156">
        <v>11</v>
      </c>
      <c r="B50" s="154" t="s">
        <v>78</v>
      </c>
      <c r="C50" s="151"/>
      <c r="D50" s="150">
        <f>'[1]For-data-entry'!BL42</f>
        <v>20469</v>
      </c>
      <c r="E50" s="150">
        <f>'[1]For-data-entry'!BM42</f>
        <v>24819</v>
      </c>
      <c r="F50" s="150">
        <f>'[1]For-data-entry'!BD42</f>
        <v>9731</v>
      </c>
      <c r="G50" s="150">
        <f>'[1]For-data-entry'!BE42</f>
        <v>8800</v>
      </c>
      <c r="H50" s="150">
        <f>'[1]For-data-entry'!AN42</f>
        <v>271</v>
      </c>
      <c r="I50" s="150">
        <f>'[1]For-data-entry'!AO42</f>
        <v>402</v>
      </c>
      <c r="J50" s="150">
        <f>'[1]For-data-entry'!BH42</f>
        <v>2</v>
      </c>
      <c r="K50" s="150">
        <f>'[1]For-data-entry'!BI42</f>
        <v>0</v>
      </c>
    </row>
    <row r="51" spans="1:11" ht="18">
      <c r="A51" s="156">
        <v>12</v>
      </c>
      <c r="B51" s="154" t="s">
        <v>77</v>
      </c>
      <c r="C51" s="151"/>
      <c r="D51" s="150">
        <f>'[1]For-data-entry'!BL43</f>
        <v>1373</v>
      </c>
      <c r="E51" s="150">
        <f>'[1]For-data-entry'!BM43</f>
        <v>2117</v>
      </c>
      <c r="F51" s="150">
        <f>'[1]For-data-entry'!BD43</f>
        <v>988</v>
      </c>
      <c r="G51" s="150">
        <f>'[1]For-data-entry'!BE43</f>
        <v>815</v>
      </c>
      <c r="H51" s="150">
        <f>'[1]For-data-entry'!AN43</f>
        <v>36</v>
      </c>
      <c r="I51" s="150">
        <f>'[1]For-data-entry'!AO43</f>
        <v>37</v>
      </c>
      <c r="J51" s="150">
        <f>'[1]For-data-entry'!BH43</f>
        <v>7</v>
      </c>
      <c r="K51" s="150">
        <f>'[1]For-data-entry'!BI43</f>
        <v>1</v>
      </c>
    </row>
    <row r="52" spans="1:11" ht="18">
      <c r="A52" s="156">
        <v>13</v>
      </c>
      <c r="B52" s="154" t="s">
        <v>366</v>
      </c>
      <c r="C52" s="151"/>
      <c r="D52" s="150">
        <f>'[1]For-data-entry'!BL44</f>
        <v>279860</v>
      </c>
      <c r="E52" s="150">
        <f>'[1]For-data-entry'!BM44</f>
        <v>175077</v>
      </c>
      <c r="F52" s="150">
        <f>'[1]For-data-entry'!BD44</f>
        <v>34174</v>
      </c>
      <c r="G52" s="150">
        <f>'[1]For-data-entry'!BE44</f>
        <v>73051</v>
      </c>
      <c r="H52" s="150">
        <f>'[1]For-data-entry'!AN44</f>
        <v>1500</v>
      </c>
      <c r="I52" s="150">
        <f>'[1]For-data-entry'!AO44</f>
        <v>3589</v>
      </c>
      <c r="J52" s="150">
        <f>'[1]For-data-entry'!BH44</f>
        <v>0</v>
      </c>
      <c r="K52" s="150">
        <f>'[1]For-data-entry'!BI44</f>
        <v>0</v>
      </c>
    </row>
    <row r="53" spans="1:11" ht="18">
      <c r="A53" s="156">
        <v>14</v>
      </c>
      <c r="B53" s="154" t="s">
        <v>286</v>
      </c>
      <c r="C53" s="159"/>
      <c r="D53" s="150">
        <f>'[1]For-data-entry'!BL45</f>
        <v>72458</v>
      </c>
      <c r="E53" s="150">
        <f>'[1]For-data-entry'!BM45</f>
        <v>125930</v>
      </c>
      <c r="F53" s="150">
        <f>'[1]For-data-entry'!BD45</f>
        <v>16740</v>
      </c>
      <c r="G53" s="150">
        <f>'[1]For-data-entry'!BE45</f>
        <v>85390</v>
      </c>
      <c r="H53" s="150">
        <f>'[1]For-data-entry'!AN45</f>
        <v>10761</v>
      </c>
      <c r="I53" s="150">
        <f>'[1]For-data-entry'!AO45</f>
        <v>19397</v>
      </c>
      <c r="J53" s="150">
        <f>'[1]For-data-entry'!BH45</f>
        <v>0</v>
      </c>
      <c r="K53" s="150">
        <f>'[1]For-data-entry'!BI45</f>
        <v>0</v>
      </c>
    </row>
    <row r="54" spans="1:11" ht="18">
      <c r="A54" s="156">
        <v>15</v>
      </c>
      <c r="B54" s="154" t="s">
        <v>365</v>
      </c>
      <c r="C54" s="151"/>
      <c r="D54" s="150">
        <f>'[1]For-data-entry'!BL46</f>
        <v>7116</v>
      </c>
      <c r="E54" s="150">
        <f>'[1]For-data-entry'!BM46</f>
        <v>7273</v>
      </c>
      <c r="F54" s="150">
        <f>'[1]For-data-entry'!BD46</f>
        <v>22144</v>
      </c>
      <c r="G54" s="150">
        <f>'[1]For-data-entry'!BE46</f>
        <v>56072</v>
      </c>
      <c r="H54" s="150">
        <f>'[1]For-data-entry'!AN46</f>
        <v>4522</v>
      </c>
      <c r="I54" s="150">
        <f>'[1]For-data-entry'!AO46</f>
        <v>4109</v>
      </c>
      <c r="J54" s="150">
        <f>'[1]For-data-entry'!BH46</f>
        <v>0</v>
      </c>
      <c r="K54" s="150">
        <f>'[1]For-data-entry'!BI46</f>
        <v>0</v>
      </c>
    </row>
    <row r="55" spans="1:11" ht="18">
      <c r="A55" s="156">
        <v>16</v>
      </c>
      <c r="B55" s="154" t="s">
        <v>172</v>
      </c>
      <c r="C55" s="151"/>
      <c r="D55" s="150">
        <f>'[1]For-data-entry'!BL47</f>
        <v>28641</v>
      </c>
      <c r="E55" s="150">
        <f>'[1]For-data-entry'!BM47</f>
        <v>37177</v>
      </c>
      <c r="F55" s="150">
        <f>'[1]For-data-entry'!BD47</f>
        <v>18689</v>
      </c>
      <c r="G55" s="150">
        <f>'[1]For-data-entry'!BE47</f>
        <v>32437</v>
      </c>
      <c r="H55" s="150">
        <f>'[1]For-data-entry'!AN47</f>
        <v>1908</v>
      </c>
      <c r="I55" s="150">
        <f>'[1]For-data-entry'!AO47</f>
        <v>2529</v>
      </c>
      <c r="J55" s="150">
        <f>'[1]For-data-entry'!BH47</f>
        <v>0</v>
      </c>
      <c r="K55" s="150">
        <f>'[1]For-data-entry'!BI47</f>
        <v>0</v>
      </c>
    </row>
    <row r="56" spans="1:11" ht="18">
      <c r="A56" s="156">
        <v>17</v>
      </c>
      <c r="B56" s="154" t="s">
        <v>71</v>
      </c>
      <c r="C56" s="151"/>
      <c r="D56" s="150">
        <f>'[1]For-data-entry'!BL48</f>
        <v>53343</v>
      </c>
      <c r="E56" s="150">
        <f>'[1]For-data-entry'!BM48</f>
        <v>104184</v>
      </c>
      <c r="F56" s="150">
        <f>'[1]For-data-entry'!BD48</f>
        <v>20261</v>
      </c>
      <c r="G56" s="150">
        <f>'[1]For-data-entry'!BE48</f>
        <v>29192</v>
      </c>
      <c r="H56" s="150">
        <f>'[1]For-data-entry'!AN48</f>
        <v>4</v>
      </c>
      <c r="I56" s="150">
        <f>'[1]For-data-entry'!AO48</f>
        <v>17</v>
      </c>
      <c r="J56" s="150">
        <f>'[1]For-data-entry'!BH48</f>
        <v>0</v>
      </c>
      <c r="K56" s="150">
        <f>'[1]For-data-entry'!BI48</f>
        <v>0</v>
      </c>
    </row>
    <row r="57" spans="1:11" ht="18">
      <c r="A57" s="156"/>
      <c r="B57" s="154" t="s">
        <v>362</v>
      </c>
      <c r="C57" s="151"/>
      <c r="D57" s="153">
        <f>'[1]For-data-entry'!BL49</f>
        <v>784485</v>
      </c>
      <c r="E57" s="153">
        <f>'[1]For-data-entry'!BM49</f>
        <v>747404</v>
      </c>
      <c r="F57" s="153">
        <f>'[1]For-data-entry'!BD49</f>
        <v>384926</v>
      </c>
      <c r="G57" s="153">
        <f>'[1]For-data-entry'!BE49</f>
        <v>540966</v>
      </c>
      <c r="H57" s="153">
        <f>'[1]For-data-entry'!AN49</f>
        <v>56871</v>
      </c>
      <c r="I57" s="153">
        <f>'[1]For-data-entry'!AO49</f>
        <v>48872</v>
      </c>
      <c r="J57" s="153">
        <f>'[1]For-data-entry'!BH49</f>
        <v>87</v>
      </c>
      <c r="K57" s="153">
        <f>'[1]For-data-entry'!BI49</f>
        <v>13.15</v>
      </c>
    </row>
    <row r="58" spans="1:11" ht="18">
      <c r="A58" s="156" t="s">
        <v>361</v>
      </c>
      <c r="B58" s="154" t="s">
        <v>360</v>
      </c>
      <c r="C58" s="151"/>
      <c r="D58" s="150"/>
      <c r="E58" s="150"/>
      <c r="F58" s="150"/>
      <c r="G58" s="150"/>
      <c r="H58" s="150"/>
      <c r="I58" s="150"/>
      <c r="J58" s="150"/>
      <c r="K58" s="150"/>
    </row>
    <row r="59" spans="1:11" ht="18">
      <c r="A59" s="156">
        <v>1</v>
      </c>
      <c r="B59" s="154" t="s">
        <v>359</v>
      </c>
      <c r="C59" s="151"/>
      <c r="D59" s="150">
        <f>'[1]For-data-entry'!BL51</f>
        <v>186381</v>
      </c>
      <c r="E59" s="150">
        <f>'[1]For-data-entry'!BM51</f>
        <v>129857</v>
      </c>
      <c r="F59" s="150">
        <f>'[1]For-data-entry'!BD51</f>
        <v>252076</v>
      </c>
      <c r="G59" s="150">
        <f>'[1]For-data-entry'!BE51</f>
        <v>237979</v>
      </c>
      <c r="H59" s="150">
        <f>'[1]For-data-entry'!AN51</f>
        <v>93212</v>
      </c>
      <c r="I59" s="150">
        <f>'[1]For-data-entry'!AO51</f>
        <v>99739</v>
      </c>
      <c r="J59" s="150">
        <f>'[1]For-data-entry'!BH51</f>
        <v>0</v>
      </c>
      <c r="K59" s="150">
        <f>'[1]For-data-entry'!BI51</f>
        <v>0</v>
      </c>
    </row>
    <row r="60" spans="1:11" ht="18">
      <c r="A60" s="156">
        <v>2</v>
      </c>
      <c r="B60" s="154" t="s">
        <v>357</v>
      </c>
      <c r="C60" s="151"/>
      <c r="D60" s="150">
        <f>'[1]For-data-entry'!BL52</f>
        <v>320038</v>
      </c>
      <c r="E60" s="150">
        <f>'[1]For-data-entry'!BM52</f>
        <v>345619</v>
      </c>
      <c r="F60" s="150">
        <f>'[1]For-data-entry'!BD52</f>
        <v>302827</v>
      </c>
      <c r="G60" s="150">
        <f>'[1]For-data-entry'!BE52</f>
        <v>246877</v>
      </c>
      <c r="H60" s="150">
        <f>'[1]For-data-entry'!AN52</f>
        <v>115682</v>
      </c>
      <c r="I60" s="150">
        <f>'[1]For-data-entry'!AO52</f>
        <v>102712</v>
      </c>
      <c r="J60" s="150">
        <f>'[1]For-data-entry'!BH52</f>
        <v>86</v>
      </c>
      <c r="K60" s="150">
        <f>'[1]For-data-entry'!BI52</f>
        <v>9</v>
      </c>
    </row>
    <row r="61" spans="1:11" ht="18">
      <c r="A61" s="156">
        <v>3</v>
      </c>
      <c r="B61" s="154" t="s">
        <v>402</v>
      </c>
      <c r="C61" s="151"/>
      <c r="D61" s="150">
        <f>'[1]For-data-entry'!BL53</f>
        <v>808946</v>
      </c>
      <c r="E61" s="150">
        <f>'[1]For-data-entry'!BM53</f>
        <v>661554</v>
      </c>
      <c r="F61" s="150">
        <f>'[1]For-data-entry'!BD53</f>
        <v>582950</v>
      </c>
      <c r="G61" s="150">
        <f>'[1]For-data-entry'!BE53</f>
        <v>473026</v>
      </c>
      <c r="H61" s="150">
        <f>'[1]For-data-entry'!AN53</f>
        <v>70237</v>
      </c>
      <c r="I61" s="150">
        <f>'[1]For-data-entry'!AO53</f>
        <v>53008</v>
      </c>
      <c r="J61" s="150">
        <f>'[1]For-data-entry'!BH53</f>
        <v>48</v>
      </c>
      <c r="K61" s="150">
        <f>'[1]For-data-entry'!BI53</f>
        <v>20</v>
      </c>
    </row>
    <row r="62" spans="1:11" ht="18">
      <c r="A62" s="156"/>
      <c r="B62" s="154" t="s">
        <v>355</v>
      </c>
      <c r="C62" s="151"/>
      <c r="D62" s="153">
        <f>'[1]For-data-entry'!BL54</f>
        <v>1315365</v>
      </c>
      <c r="E62" s="153">
        <f>'[1]For-data-entry'!BM54</f>
        <v>1137030</v>
      </c>
      <c r="F62" s="153">
        <f>'[1]For-data-entry'!BD54</f>
        <v>1137853</v>
      </c>
      <c r="G62" s="153">
        <f>'[1]For-data-entry'!BE54</f>
        <v>957882</v>
      </c>
      <c r="H62" s="153">
        <f>'[1]For-data-entry'!AN54</f>
        <v>279131</v>
      </c>
      <c r="I62" s="153">
        <f>'[1]For-data-entry'!AO54</f>
        <v>255459</v>
      </c>
      <c r="J62" s="153">
        <f>'[1]For-data-entry'!BH54</f>
        <v>134</v>
      </c>
      <c r="K62" s="153">
        <f>'[1]For-data-entry'!BI54</f>
        <v>29</v>
      </c>
    </row>
    <row r="63" spans="1:11" ht="18">
      <c r="A63" s="154" t="s">
        <v>354</v>
      </c>
      <c r="B63" s="158"/>
      <c r="C63" s="151"/>
      <c r="D63" s="153">
        <f>'[1]For-data-entry'!BL58</f>
        <v>3324151</v>
      </c>
      <c r="E63" s="153">
        <f>'[1]For-data-entry'!BM58</f>
        <v>6176798</v>
      </c>
      <c r="F63" s="153">
        <f>'[1]For-data-entry'!BD58</f>
        <v>2923229</v>
      </c>
      <c r="G63" s="153">
        <f>'[1]For-data-entry'!BE58</f>
        <v>3943207</v>
      </c>
      <c r="H63" s="153">
        <f>'[1]For-data-entry'!AN58</f>
        <v>575961</v>
      </c>
      <c r="I63" s="153">
        <f>'[1]For-data-entry'!AO58</f>
        <v>991964</v>
      </c>
      <c r="J63" s="153">
        <f>'[1]For-data-entry'!BH58</f>
        <v>33969</v>
      </c>
      <c r="K63" s="153">
        <f>'[1]For-data-entry'!BI58</f>
        <v>4932.1499999999996</v>
      </c>
    </row>
    <row r="64" spans="1:11" ht="18">
      <c r="A64" s="154" t="s">
        <v>401</v>
      </c>
      <c r="B64" s="154"/>
      <c r="C64" s="151"/>
      <c r="D64" s="153">
        <f>'[1]For-data-entry'!BL56</f>
        <v>4639516</v>
      </c>
      <c r="E64" s="153">
        <f>'[1]For-data-entry'!BM56</f>
        <v>7313828</v>
      </c>
      <c r="F64" s="153">
        <f>'[1]For-data-entry'!BD56</f>
        <v>4061082</v>
      </c>
      <c r="G64" s="153">
        <f>'[1]For-data-entry'!BE56</f>
        <v>4901089</v>
      </c>
      <c r="H64" s="153">
        <f>'[1]For-data-entry'!AN56</f>
        <v>855092</v>
      </c>
      <c r="I64" s="153">
        <f>'[1]For-data-entry'!AO56</f>
        <v>1247423</v>
      </c>
      <c r="J64" s="153">
        <f>'[1]For-data-entry'!BH56</f>
        <v>34103</v>
      </c>
      <c r="K64" s="153">
        <f>'[1]For-data-entry'!BI56</f>
        <v>4961.1499999999996</v>
      </c>
    </row>
    <row r="65" spans="1:11" ht="18">
      <c r="A65" s="156" t="s">
        <v>352</v>
      </c>
      <c r="B65" s="154" t="s">
        <v>351</v>
      </c>
      <c r="C65" s="151"/>
      <c r="D65" s="150"/>
      <c r="E65" s="150"/>
      <c r="F65" s="150"/>
      <c r="G65" s="150"/>
      <c r="H65" s="150"/>
      <c r="I65" s="150"/>
      <c r="J65" s="150"/>
      <c r="K65" s="150"/>
    </row>
    <row r="66" spans="1:11" ht="18">
      <c r="A66" s="156">
        <v>1</v>
      </c>
      <c r="B66" s="154" t="s">
        <v>350</v>
      </c>
      <c r="C66" s="151"/>
      <c r="D66" s="150">
        <f>'[1]For-data-entry'!BL61</f>
        <v>0</v>
      </c>
      <c r="E66" s="150">
        <f>'[1]For-data-entry'!BM61</f>
        <v>0</v>
      </c>
      <c r="F66" s="150">
        <f>'[1]For-data-entry'!BD61</f>
        <v>248292</v>
      </c>
      <c r="G66" s="150">
        <f>'[1]For-data-entry'!BE61</f>
        <v>124777</v>
      </c>
      <c r="H66" s="150">
        <f>'[1]For-data-entry'!AN61</f>
        <v>22208</v>
      </c>
      <c r="I66" s="150">
        <f>'[1]For-data-entry'!AO61</f>
        <v>12043</v>
      </c>
      <c r="J66" s="150">
        <f>'[1]For-data-entry'!BH61</f>
        <v>0</v>
      </c>
      <c r="K66" s="150">
        <f>'[1]For-data-entry'!BI61</f>
        <v>0</v>
      </c>
    </row>
    <row r="67" spans="1:11" ht="18">
      <c r="A67" s="156">
        <v>2</v>
      </c>
      <c r="B67" s="154" t="s">
        <v>349</v>
      </c>
      <c r="C67" s="151"/>
      <c r="D67" s="150">
        <f>'[1]For-data-entry'!BL62</f>
        <v>2028703</v>
      </c>
      <c r="E67" s="150">
        <f>'[1]For-data-entry'!BM62</f>
        <v>1018408</v>
      </c>
      <c r="F67" s="150">
        <f>'[1]For-data-entry'!BD62</f>
        <v>1638597</v>
      </c>
      <c r="G67" s="150">
        <f>'[1]For-data-entry'!BE62</f>
        <v>821363</v>
      </c>
      <c r="H67" s="150">
        <f>'[1]For-data-entry'!AN62</f>
        <v>390106</v>
      </c>
      <c r="I67" s="150">
        <f>'[1]For-data-entry'!AO62</f>
        <v>197045</v>
      </c>
      <c r="J67" s="150">
        <f>'[1]For-data-entry'!BH62</f>
        <v>0</v>
      </c>
      <c r="K67" s="150">
        <f>'[1]For-data-entry'!BI62</f>
        <v>0</v>
      </c>
    </row>
    <row r="68" spans="1:11" ht="18.75">
      <c r="A68" s="156">
        <v>3</v>
      </c>
      <c r="B68" s="157" t="s">
        <v>400</v>
      </c>
      <c r="C68" s="151"/>
      <c r="D68" s="150">
        <f>'[1]For-data-entry'!BL63</f>
        <v>0</v>
      </c>
      <c r="E68" s="150">
        <f>'[1]For-data-entry'!BM63</f>
        <v>0</v>
      </c>
      <c r="F68" s="150">
        <f>'[1]For-data-entry'!BD63</f>
        <v>0</v>
      </c>
      <c r="G68" s="150">
        <f>'[1]For-data-entry'!BE63</f>
        <v>0</v>
      </c>
      <c r="H68" s="150">
        <f>'[1]For-data-entry'!AN63</f>
        <v>0</v>
      </c>
      <c r="I68" s="150">
        <f>'[1]For-data-entry'!AO63</f>
        <v>0</v>
      </c>
      <c r="J68" s="150">
        <f>'[1]For-data-entry'!BH63</f>
        <v>0</v>
      </c>
      <c r="K68" s="150">
        <f>'[1]For-data-entry'!BI63</f>
        <v>0</v>
      </c>
    </row>
    <row r="69" spans="1:11" ht="18">
      <c r="A69" s="156"/>
      <c r="B69" s="154" t="s">
        <v>347</v>
      </c>
      <c r="C69" s="151"/>
      <c r="D69" s="153">
        <f>'[1]For-data-entry'!BL64</f>
        <v>2028703</v>
      </c>
      <c r="E69" s="153">
        <f>'[1]For-data-entry'!BM64</f>
        <v>1018408</v>
      </c>
      <c r="F69" s="153">
        <f>'[1]For-data-entry'!BD64</f>
        <v>1886889</v>
      </c>
      <c r="G69" s="153">
        <f>'[1]For-data-entry'!BE64</f>
        <v>946140</v>
      </c>
      <c r="H69" s="153">
        <f>'[1]For-data-entry'!AN64</f>
        <v>412314</v>
      </c>
      <c r="I69" s="153">
        <f>'[1]For-data-entry'!AO64</f>
        <v>209088</v>
      </c>
      <c r="J69" s="153">
        <f>'[1]For-data-entry'!BH64</f>
        <v>0</v>
      </c>
      <c r="K69" s="153">
        <f>'[1]For-data-entry'!BI64</f>
        <v>0</v>
      </c>
    </row>
    <row r="70" spans="1:11" ht="18">
      <c r="A70" s="155" t="s">
        <v>346</v>
      </c>
      <c r="B70" s="154" t="s">
        <v>345</v>
      </c>
      <c r="C70" s="151"/>
      <c r="D70" s="150">
        <f>'[1]For-data-entry'!BL65</f>
        <v>0</v>
      </c>
      <c r="E70" s="150">
        <f>'[1]For-data-entry'!BM65</f>
        <v>0</v>
      </c>
      <c r="F70" s="150">
        <f>'[1]For-data-entry'!BD65</f>
        <v>0</v>
      </c>
      <c r="G70" s="150">
        <f>'[1]For-data-entry'!BE65</f>
        <v>0</v>
      </c>
      <c r="H70" s="150">
        <f>'[1]For-data-entry'!AN65</f>
        <v>1490</v>
      </c>
      <c r="I70" s="150">
        <f>'[1]For-data-entry'!AO65</f>
        <v>46929</v>
      </c>
      <c r="J70" s="150">
        <f>'[1]For-data-entry'!BH65</f>
        <v>0</v>
      </c>
      <c r="K70" s="150">
        <f>'[1]For-data-entry'!BI65</f>
        <v>0</v>
      </c>
    </row>
    <row r="71" spans="1:11" ht="18">
      <c r="A71" s="155"/>
      <c r="B71" s="154" t="s">
        <v>344</v>
      </c>
      <c r="C71" s="151"/>
      <c r="D71" s="150">
        <f>'[1]For-data-entry'!BL66</f>
        <v>0</v>
      </c>
      <c r="E71" s="150">
        <f>'[1]For-data-entry'!BM66</f>
        <v>0</v>
      </c>
      <c r="F71" s="150">
        <f>'[1]For-data-entry'!BD66</f>
        <v>0</v>
      </c>
      <c r="G71" s="150">
        <f>'[1]For-data-entry'!BE66</f>
        <v>0</v>
      </c>
      <c r="H71" s="153">
        <f>'[1]For-data-entry'!AN66</f>
        <v>1490</v>
      </c>
      <c r="I71" s="150">
        <f>'[1]For-data-entry'!AO66</f>
        <v>46929</v>
      </c>
      <c r="J71" s="150">
        <f>'[1]For-data-entry'!BH66</f>
        <v>0</v>
      </c>
      <c r="K71" s="150">
        <f>'[1]For-data-entry'!BI66</f>
        <v>0</v>
      </c>
    </row>
    <row r="72" spans="1:11" ht="18">
      <c r="A72" s="155"/>
      <c r="B72" s="154" t="s">
        <v>399</v>
      </c>
      <c r="C72" s="151"/>
      <c r="D72" s="153">
        <f>'[1]For-data-entry'!BL67</f>
        <v>6668219</v>
      </c>
      <c r="E72" s="153">
        <f>'[1]For-data-entry'!BM67</f>
        <v>8332236</v>
      </c>
      <c r="F72" s="153">
        <f>'[1]For-data-entry'!BD67</f>
        <v>5947971</v>
      </c>
      <c r="G72" s="153">
        <f>'[1]For-data-entry'!BE67</f>
        <v>5847229</v>
      </c>
      <c r="H72" s="153">
        <f>'[1]For-data-entry'!AN67</f>
        <v>1268896</v>
      </c>
      <c r="I72" s="153">
        <f>'[1]For-data-entry'!AO67</f>
        <v>1503440</v>
      </c>
      <c r="J72" s="153">
        <f>'[1]For-data-entry'!BH67</f>
        <v>34103</v>
      </c>
      <c r="K72" s="153">
        <f>'[1]For-data-entry'!BI67</f>
        <v>4961.1499999999996</v>
      </c>
    </row>
    <row r="73" spans="1:11" ht="18">
      <c r="A73" s="152"/>
      <c r="B73" s="151"/>
      <c r="C73" s="151"/>
      <c r="D73" s="150"/>
      <c r="E73" s="150"/>
      <c r="F73" s="150"/>
      <c r="G73" s="150"/>
      <c r="H73" s="150"/>
      <c r="I73" s="150"/>
      <c r="J73" s="150"/>
      <c r="K73" s="150"/>
    </row>
  </sheetData>
  <mergeCells count="17">
    <mergeCell ref="A1:K1"/>
    <mergeCell ref="A2:K2"/>
    <mergeCell ref="A3:K3"/>
    <mergeCell ref="B5:B6"/>
    <mergeCell ref="D5:E5"/>
    <mergeCell ref="F5:G5"/>
    <mergeCell ref="H5:I5"/>
    <mergeCell ref="J5:K5"/>
    <mergeCell ref="D37:E37"/>
    <mergeCell ref="F37:G37"/>
    <mergeCell ref="H37:I37"/>
    <mergeCell ref="A14:B14"/>
    <mergeCell ref="A33:K33"/>
    <mergeCell ref="A34:K34"/>
    <mergeCell ref="A35:K35"/>
    <mergeCell ref="J37:K37"/>
    <mergeCell ref="B37:B38"/>
  </mergeCells>
  <printOptions gridLines="1"/>
  <pageMargins left="1.1417322834645669" right="3.937007874015748E-2" top="0.98425196850393704" bottom="3.937007874015748E-2" header="0.39370078740157483" footer="0.51181102362204722"/>
  <pageSetup paperSize="9" scale="60" orientation="landscape" horizontalDpi="300" verticalDpi="300" r:id="rId1"/>
  <headerFooter alignWithMargins="0"/>
  <rowBreaks count="1" manualBreakCount="1">
    <brk id="32" max="16383" man="1"/>
  </rowBreaks>
  <legacyDrawing r:id="rId2"/>
</worksheet>
</file>

<file path=xl/worksheets/sheet16.xml><?xml version="1.0" encoding="utf-8"?>
<worksheet xmlns="http://schemas.openxmlformats.org/spreadsheetml/2006/main" xmlns:r="http://schemas.openxmlformats.org/officeDocument/2006/relationships">
  <dimension ref="A1:AD76"/>
  <sheetViews>
    <sheetView view="pageBreakPreview" zoomScale="55" zoomScaleSheetLayoutView="55" workbookViewId="0">
      <pane xSplit="2" ySplit="8" topLeftCell="M72" activePane="bottomRight" state="frozen"/>
      <selection activeCell="P71" sqref="P71"/>
      <selection pane="topRight" activeCell="P71" sqref="P71"/>
      <selection pane="bottomLeft" activeCell="P71" sqref="P71"/>
      <selection pane="bottomRight" activeCell="A35" sqref="A35:Z35"/>
    </sheetView>
  </sheetViews>
  <sheetFormatPr defaultRowHeight="20.25"/>
  <cols>
    <col min="1" max="1" width="11.5703125" style="171" bestFit="1" customWidth="1"/>
    <col min="2" max="2" width="37.140625" style="171" customWidth="1"/>
    <col min="3" max="3" width="17.5703125" style="171" customWidth="1"/>
    <col min="4" max="4" width="17.85546875" style="171" customWidth="1"/>
    <col min="5" max="5" width="16.7109375" style="171" customWidth="1"/>
    <col min="6" max="6" width="16.85546875" style="171" customWidth="1"/>
    <col min="7" max="7" width="18.140625" style="171" customWidth="1"/>
    <col min="8" max="8" width="18.85546875" style="171" customWidth="1"/>
    <col min="9" max="9" width="16" style="171" customWidth="1"/>
    <col min="10" max="10" width="16.85546875" style="171" customWidth="1"/>
    <col min="11" max="11" width="15.5703125" style="171" customWidth="1"/>
    <col min="12" max="12" width="16.28515625" style="171" customWidth="1"/>
    <col min="13" max="13" width="15.140625" style="171" customWidth="1"/>
    <col min="14" max="14" width="16" style="171" customWidth="1"/>
    <col min="15" max="15" width="17.85546875" style="171" customWidth="1"/>
    <col min="16" max="16" width="18.42578125" style="171" customWidth="1"/>
    <col min="17" max="17" width="17" style="171" customWidth="1"/>
    <col min="18" max="18" width="15.5703125" style="171" customWidth="1"/>
    <col min="19" max="19" width="13.85546875" style="171" customWidth="1"/>
    <col min="20" max="20" width="14.140625" style="171" customWidth="1"/>
    <col min="21" max="21" width="15.28515625" style="171" customWidth="1"/>
    <col min="22" max="22" width="13.85546875" style="171" customWidth="1"/>
    <col min="23" max="23" width="14.5703125" style="171" customWidth="1"/>
    <col min="24" max="24" width="17.42578125" style="171" customWidth="1"/>
    <col min="25" max="25" width="19.42578125" style="171" customWidth="1"/>
    <col min="26" max="26" width="17.42578125" style="171" customWidth="1"/>
    <col min="27" max="27" width="19.7109375" style="171" customWidth="1"/>
    <col min="28" max="28" width="17.7109375" style="171" customWidth="1"/>
    <col min="29" max="29" width="20.42578125" style="171" customWidth="1"/>
    <col min="30" max="16384" width="9.140625" style="171"/>
  </cols>
  <sheetData>
    <row r="1" spans="1:29" s="206" customFormat="1" ht="30">
      <c r="A1" s="513" t="s">
        <v>391</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207"/>
      <c r="AB1" s="207"/>
      <c r="AC1" s="207"/>
    </row>
    <row r="2" spans="1:29" s="206" customFormat="1" ht="30">
      <c r="A2" s="513" t="s">
        <v>433</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207"/>
      <c r="AB2" s="207"/>
      <c r="AC2" s="207"/>
    </row>
    <row r="3" spans="1:29" s="206" customFormat="1" ht="39.75" customHeight="1" thickBot="1">
      <c r="A3" s="518" t="s">
        <v>432</v>
      </c>
      <c r="B3" s="519"/>
      <c r="C3" s="520"/>
      <c r="D3" s="520"/>
      <c r="E3" s="520"/>
      <c r="F3" s="519"/>
      <c r="G3" s="519"/>
      <c r="H3" s="519"/>
      <c r="I3" s="519"/>
      <c r="J3" s="519"/>
      <c r="K3" s="519"/>
      <c r="L3" s="519"/>
      <c r="M3" s="519"/>
      <c r="N3" s="519"/>
      <c r="O3" s="519"/>
      <c r="P3" s="519"/>
      <c r="Q3" s="519"/>
      <c r="R3" s="519"/>
      <c r="S3" s="519"/>
      <c r="T3" s="519"/>
      <c r="U3" s="519"/>
      <c r="V3" s="519"/>
      <c r="W3" s="519"/>
      <c r="X3" s="519"/>
      <c r="Y3" s="519"/>
      <c r="Z3" s="519"/>
      <c r="AA3" s="519"/>
      <c r="AB3" s="519"/>
      <c r="AC3" s="519"/>
    </row>
    <row r="4" spans="1:29" ht="15.75" customHeight="1">
      <c r="A4" s="514" t="s">
        <v>427</v>
      </c>
      <c r="B4" s="515" t="s">
        <v>383</v>
      </c>
      <c r="C4" s="527" t="s">
        <v>426</v>
      </c>
      <c r="D4" s="528"/>
      <c r="E4" s="529"/>
      <c r="F4" s="522" t="s">
        <v>431</v>
      </c>
      <c r="G4" s="523"/>
      <c r="H4" s="524"/>
      <c r="I4" s="533" t="s">
        <v>424</v>
      </c>
      <c r="J4" s="523"/>
      <c r="K4" s="524"/>
      <c r="L4" s="516" t="s">
        <v>423</v>
      </c>
      <c r="M4" s="516"/>
      <c r="N4" s="517"/>
      <c r="O4" s="516" t="s">
        <v>422</v>
      </c>
      <c r="P4" s="516"/>
      <c r="Q4" s="516"/>
      <c r="R4" s="507" t="s">
        <v>421</v>
      </c>
      <c r="S4" s="508"/>
      <c r="T4" s="509"/>
      <c r="U4" s="507" t="s">
        <v>420</v>
      </c>
      <c r="V4" s="508"/>
      <c r="W4" s="509"/>
      <c r="X4" s="516" t="s">
        <v>419</v>
      </c>
      <c r="Y4" s="516"/>
      <c r="Z4" s="516"/>
      <c r="AA4" s="516" t="s">
        <v>418</v>
      </c>
      <c r="AB4" s="516"/>
      <c r="AC4" s="516"/>
    </row>
    <row r="5" spans="1:29" ht="28.5" customHeight="1" thickBot="1">
      <c r="A5" s="514"/>
      <c r="B5" s="515"/>
      <c r="C5" s="530"/>
      <c r="D5" s="531"/>
      <c r="E5" s="532"/>
      <c r="F5" s="525"/>
      <c r="G5" s="525"/>
      <c r="H5" s="526"/>
      <c r="I5" s="534"/>
      <c r="J5" s="525"/>
      <c r="K5" s="526"/>
      <c r="L5" s="517"/>
      <c r="M5" s="517"/>
      <c r="N5" s="517"/>
      <c r="O5" s="516"/>
      <c r="P5" s="516"/>
      <c r="Q5" s="516"/>
      <c r="R5" s="510"/>
      <c r="S5" s="511"/>
      <c r="T5" s="512"/>
      <c r="U5" s="510"/>
      <c r="V5" s="511"/>
      <c r="W5" s="512"/>
      <c r="X5" s="516"/>
      <c r="Y5" s="516"/>
      <c r="Z5" s="516"/>
      <c r="AA5" s="516"/>
      <c r="AB5" s="516"/>
      <c r="AC5" s="516"/>
    </row>
    <row r="6" spans="1:29">
      <c r="A6" s="514"/>
      <c r="B6" s="516"/>
      <c r="C6" s="536" t="s">
        <v>417</v>
      </c>
      <c r="D6" s="535" t="s">
        <v>416</v>
      </c>
      <c r="E6" s="535"/>
      <c r="F6" s="516" t="s">
        <v>417</v>
      </c>
      <c r="G6" s="521" t="s">
        <v>416</v>
      </c>
      <c r="H6" s="521"/>
      <c r="I6" s="516" t="s">
        <v>417</v>
      </c>
      <c r="J6" s="521" t="s">
        <v>416</v>
      </c>
      <c r="K6" s="521"/>
      <c r="L6" s="516" t="s">
        <v>417</v>
      </c>
      <c r="M6" s="521" t="s">
        <v>416</v>
      </c>
      <c r="N6" s="521"/>
      <c r="O6" s="516" t="s">
        <v>417</v>
      </c>
      <c r="P6" s="521" t="s">
        <v>416</v>
      </c>
      <c r="Q6" s="521"/>
      <c r="R6" s="516" t="s">
        <v>417</v>
      </c>
      <c r="S6" s="521" t="s">
        <v>416</v>
      </c>
      <c r="T6" s="521"/>
      <c r="U6" s="516" t="s">
        <v>417</v>
      </c>
      <c r="V6" s="521" t="s">
        <v>416</v>
      </c>
      <c r="W6" s="521"/>
      <c r="X6" s="516" t="s">
        <v>417</v>
      </c>
      <c r="Y6" s="521" t="s">
        <v>416</v>
      </c>
      <c r="Z6" s="521"/>
      <c r="AA6" s="516" t="s">
        <v>417</v>
      </c>
      <c r="AB6" s="521" t="s">
        <v>416</v>
      </c>
      <c r="AC6" s="521"/>
    </row>
    <row r="7" spans="1:29" ht="55.5" customHeight="1">
      <c r="A7" s="514"/>
      <c r="B7" s="516"/>
      <c r="C7" s="516"/>
      <c r="D7" s="205" t="s">
        <v>415</v>
      </c>
      <c r="E7" s="205" t="s">
        <v>414</v>
      </c>
      <c r="F7" s="516"/>
      <c r="G7" s="205" t="s">
        <v>415</v>
      </c>
      <c r="H7" s="205" t="s">
        <v>414</v>
      </c>
      <c r="I7" s="516"/>
      <c r="J7" s="205" t="s">
        <v>415</v>
      </c>
      <c r="K7" s="205" t="s">
        <v>414</v>
      </c>
      <c r="L7" s="516"/>
      <c r="M7" s="205" t="s">
        <v>415</v>
      </c>
      <c r="N7" s="205" t="s">
        <v>414</v>
      </c>
      <c r="O7" s="516"/>
      <c r="P7" s="205" t="s">
        <v>415</v>
      </c>
      <c r="Q7" s="205" t="s">
        <v>414</v>
      </c>
      <c r="R7" s="516"/>
      <c r="S7" s="205" t="s">
        <v>415</v>
      </c>
      <c r="T7" s="205" t="s">
        <v>414</v>
      </c>
      <c r="U7" s="516"/>
      <c r="V7" s="205" t="s">
        <v>415</v>
      </c>
      <c r="W7" s="205" t="s">
        <v>414</v>
      </c>
      <c r="X7" s="516"/>
      <c r="Y7" s="205" t="s">
        <v>415</v>
      </c>
      <c r="Z7" s="205" t="s">
        <v>414</v>
      </c>
      <c r="AA7" s="516"/>
      <c r="AB7" s="205" t="s">
        <v>415</v>
      </c>
      <c r="AC7" s="205" t="s">
        <v>414</v>
      </c>
    </row>
    <row r="8" spans="1:29" ht="33.75" customHeight="1">
      <c r="A8" s="204" t="s">
        <v>396</v>
      </c>
      <c r="B8" s="203" t="s">
        <v>395</v>
      </c>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row>
    <row r="9" spans="1:29" ht="44.1" customHeight="1">
      <c r="A9" s="201">
        <v>1</v>
      </c>
      <c r="B9" s="185" t="s">
        <v>34</v>
      </c>
      <c r="C9" s="176">
        <f>'[6]LBS-DIS-TAR'!V7</f>
        <v>995531.31029899989</v>
      </c>
      <c r="D9" s="176">
        <f>'[6]LBS-DIS-TAR'!X7</f>
        <v>335555</v>
      </c>
      <c r="E9" s="176">
        <f>'[6]LBS-DIS-TAR'!Z7</f>
        <v>335555</v>
      </c>
      <c r="F9" s="176">
        <f>'[6]LBS-DIS-TAR'!BF7</f>
        <v>534795.08116490999</v>
      </c>
      <c r="G9" s="176">
        <f>'[6]LBS-DIS-TAR'!BH7</f>
        <v>39256</v>
      </c>
      <c r="H9" s="176">
        <f>'[6]LBS-DIS-TAR'!BJ7</f>
        <v>39256</v>
      </c>
      <c r="I9" s="176">
        <f>'[6]LBS-DIS-TAR'!BL7</f>
        <v>20702.73</v>
      </c>
      <c r="J9" s="176">
        <f>'[6]LBS-DIS-TAR'!BN7</f>
        <v>0</v>
      </c>
      <c r="K9" s="176">
        <f>'[6]LBS-DIS-TAR'!BP7</f>
        <v>0</v>
      </c>
      <c r="L9" s="176">
        <f>'[6]LBS-DIS-TAR'!BR7</f>
        <v>57699.912972759994</v>
      </c>
      <c r="M9" s="176">
        <f>'[6]LBS-DIS-TAR'!BT7</f>
        <v>1997</v>
      </c>
      <c r="N9" s="176">
        <f>'[6]LBS-DIS-TAR'!BV7</f>
        <v>1997</v>
      </c>
      <c r="O9" s="176">
        <f>'[6]LBS-DIS-TAR'!BX7</f>
        <v>171786.23488449998</v>
      </c>
      <c r="P9" s="176">
        <f>'[6]LBS-DIS-TAR'!BZ7</f>
        <v>11578</v>
      </c>
      <c r="Q9" s="176">
        <f>'[6]LBS-DIS-TAR'!CB7</f>
        <v>11578</v>
      </c>
      <c r="R9" s="176">
        <f>'[6]LBS-DIS-TAR'!CD7</f>
        <v>13660.506712</v>
      </c>
      <c r="S9" s="176">
        <f>'[6]LBS-DIS-TAR'!CF7</f>
        <v>0</v>
      </c>
      <c r="T9" s="176">
        <f>'[6]LBS-DIS-TAR'!CH7</f>
        <v>0</v>
      </c>
      <c r="U9" s="176">
        <f>'[6]LBS-DIS-TAR'!CJ7</f>
        <v>21773.470997500001</v>
      </c>
      <c r="V9" s="176">
        <f>'[6]LBS-DIS-TAR'!CL7</f>
        <v>0</v>
      </c>
      <c r="W9" s="176">
        <f>'[6]LBS-DIS-TAR'!CN7</f>
        <v>0</v>
      </c>
      <c r="X9" s="176">
        <f>'[6]LBS-DIS-TAR'!CP7</f>
        <v>148444.29380000001</v>
      </c>
      <c r="Y9" s="176">
        <f>'[6]LBS-DIS-TAR'!CR7</f>
        <v>257</v>
      </c>
      <c r="Z9" s="176">
        <f>'[6]LBS-DIS-TAR'!CT7</f>
        <v>257</v>
      </c>
      <c r="AA9" s="176">
        <f>'[6]LBS-DIS-TAR'!CV7</f>
        <v>1964393.5408306697</v>
      </c>
      <c r="AB9" s="176">
        <f>'[6]LBS-DIS-TAR'!CX7</f>
        <v>388643</v>
      </c>
      <c r="AC9" s="176">
        <f>'[6]LBS-DIS-TAR'!CZ7</f>
        <v>388643</v>
      </c>
    </row>
    <row r="10" spans="1:29" ht="44.1" customHeight="1">
      <c r="A10" s="201">
        <v>2</v>
      </c>
      <c r="B10" s="185" t="s">
        <v>30</v>
      </c>
      <c r="C10" s="176">
        <f>'[6]LBS-DIS-TAR'!V8</f>
        <v>490106.07700000005</v>
      </c>
      <c r="D10" s="176">
        <f>'[6]LBS-DIS-TAR'!X8</f>
        <v>74605</v>
      </c>
      <c r="E10" s="176">
        <f>'[6]LBS-DIS-TAR'!Z8</f>
        <v>74605</v>
      </c>
      <c r="F10" s="176">
        <f>'[6]LBS-DIS-TAR'!BF8</f>
        <v>158218.64899999998</v>
      </c>
      <c r="G10" s="176">
        <f>'[6]LBS-DIS-TAR'!BH8</f>
        <v>51155</v>
      </c>
      <c r="H10" s="176">
        <f>'[6]LBS-DIS-TAR'!BJ8</f>
        <v>51155</v>
      </c>
      <c r="I10" s="176">
        <f>'[6]LBS-DIS-TAR'!BL8</f>
        <v>7393.53</v>
      </c>
      <c r="J10" s="176">
        <f>'[6]LBS-DIS-TAR'!BN8</f>
        <v>13895</v>
      </c>
      <c r="K10" s="176">
        <f>'[6]LBS-DIS-TAR'!BP8</f>
        <v>13895</v>
      </c>
      <c r="L10" s="176">
        <f>'[6]LBS-DIS-TAR'!BR8</f>
        <v>24815.97</v>
      </c>
      <c r="M10" s="176">
        <f>'[6]LBS-DIS-TAR'!BT8</f>
        <v>451</v>
      </c>
      <c r="N10" s="176">
        <f>'[6]LBS-DIS-TAR'!BV8</f>
        <v>451</v>
      </c>
      <c r="O10" s="176">
        <f>'[6]LBS-DIS-TAR'!BX8</f>
        <v>62382.844000000005</v>
      </c>
      <c r="P10" s="176">
        <f>'[6]LBS-DIS-TAR'!BZ8</f>
        <v>3920</v>
      </c>
      <c r="Q10" s="176">
        <f>'[6]LBS-DIS-TAR'!CB8</f>
        <v>3920</v>
      </c>
      <c r="R10" s="176">
        <f>'[6]LBS-DIS-TAR'!CD8</f>
        <v>8345.61</v>
      </c>
      <c r="S10" s="176">
        <f>'[6]LBS-DIS-TAR'!CF8</f>
        <v>0</v>
      </c>
      <c r="T10" s="176">
        <f>'[6]LBS-DIS-TAR'!CH8</f>
        <v>0</v>
      </c>
      <c r="U10" s="176">
        <f>'[6]LBS-DIS-TAR'!CJ8</f>
        <v>11770.152</v>
      </c>
      <c r="V10" s="176">
        <f>'[6]LBS-DIS-TAR'!CL8</f>
        <v>9</v>
      </c>
      <c r="W10" s="176">
        <f>'[6]LBS-DIS-TAR'!CN8</f>
        <v>9</v>
      </c>
      <c r="X10" s="176">
        <f>'[6]LBS-DIS-TAR'!CP8</f>
        <v>51315.020999999993</v>
      </c>
      <c r="Y10" s="176">
        <f>'[6]LBS-DIS-TAR'!CR8</f>
        <v>77764</v>
      </c>
      <c r="Z10" s="176">
        <f>'[6]LBS-DIS-TAR'!CT8</f>
        <v>77764</v>
      </c>
      <c r="AA10" s="176">
        <f>'[6]LBS-DIS-TAR'!CV8</f>
        <v>814347.853</v>
      </c>
      <c r="AB10" s="176">
        <f>'[6]LBS-DIS-TAR'!CX8</f>
        <v>221799</v>
      </c>
      <c r="AC10" s="176">
        <f>'[6]LBS-DIS-TAR'!CZ8</f>
        <v>221799</v>
      </c>
    </row>
    <row r="11" spans="1:29" ht="44.1" customHeight="1">
      <c r="A11" s="201">
        <v>3</v>
      </c>
      <c r="B11" s="185" t="s">
        <v>7</v>
      </c>
      <c r="C11" s="176">
        <f>'[6]LBS-DIS-TAR'!V9</f>
        <v>545789.57099999988</v>
      </c>
      <c r="D11" s="176">
        <f>'[6]LBS-DIS-TAR'!X9</f>
        <v>287289</v>
      </c>
      <c r="E11" s="176">
        <f>'[6]LBS-DIS-TAR'!Z9</f>
        <v>287289</v>
      </c>
      <c r="F11" s="176">
        <f>'[6]LBS-DIS-TAR'!BF9</f>
        <v>237643.43100000001</v>
      </c>
      <c r="G11" s="176">
        <f>'[6]LBS-DIS-TAR'!BH9</f>
        <v>215416</v>
      </c>
      <c r="H11" s="176">
        <f>'[6]LBS-DIS-TAR'!BJ9</f>
        <v>215416</v>
      </c>
      <c r="I11" s="176">
        <f>'[6]LBS-DIS-TAR'!BL9</f>
        <v>13819.14</v>
      </c>
      <c r="J11" s="176">
        <f>'[6]LBS-DIS-TAR'!BN9</f>
        <v>153</v>
      </c>
      <c r="K11" s="176">
        <f>'[6]LBS-DIS-TAR'!BP9</f>
        <v>153</v>
      </c>
      <c r="L11" s="176">
        <f>'[6]LBS-DIS-TAR'!BR9</f>
        <v>45312.732000000004</v>
      </c>
      <c r="M11" s="176">
        <f>'[6]LBS-DIS-TAR'!BT9</f>
        <v>2255</v>
      </c>
      <c r="N11" s="176">
        <f>'[6]LBS-DIS-TAR'!BV9</f>
        <v>2255</v>
      </c>
      <c r="O11" s="176">
        <f>'[6]LBS-DIS-TAR'!BX9</f>
        <v>114353.462</v>
      </c>
      <c r="P11" s="176">
        <f>'[6]LBS-DIS-TAR'!BZ9</f>
        <v>5491</v>
      </c>
      <c r="Q11" s="176">
        <f>'[6]LBS-DIS-TAR'!CB9</f>
        <v>5491</v>
      </c>
      <c r="R11" s="176">
        <f>'[6]LBS-DIS-TAR'!CD9</f>
        <v>16954.53</v>
      </c>
      <c r="S11" s="176">
        <f>'[6]LBS-DIS-TAR'!CF9</f>
        <v>19</v>
      </c>
      <c r="T11" s="176">
        <f>'[6]LBS-DIS-TAR'!CH9</f>
        <v>19</v>
      </c>
      <c r="U11" s="176">
        <f>'[6]LBS-DIS-TAR'!CJ9</f>
        <v>23525.291000000001</v>
      </c>
      <c r="V11" s="176">
        <f>'[6]LBS-DIS-TAR'!CL9</f>
        <v>94</v>
      </c>
      <c r="W11" s="176">
        <f>'[6]LBS-DIS-TAR'!CN9</f>
        <v>94</v>
      </c>
      <c r="X11" s="176">
        <f>'[6]LBS-DIS-TAR'!CP9</f>
        <v>100865.162</v>
      </c>
      <c r="Y11" s="176">
        <f>'[6]LBS-DIS-TAR'!CR9</f>
        <v>262</v>
      </c>
      <c r="Z11" s="176">
        <f>'[6]LBS-DIS-TAR'!CT9</f>
        <v>262</v>
      </c>
      <c r="AA11" s="176">
        <f>'[6]LBS-DIS-TAR'!CV9</f>
        <v>1098263.3189999999</v>
      </c>
      <c r="AB11" s="176">
        <f>'[6]LBS-DIS-TAR'!CX9</f>
        <v>510979</v>
      </c>
      <c r="AC11" s="176">
        <f>'[6]LBS-DIS-TAR'!CZ9</f>
        <v>510979</v>
      </c>
    </row>
    <row r="12" spans="1:29" ht="44.1" customHeight="1">
      <c r="A12" s="201">
        <v>4</v>
      </c>
      <c r="B12" s="185" t="s">
        <v>66</v>
      </c>
      <c r="C12" s="176">
        <f>'[6]LBS-DIS-TAR'!V10</f>
        <v>1619115.3340000003</v>
      </c>
      <c r="D12" s="176">
        <f>'[6]LBS-DIS-TAR'!X10</f>
        <v>88905</v>
      </c>
      <c r="E12" s="176">
        <f>'[6]LBS-DIS-TAR'!Z10</f>
        <v>88905</v>
      </c>
      <c r="F12" s="176">
        <f>'[6]LBS-DIS-TAR'!BF10</f>
        <v>535172.61600000004</v>
      </c>
      <c r="G12" s="176">
        <f>'[6]LBS-DIS-TAR'!BH10</f>
        <v>665160</v>
      </c>
      <c r="H12" s="176">
        <f>'[6]LBS-DIS-TAR'!BJ10</f>
        <v>665160</v>
      </c>
      <c r="I12" s="176">
        <f>'[6]LBS-DIS-TAR'!BL10</f>
        <v>108326.99</v>
      </c>
      <c r="J12" s="176">
        <f>'[6]LBS-DIS-TAR'!BN10</f>
        <v>17772</v>
      </c>
      <c r="K12" s="176">
        <f>'[6]LBS-DIS-TAR'!BP10</f>
        <v>17772</v>
      </c>
      <c r="L12" s="176">
        <f>'[6]LBS-DIS-TAR'!BR10</f>
        <v>98530.705000000002</v>
      </c>
      <c r="M12" s="176">
        <f>'[6]LBS-DIS-TAR'!BT10</f>
        <v>5930</v>
      </c>
      <c r="N12" s="176">
        <f>'[6]LBS-DIS-TAR'!BV10</f>
        <v>5930</v>
      </c>
      <c r="O12" s="176">
        <f>'[6]LBS-DIS-TAR'!BX10</f>
        <v>656371.28500000003</v>
      </c>
      <c r="P12" s="176">
        <f>'[6]LBS-DIS-TAR'!BZ10</f>
        <v>355097</v>
      </c>
      <c r="Q12" s="176">
        <f>'[6]LBS-DIS-TAR'!CB10</f>
        <v>355097</v>
      </c>
      <c r="R12" s="176">
        <f>'[6]LBS-DIS-TAR'!CD10</f>
        <v>26321.181</v>
      </c>
      <c r="S12" s="176">
        <f>'[6]LBS-DIS-TAR'!CF10</f>
        <v>10798</v>
      </c>
      <c r="T12" s="176">
        <f>'[6]LBS-DIS-TAR'!CH10</f>
        <v>10798</v>
      </c>
      <c r="U12" s="176">
        <f>'[6]LBS-DIS-TAR'!CJ10</f>
        <v>36391.167000000001</v>
      </c>
      <c r="V12" s="176">
        <f>'[6]LBS-DIS-TAR'!CL10</f>
        <v>8741</v>
      </c>
      <c r="W12" s="176">
        <f>'[6]LBS-DIS-TAR'!CN10</f>
        <v>8741</v>
      </c>
      <c r="X12" s="176">
        <f>'[6]LBS-DIS-TAR'!CP10</f>
        <v>354387.18700000003</v>
      </c>
      <c r="Y12" s="176">
        <f>'[6]LBS-DIS-TAR'!CR10</f>
        <v>8542</v>
      </c>
      <c r="Z12" s="176">
        <f>'[6]LBS-DIS-TAR'!CT10</f>
        <v>8542</v>
      </c>
      <c r="AA12" s="176">
        <f>'[6]LBS-DIS-TAR'!CV10</f>
        <v>3434616.4650000003</v>
      </c>
      <c r="AB12" s="176">
        <f>'[6]LBS-DIS-TAR'!CX10</f>
        <v>1160945</v>
      </c>
      <c r="AC12" s="176">
        <f>'[6]LBS-DIS-TAR'!CZ10</f>
        <v>1160945</v>
      </c>
    </row>
    <row r="13" spans="1:29" ht="44.1" customHeight="1">
      <c r="A13" s="201">
        <v>5</v>
      </c>
      <c r="B13" s="185" t="s">
        <v>2</v>
      </c>
      <c r="C13" s="176">
        <f>'[6]LBS-DIS-TAR'!V11</f>
        <v>325998.47300000006</v>
      </c>
      <c r="D13" s="176">
        <f>'[6]LBS-DIS-TAR'!X11</f>
        <v>116739</v>
      </c>
      <c r="E13" s="176">
        <f>'[6]LBS-DIS-TAR'!Z11</f>
        <v>116739</v>
      </c>
      <c r="F13" s="176">
        <f>'[6]LBS-DIS-TAR'!BF11</f>
        <v>225889.655</v>
      </c>
      <c r="G13" s="176">
        <f>'[6]LBS-DIS-TAR'!BH11</f>
        <v>62083</v>
      </c>
      <c r="H13" s="176">
        <f>'[6]LBS-DIS-TAR'!BJ11</f>
        <v>62083</v>
      </c>
      <c r="I13" s="176">
        <f>'[6]LBS-DIS-TAR'!BL11</f>
        <v>13807.35</v>
      </c>
      <c r="J13" s="176">
        <f>'[6]LBS-DIS-TAR'!BN11</f>
        <v>0</v>
      </c>
      <c r="K13" s="176">
        <f>'[6]LBS-DIS-TAR'!BP11</f>
        <v>0</v>
      </c>
      <c r="L13" s="176">
        <f>'[6]LBS-DIS-TAR'!BR11</f>
        <v>14269.898000000001</v>
      </c>
      <c r="M13" s="176">
        <f>'[6]LBS-DIS-TAR'!BT11</f>
        <v>1518</v>
      </c>
      <c r="N13" s="176">
        <f>'[6]LBS-DIS-TAR'!BV11</f>
        <v>1518</v>
      </c>
      <c r="O13" s="176">
        <f>'[6]LBS-DIS-TAR'!BX11</f>
        <v>36005.897000000004</v>
      </c>
      <c r="P13" s="176">
        <f>'[6]LBS-DIS-TAR'!BZ11</f>
        <v>10548</v>
      </c>
      <c r="Q13" s="176">
        <f>'[6]LBS-DIS-TAR'!CB11</f>
        <v>10548</v>
      </c>
      <c r="R13" s="176">
        <f>'[6]LBS-DIS-TAR'!CD11</f>
        <v>3355.88</v>
      </c>
      <c r="S13" s="176">
        <f>'[6]LBS-DIS-TAR'!CF11</f>
        <v>517</v>
      </c>
      <c r="T13" s="176">
        <f>'[6]LBS-DIS-TAR'!CH11</f>
        <v>517</v>
      </c>
      <c r="U13" s="176">
        <f>'[6]LBS-DIS-TAR'!CJ11</f>
        <v>3763.4429999999998</v>
      </c>
      <c r="V13" s="176">
        <f>'[6]LBS-DIS-TAR'!CL11</f>
        <v>1971</v>
      </c>
      <c r="W13" s="176">
        <f>'[6]LBS-DIS-TAR'!CN11</f>
        <v>1971</v>
      </c>
      <c r="X13" s="176">
        <f>'[6]LBS-DIS-TAR'!CP11</f>
        <v>42699.517999999996</v>
      </c>
      <c r="Y13" s="176">
        <f>'[6]LBS-DIS-TAR'!CR11</f>
        <v>2281</v>
      </c>
      <c r="Z13" s="176">
        <f>'[6]LBS-DIS-TAR'!CT11</f>
        <v>2281</v>
      </c>
      <c r="AA13" s="176">
        <f>'[6]LBS-DIS-TAR'!CV11</f>
        <v>665790.11400000006</v>
      </c>
      <c r="AB13" s="176">
        <f>'[6]LBS-DIS-TAR'!CX11</f>
        <v>195657</v>
      </c>
      <c r="AC13" s="176">
        <f>'[6]LBS-DIS-TAR'!CZ11</f>
        <v>195657</v>
      </c>
    </row>
    <row r="14" spans="1:29" ht="44.1" customHeight="1">
      <c r="A14" s="201"/>
      <c r="B14" s="200" t="s">
        <v>394</v>
      </c>
      <c r="C14" s="176">
        <f t="shared" ref="C14:AC14" si="0">SUM(C9:C13)</f>
        <v>3976540.7652990003</v>
      </c>
      <c r="D14" s="176">
        <f t="shared" si="0"/>
        <v>903093</v>
      </c>
      <c r="E14" s="176">
        <f t="shared" si="0"/>
        <v>903093</v>
      </c>
      <c r="F14" s="176">
        <f t="shared" si="0"/>
        <v>1691719.43216491</v>
      </c>
      <c r="G14" s="176">
        <f t="shared" si="0"/>
        <v>1033070</v>
      </c>
      <c r="H14" s="176">
        <f t="shared" si="0"/>
        <v>1033070</v>
      </c>
      <c r="I14" s="176">
        <f t="shared" si="0"/>
        <v>164049.74000000002</v>
      </c>
      <c r="J14" s="176">
        <f t="shared" si="0"/>
        <v>31820</v>
      </c>
      <c r="K14" s="176">
        <f t="shared" si="0"/>
        <v>31820</v>
      </c>
      <c r="L14" s="176">
        <f t="shared" si="0"/>
        <v>240629.21797275997</v>
      </c>
      <c r="M14" s="176">
        <f t="shared" si="0"/>
        <v>12151</v>
      </c>
      <c r="N14" s="176">
        <f t="shared" si="0"/>
        <v>12151</v>
      </c>
      <c r="O14" s="176">
        <f t="shared" si="0"/>
        <v>1040899.7228845</v>
      </c>
      <c r="P14" s="176">
        <f t="shared" si="0"/>
        <v>386634</v>
      </c>
      <c r="Q14" s="176">
        <f t="shared" si="0"/>
        <v>386634</v>
      </c>
      <c r="R14" s="176">
        <f t="shared" si="0"/>
        <v>68637.707712000003</v>
      </c>
      <c r="S14" s="176">
        <f t="shared" si="0"/>
        <v>11334</v>
      </c>
      <c r="T14" s="176">
        <f t="shared" si="0"/>
        <v>11334</v>
      </c>
      <c r="U14" s="176">
        <f t="shared" si="0"/>
        <v>97223.5239975</v>
      </c>
      <c r="V14" s="176">
        <f t="shared" si="0"/>
        <v>10815</v>
      </c>
      <c r="W14" s="176">
        <f t="shared" si="0"/>
        <v>10815</v>
      </c>
      <c r="X14" s="176">
        <f t="shared" si="0"/>
        <v>697711.18180000002</v>
      </c>
      <c r="Y14" s="176">
        <f t="shared" si="0"/>
        <v>89106</v>
      </c>
      <c r="Z14" s="176">
        <f t="shared" si="0"/>
        <v>89106</v>
      </c>
      <c r="AA14" s="176">
        <f t="shared" si="0"/>
        <v>7977411.2918306701</v>
      </c>
      <c r="AB14" s="176">
        <f t="shared" si="0"/>
        <v>2478023</v>
      </c>
      <c r="AC14" s="176">
        <f t="shared" si="0"/>
        <v>2478023</v>
      </c>
    </row>
    <row r="15" spans="1:29" ht="44.1" customHeight="1">
      <c r="A15" s="188" t="s">
        <v>430</v>
      </c>
      <c r="B15" s="179" t="s">
        <v>429</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row>
    <row r="16" spans="1:29" ht="44.1" customHeight="1">
      <c r="A16" s="188">
        <v>1</v>
      </c>
      <c r="B16" s="185" t="s">
        <v>40</v>
      </c>
      <c r="C16" s="176">
        <f>'[6]LBS-DIS-TAR'!V12</f>
        <v>9830.1689999999999</v>
      </c>
      <c r="D16" s="176">
        <f>'[6]LBS-DIS-TAR'!X12</f>
        <v>132</v>
      </c>
      <c r="E16" s="176">
        <f>'[6]LBS-DIS-TAR'!Z12</f>
        <v>132</v>
      </c>
      <c r="F16" s="176">
        <f>'[6]LBS-DIS-TAR'!BF12</f>
        <v>11034.389000000001</v>
      </c>
      <c r="G16" s="176">
        <f>'[6]LBS-DIS-TAR'!BH12</f>
        <v>329</v>
      </c>
      <c r="H16" s="176">
        <f>'[6]LBS-DIS-TAR'!BJ12</f>
        <v>329</v>
      </c>
      <c r="I16" s="176">
        <f>'[6]LBS-DIS-TAR'!BL12</f>
        <v>735.47</v>
      </c>
      <c r="J16" s="176">
        <f>'[6]LBS-DIS-TAR'!BN12</f>
        <v>0</v>
      </c>
      <c r="K16" s="176">
        <f>'[6]LBS-DIS-TAR'!BP12</f>
        <v>0</v>
      </c>
      <c r="L16" s="176">
        <f>'[6]LBS-DIS-TAR'!BR12</f>
        <v>1716.664</v>
      </c>
      <c r="M16" s="176">
        <f>'[6]LBS-DIS-TAR'!BT12</f>
        <v>93</v>
      </c>
      <c r="N16" s="176">
        <f>'[6]LBS-DIS-TAR'!BV12</f>
        <v>93</v>
      </c>
      <c r="O16" s="176">
        <f>'[6]LBS-DIS-TAR'!BX12</f>
        <v>8868.7180000000008</v>
      </c>
      <c r="P16" s="176">
        <f>'[6]LBS-DIS-TAR'!BZ12</f>
        <v>1817</v>
      </c>
      <c r="Q16" s="176">
        <f>'[6]LBS-DIS-TAR'!CB12</f>
        <v>1817</v>
      </c>
      <c r="R16" s="176">
        <f>'[6]LBS-DIS-TAR'!CD12</f>
        <v>263.73</v>
      </c>
      <c r="S16" s="176">
        <f>'[6]LBS-DIS-TAR'!CF12</f>
        <v>0</v>
      </c>
      <c r="T16" s="176">
        <f>'[6]LBS-DIS-TAR'!CH12</f>
        <v>0</v>
      </c>
      <c r="U16" s="176">
        <f>'[6]LBS-DIS-TAR'!CJ12</f>
        <v>466.35400000000004</v>
      </c>
      <c r="V16" s="176">
        <f>'[6]LBS-DIS-TAR'!CL12</f>
        <v>0</v>
      </c>
      <c r="W16" s="176">
        <f>'[6]LBS-DIS-TAR'!CN12</f>
        <v>0</v>
      </c>
      <c r="X16" s="176">
        <f>'[6]LBS-DIS-TAR'!CP12</f>
        <v>6804.3109999999997</v>
      </c>
      <c r="Y16" s="176">
        <f>'[6]LBS-DIS-TAR'!CR12</f>
        <v>0</v>
      </c>
      <c r="Z16" s="176">
        <f>'[6]LBS-DIS-TAR'!CT12</f>
        <v>0</v>
      </c>
      <c r="AA16" s="176">
        <f>'[6]LBS-DIS-TAR'!CV12</f>
        <v>39719.805000000008</v>
      </c>
      <c r="AB16" s="176">
        <f>'[6]LBS-DIS-TAR'!CX12</f>
        <v>2371</v>
      </c>
      <c r="AC16" s="176">
        <f>'[6]LBS-DIS-TAR'!CZ12</f>
        <v>2371</v>
      </c>
    </row>
    <row r="17" spans="1:29" ht="44.1" customHeight="1">
      <c r="A17" s="188">
        <v>2</v>
      </c>
      <c r="B17" s="185" t="s">
        <v>39</v>
      </c>
      <c r="C17" s="176">
        <f>'[6]LBS-DIS-TAR'!V13</f>
        <v>26033.091</v>
      </c>
      <c r="D17" s="176">
        <f>'[6]LBS-DIS-TAR'!X13</f>
        <v>13356</v>
      </c>
      <c r="E17" s="176">
        <f>'[6]LBS-DIS-TAR'!Z13</f>
        <v>13356</v>
      </c>
      <c r="F17" s="176">
        <f>'[6]LBS-DIS-TAR'!BF13</f>
        <v>33966.271999999997</v>
      </c>
      <c r="G17" s="176">
        <f>'[6]LBS-DIS-TAR'!BH13</f>
        <v>9142</v>
      </c>
      <c r="H17" s="176">
        <f>'[6]LBS-DIS-TAR'!BJ13</f>
        <v>9142</v>
      </c>
      <c r="I17" s="176">
        <f>'[6]LBS-DIS-TAR'!BL13</f>
        <v>3264.6</v>
      </c>
      <c r="J17" s="176">
        <f>'[6]LBS-DIS-TAR'!BN13</f>
        <v>3767</v>
      </c>
      <c r="K17" s="176">
        <f>'[6]LBS-DIS-TAR'!BP13</f>
        <v>3767</v>
      </c>
      <c r="L17" s="176">
        <f>'[6]LBS-DIS-TAR'!BR13</f>
        <v>1720.761</v>
      </c>
      <c r="M17" s="176">
        <f>'[6]LBS-DIS-TAR'!BT13</f>
        <v>129</v>
      </c>
      <c r="N17" s="176">
        <f>'[6]LBS-DIS-TAR'!BV13</f>
        <v>129</v>
      </c>
      <c r="O17" s="176">
        <f>'[6]LBS-DIS-TAR'!BX13</f>
        <v>18363.898999999998</v>
      </c>
      <c r="P17" s="176">
        <f>'[6]LBS-DIS-TAR'!BZ13</f>
        <v>3412</v>
      </c>
      <c r="Q17" s="176">
        <f>'[6]LBS-DIS-TAR'!CB13</f>
        <v>3412</v>
      </c>
      <c r="R17" s="176">
        <f>'[6]LBS-DIS-TAR'!CD13</f>
        <v>786.41</v>
      </c>
      <c r="S17" s="176">
        <f>'[6]LBS-DIS-TAR'!CF13</f>
        <v>0</v>
      </c>
      <c r="T17" s="176">
        <f>'[6]LBS-DIS-TAR'!CH13</f>
        <v>0</v>
      </c>
      <c r="U17" s="176">
        <f>'[6]LBS-DIS-TAR'!CJ13</f>
        <v>723.84800000000007</v>
      </c>
      <c r="V17" s="176">
        <f>'[6]LBS-DIS-TAR'!CL13</f>
        <v>0</v>
      </c>
      <c r="W17" s="176">
        <f>'[6]LBS-DIS-TAR'!CN13</f>
        <v>0</v>
      </c>
      <c r="X17" s="176">
        <f>'[6]LBS-DIS-TAR'!CP13</f>
        <v>5593.4280000000008</v>
      </c>
      <c r="Y17" s="176">
        <f>'[6]LBS-DIS-TAR'!CR13</f>
        <v>20</v>
      </c>
      <c r="Z17" s="176">
        <f>'[6]LBS-DIS-TAR'!CT13</f>
        <v>20</v>
      </c>
      <c r="AA17" s="176">
        <f>'[6]LBS-DIS-TAR'!CV13</f>
        <v>90452.308999999994</v>
      </c>
      <c r="AB17" s="176">
        <f>'[6]LBS-DIS-TAR'!CX13</f>
        <v>29826</v>
      </c>
      <c r="AC17" s="176">
        <f>'[6]LBS-DIS-TAR'!CZ13</f>
        <v>29826</v>
      </c>
    </row>
    <row r="18" spans="1:29" ht="44.1" customHeight="1">
      <c r="A18" s="188">
        <v>3</v>
      </c>
      <c r="B18" s="185" t="s">
        <v>37</v>
      </c>
      <c r="C18" s="176">
        <f>'[6]LBS-DIS-TAR'!V14</f>
        <v>34819.473999999995</v>
      </c>
      <c r="D18" s="176">
        <f>'[6]LBS-DIS-TAR'!X14</f>
        <v>7184</v>
      </c>
      <c r="E18" s="176">
        <f>'[6]LBS-DIS-TAR'!Z14</f>
        <v>7184</v>
      </c>
      <c r="F18" s="176">
        <f>'[6]LBS-DIS-TAR'!BF14</f>
        <v>46409.236000000004</v>
      </c>
      <c r="G18" s="176">
        <f>'[6]LBS-DIS-TAR'!BH14</f>
        <v>1194</v>
      </c>
      <c r="H18" s="176">
        <f>'[6]LBS-DIS-TAR'!BJ14</f>
        <v>1194</v>
      </c>
      <c r="I18" s="176">
        <f>'[6]LBS-DIS-TAR'!BL14</f>
        <v>2603.0100000000002</v>
      </c>
      <c r="J18" s="176">
        <f>'[6]LBS-DIS-TAR'!BN14</f>
        <v>0</v>
      </c>
      <c r="K18" s="176">
        <f>'[6]LBS-DIS-TAR'!BP14</f>
        <v>0</v>
      </c>
      <c r="L18" s="176">
        <f>'[6]LBS-DIS-TAR'!BR14</f>
        <v>3017.9870000000001</v>
      </c>
      <c r="M18" s="176">
        <f>'[6]LBS-DIS-TAR'!BT14</f>
        <v>156</v>
      </c>
      <c r="N18" s="176">
        <f>'[6]LBS-DIS-TAR'!BV14</f>
        <v>156</v>
      </c>
      <c r="O18" s="176">
        <f>'[6]LBS-DIS-TAR'!BX14</f>
        <v>13884.676000000001</v>
      </c>
      <c r="P18" s="176">
        <f>'[6]LBS-DIS-TAR'!BZ14</f>
        <v>2755</v>
      </c>
      <c r="Q18" s="176">
        <f>'[6]LBS-DIS-TAR'!CB14</f>
        <v>2755</v>
      </c>
      <c r="R18" s="176">
        <f>'[6]LBS-DIS-TAR'!CD14</f>
        <v>369.26</v>
      </c>
      <c r="S18" s="176">
        <f>'[6]LBS-DIS-TAR'!CF14</f>
        <v>0</v>
      </c>
      <c r="T18" s="176">
        <f>'[6]LBS-DIS-TAR'!CH14</f>
        <v>0</v>
      </c>
      <c r="U18" s="176">
        <f>'[6]LBS-DIS-TAR'!CJ14</f>
        <v>422.07599999999996</v>
      </c>
      <c r="V18" s="176">
        <f>'[6]LBS-DIS-TAR'!CL14</f>
        <v>0</v>
      </c>
      <c r="W18" s="176">
        <f>'[6]LBS-DIS-TAR'!CN14</f>
        <v>0</v>
      </c>
      <c r="X18" s="176">
        <f>'[6]LBS-DIS-TAR'!CP14</f>
        <v>7558.701</v>
      </c>
      <c r="Y18" s="176">
        <f>'[6]LBS-DIS-TAR'!CR14</f>
        <v>1561</v>
      </c>
      <c r="Z18" s="176">
        <f>'[6]LBS-DIS-TAR'!CT14</f>
        <v>1561</v>
      </c>
      <c r="AA18" s="176">
        <f>'[6]LBS-DIS-TAR'!CV14</f>
        <v>109084.41999999998</v>
      </c>
      <c r="AB18" s="176">
        <f>'[6]LBS-DIS-TAR'!CX14</f>
        <v>12850</v>
      </c>
      <c r="AC18" s="176">
        <f>'[6]LBS-DIS-TAR'!CZ14</f>
        <v>12850</v>
      </c>
    </row>
    <row r="19" spans="1:29" ht="44.1" customHeight="1">
      <c r="A19" s="188">
        <v>4</v>
      </c>
      <c r="B19" s="185" t="s">
        <v>36</v>
      </c>
      <c r="C19" s="176">
        <f>'[6]LBS-DIS-TAR'!V15</f>
        <v>107513.78554263216</v>
      </c>
      <c r="D19" s="176">
        <f>'[6]LBS-DIS-TAR'!X15</f>
        <v>104931</v>
      </c>
      <c r="E19" s="176">
        <f>'[6]LBS-DIS-TAR'!Z15</f>
        <v>104931</v>
      </c>
      <c r="F19" s="176">
        <f>'[6]LBS-DIS-TAR'!BF15</f>
        <v>26618.467662337658</v>
      </c>
      <c r="G19" s="176">
        <f>'[6]LBS-DIS-TAR'!BH15</f>
        <v>163385</v>
      </c>
      <c r="H19" s="176">
        <f>'[6]LBS-DIS-TAR'!BJ15</f>
        <v>163385</v>
      </c>
      <c r="I19" s="176">
        <f>'[6]LBS-DIS-TAR'!BL15</f>
        <v>1504.2234375</v>
      </c>
      <c r="J19" s="176">
        <f>'[6]LBS-DIS-TAR'!BN15</f>
        <v>0</v>
      </c>
      <c r="K19" s="176">
        <f>'[6]LBS-DIS-TAR'!BP15</f>
        <v>0</v>
      </c>
      <c r="L19" s="176">
        <f>'[6]LBS-DIS-TAR'!BR15</f>
        <v>5150.4146363636401</v>
      </c>
      <c r="M19" s="176">
        <f>'[6]LBS-DIS-TAR'!BT15</f>
        <v>607</v>
      </c>
      <c r="N19" s="176">
        <f>'[6]LBS-DIS-TAR'!BV15</f>
        <v>607</v>
      </c>
      <c r="O19" s="176">
        <f>'[6]LBS-DIS-TAR'!BX15</f>
        <v>20980.068714285699</v>
      </c>
      <c r="P19" s="176">
        <f>'[6]LBS-DIS-TAR'!BZ15</f>
        <v>4322</v>
      </c>
      <c r="Q19" s="176">
        <f>'[6]LBS-DIS-TAR'!CB15</f>
        <v>4322</v>
      </c>
      <c r="R19" s="176">
        <f>'[6]LBS-DIS-TAR'!CD15</f>
        <v>967.98895522388102</v>
      </c>
      <c r="S19" s="176">
        <f>'[6]LBS-DIS-TAR'!CF15</f>
        <v>0</v>
      </c>
      <c r="T19" s="176">
        <f>'[6]LBS-DIS-TAR'!CH15</f>
        <v>0</v>
      </c>
      <c r="U19" s="176">
        <f>'[6]LBS-DIS-TAR'!CJ15</f>
        <v>1910.1237142857101</v>
      </c>
      <c r="V19" s="176">
        <f>'[6]LBS-DIS-TAR'!CL15</f>
        <v>10</v>
      </c>
      <c r="W19" s="176">
        <f>'[6]LBS-DIS-TAR'!CN15</f>
        <v>10</v>
      </c>
      <c r="X19" s="176">
        <f>'[6]LBS-DIS-TAR'!CP15</f>
        <v>10805.370519480501</v>
      </c>
      <c r="Y19" s="176">
        <f>'[6]LBS-DIS-TAR'!CR15</f>
        <v>147</v>
      </c>
      <c r="Z19" s="176">
        <f>'[6]LBS-DIS-TAR'!CT15</f>
        <v>147</v>
      </c>
      <c r="AA19" s="176">
        <f>'[6]LBS-DIS-TAR'!CV15</f>
        <v>175450.44318210924</v>
      </c>
      <c r="AB19" s="176">
        <f>'[6]LBS-DIS-TAR'!CX15</f>
        <v>273402</v>
      </c>
      <c r="AC19" s="176">
        <f>'[6]LBS-DIS-TAR'!CZ15</f>
        <v>273402</v>
      </c>
    </row>
    <row r="20" spans="1:29" ht="44.1" customHeight="1">
      <c r="A20" s="188">
        <v>5</v>
      </c>
      <c r="B20" s="185" t="s">
        <v>95</v>
      </c>
      <c r="C20" s="176">
        <f>'[6]LBS-DIS-TAR'!V16</f>
        <v>28819.08</v>
      </c>
      <c r="D20" s="176">
        <f>'[6]LBS-DIS-TAR'!X16</f>
        <v>5172</v>
      </c>
      <c r="E20" s="176">
        <f>'[6]LBS-DIS-TAR'!Z16</f>
        <v>5172</v>
      </c>
      <c r="F20" s="176">
        <f>'[6]LBS-DIS-TAR'!BF16</f>
        <v>36520.100000000006</v>
      </c>
      <c r="G20" s="176">
        <f>'[6]LBS-DIS-TAR'!BH16</f>
        <v>13234</v>
      </c>
      <c r="H20" s="176">
        <f>'[6]LBS-DIS-TAR'!BJ16</f>
        <v>13234</v>
      </c>
      <c r="I20" s="176">
        <f>'[6]LBS-DIS-TAR'!BL16</f>
        <v>18244.41</v>
      </c>
      <c r="J20" s="176">
        <f>'[6]LBS-DIS-TAR'!BN16</f>
        <v>5132</v>
      </c>
      <c r="K20" s="176">
        <f>'[6]LBS-DIS-TAR'!BP16</f>
        <v>5132</v>
      </c>
      <c r="L20" s="176">
        <f>'[6]LBS-DIS-TAR'!BR16</f>
        <v>2655.63</v>
      </c>
      <c r="M20" s="176">
        <f>'[6]LBS-DIS-TAR'!BT16</f>
        <v>39</v>
      </c>
      <c r="N20" s="176">
        <f>'[6]LBS-DIS-TAR'!BV16</f>
        <v>39</v>
      </c>
      <c r="O20" s="176">
        <f>'[6]LBS-DIS-TAR'!BX16</f>
        <v>11306.107</v>
      </c>
      <c r="P20" s="176">
        <f>'[6]LBS-DIS-TAR'!BZ16</f>
        <v>687</v>
      </c>
      <c r="Q20" s="176">
        <f>'[6]LBS-DIS-TAR'!CB16</f>
        <v>687</v>
      </c>
      <c r="R20" s="176">
        <f>'[6]LBS-DIS-TAR'!CD16</f>
        <v>627.827</v>
      </c>
      <c r="S20" s="176">
        <f>'[6]LBS-DIS-TAR'!CF16</f>
        <v>0</v>
      </c>
      <c r="T20" s="176">
        <f>'[6]LBS-DIS-TAR'!CH16</f>
        <v>0</v>
      </c>
      <c r="U20" s="176">
        <f>'[6]LBS-DIS-TAR'!CJ16</f>
        <v>1000.692</v>
      </c>
      <c r="V20" s="176">
        <f>'[6]LBS-DIS-TAR'!CL16</f>
        <v>0</v>
      </c>
      <c r="W20" s="176">
        <f>'[6]LBS-DIS-TAR'!CN16</f>
        <v>0</v>
      </c>
      <c r="X20" s="176">
        <f>'[6]LBS-DIS-TAR'!CP16</f>
        <v>12998.608999999999</v>
      </c>
      <c r="Y20" s="176">
        <f>'[6]LBS-DIS-TAR'!CR16</f>
        <v>41</v>
      </c>
      <c r="Z20" s="176">
        <f>'[6]LBS-DIS-TAR'!CT16</f>
        <v>41</v>
      </c>
      <c r="AA20" s="176">
        <f>'[6]LBS-DIS-TAR'!CV16</f>
        <v>112172.45500000002</v>
      </c>
      <c r="AB20" s="176">
        <f>'[6]LBS-DIS-TAR'!CX16</f>
        <v>24305</v>
      </c>
      <c r="AC20" s="176">
        <f>'[6]LBS-DIS-TAR'!CZ16</f>
        <v>24305</v>
      </c>
    </row>
    <row r="21" spans="1:29" ht="44.1" customHeight="1">
      <c r="A21" s="188">
        <v>6</v>
      </c>
      <c r="B21" s="185" t="s">
        <v>94</v>
      </c>
      <c r="C21" s="176">
        <f>'[6]LBS-DIS-TAR'!V17</f>
        <v>51093.142999999996</v>
      </c>
      <c r="D21" s="176">
        <f>'[6]LBS-DIS-TAR'!X17</f>
        <v>11685</v>
      </c>
      <c r="E21" s="176">
        <f>'[6]LBS-DIS-TAR'!Z17</f>
        <v>11685</v>
      </c>
      <c r="F21" s="176">
        <f>'[6]LBS-DIS-TAR'!BF17</f>
        <v>15039.412</v>
      </c>
      <c r="G21" s="176">
        <f>'[6]LBS-DIS-TAR'!BH17</f>
        <v>13597</v>
      </c>
      <c r="H21" s="176">
        <f>'[6]LBS-DIS-TAR'!BJ17</f>
        <v>13597</v>
      </c>
      <c r="I21" s="176">
        <f>'[6]LBS-DIS-TAR'!BL17</f>
        <v>903.9</v>
      </c>
      <c r="J21" s="176">
        <f>'[6]LBS-DIS-TAR'!BN17</f>
        <v>0</v>
      </c>
      <c r="K21" s="176">
        <f>'[6]LBS-DIS-TAR'!BP17</f>
        <v>0</v>
      </c>
      <c r="L21" s="176">
        <f>'[6]LBS-DIS-TAR'!BR17</f>
        <v>7642.326</v>
      </c>
      <c r="M21" s="176">
        <f>'[6]LBS-DIS-TAR'!BT17</f>
        <v>452</v>
      </c>
      <c r="N21" s="176">
        <f>'[6]LBS-DIS-TAR'!BV17</f>
        <v>452</v>
      </c>
      <c r="O21" s="176">
        <f>'[6]LBS-DIS-TAR'!BX17</f>
        <v>12144.458999999999</v>
      </c>
      <c r="P21" s="176">
        <f>'[6]LBS-DIS-TAR'!BZ17</f>
        <v>1837</v>
      </c>
      <c r="Q21" s="176">
        <f>'[6]LBS-DIS-TAR'!CB17</f>
        <v>1837</v>
      </c>
      <c r="R21" s="176">
        <f>'[6]LBS-DIS-TAR'!CD17</f>
        <v>684.23</v>
      </c>
      <c r="S21" s="176">
        <f>'[6]LBS-DIS-TAR'!CF17</f>
        <v>0</v>
      </c>
      <c r="T21" s="176">
        <f>'[6]LBS-DIS-TAR'!CH17</f>
        <v>0</v>
      </c>
      <c r="U21" s="176">
        <f>'[6]LBS-DIS-TAR'!CJ17</f>
        <v>817.62199999999996</v>
      </c>
      <c r="V21" s="176">
        <f>'[6]LBS-DIS-TAR'!CL17</f>
        <v>0</v>
      </c>
      <c r="W21" s="176">
        <f>'[6]LBS-DIS-TAR'!CN17</f>
        <v>0</v>
      </c>
      <c r="X21" s="176">
        <f>'[6]LBS-DIS-TAR'!CP17</f>
        <v>9523.2049999999999</v>
      </c>
      <c r="Y21" s="176">
        <f>'[6]LBS-DIS-TAR'!CR17</f>
        <v>0</v>
      </c>
      <c r="Z21" s="176">
        <f>'[6]LBS-DIS-TAR'!CT17</f>
        <v>0</v>
      </c>
      <c r="AA21" s="176">
        <f>'[6]LBS-DIS-TAR'!CV17</f>
        <v>97848.296999999991</v>
      </c>
      <c r="AB21" s="176">
        <f>'[6]LBS-DIS-TAR'!CX17</f>
        <v>27571</v>
      </c>
      <c r="AC21" s="176">
        <f>'[6]LBS-DIS-TAR'!CZ17</f>
        <v>27571</v>
      </c>
    </row>
    <row r="22" spans="1:29" ht="44.1" customHeight="1">
      <c r="A22" s="188">
        <v>7</v>
      </c>
      <c r="B22" s="185" t="s">
        <v>29</v>
      </c>
      <c r="C22" s="176">
        <f>'[6]LBS-DIS-TAR'!V18</f>
        <v>22155.446542632009</v>
      </c>
      <c r="D22" s="176">
        <f>'[6]LBS-DIS-TAR'!X18</f>
        <v>1800</v>
      </c>
      <c r="E22" s="176">
        <f>'[6]LBS-DIS-TAR'!Z18</f>
        <v>1800</v>
      </c>
      <c r="F22" s="176">
        <f>'[6]LBS-DIS-TAR'!BF18</f>
        <v>96451.042662337626</v>
      </c>
      <c r="G22" s="176">
        <f>'[6]LBS-DIS-TAR'!BH18</f>
        <v>8500</v>
      </c>
      <c r="H22" s="176">
        <f>'[6]LBS-DIS-TAR'!BJ18</f>
        <v>8500</v>
      </c>
      <c r="I22" s="176">
        <f>'[6]LBS-DIS-TAR'!BL18</f>
        <v>1278.77</v>
      </c>
      <c r="J22" s="176">
        <f>'[6]LBS-DIS-TAR'!BN18</f>
        <v>0</v>
      </c>
      <c r="K22" s="176">
        <f>'[6]LBS-DIS-TAR'!BP18</f>
        <v>0</v>
      </c>
      <c r="L22" s="176">
        <f>'[6]LBS-DIS-TAR'!BR18</f>
        <v>1602.4866363636402</v>
      </c>
      <c r="M22" s="176">
        <f>'[6]LBS-DIS-TAR'!BT18</f>
        <v>70</v>
      </c>
      <c r="N22" s="176">
        <f>'[6]LBS-DIS-TAR'!BV18</f>
        <v>70</v>
      </c>
      <c r="O22" s="176">
        <f>'[6]LBS-DIS-TAR'!BX18</f>
        <v>5519.9767142857099</v>
      </c>
      <c r="P22" s="176">
        <f>'[6]LBS-DIS-TAR'!BZ18</f>
        <v>300</v>
      </c>
      <c r="Q22" s="176">
        <f>'[6]LBS-DIS-TAR'!CB18</f>
        <v>300</v>
      </c>
      <c r="R22" s="176">
        <f>'[6]LBS-DIS-TAR'!CD18</f>
        <v>456.25</v>
      </c>
      <c r="S22" s="176">
        <f>'[6]LBS-DIS-TAR'!CF18</f>
        <v>0</v>
      </c>
      <c r="T22" s="176">
        <f>'[6]LBS-DIS-TAR'!CH18</f>
        <v>0</v>
      </c>
      <c r="U22" s="176">
        <f>'[6]LBS-DIS-TAR'!CJ18</f>
        <v>542.57471428571398</v>
      </c>
      <c r="V22" s="176">
        <f>'[6]LBS-DIS-TAR'!CL18</f>
        <v>0</v>
      </c>
      <c r="W22" s="176">
        <f>'[6]LBS-DIS-TAR'!CN18</f>
        <v>0</v>
      </c>
      <c r="X22" s="176">
        <f>'[6]LBS-DIS-TAR'!CP18</f>
        <v>2960.7955194805199</v>
      </c>
      <c r="Y22" s="176">
        <f>'[6]LBS-DIS-TAR'!CR18</f>
        <v>0</v>
      </c>
      <c r="Z22" s="176">
        <f>'[6]LBS-DIS-TAR'!CT18</f>
        <v>0</v>
      </c>
      <c r="AA22" s="176">
        <f>'[6]LBS-DIS-TAR'!CV18</f>
        <v>130967.34278938523</v>
      </c>
      <c r="AB22" s="176">
        <f>'[6]LBS-DIS-TAR'!CX18</f>
        <v>10670</v>
      </c>
      <c r="AC22" s="176">
        <f>'[6]LBS-DIS-TAR'!CZ18</f>
        <v>10670</v>
      </c>
    </row>
    <row r="23" spans="1:29" ht="44.1" customHeight="1">
      <c r="A23" s="188">
        <v>8</v>
      </c>
      <c r="B23" s="185" t="s">
        <v>21</v>
      </c>
      <c r="C23" s="176">
        <f>'[6]LBS-DIS-TAR'!V19</f>
        <v>57786.816542632056</v>
      </c>
      <c r="D23" s="176">
        <f>'[6]LBS-DIS-TAR'!X19</f>
        <v>11933</v>
      </c>
      <c r="E23" s="176">
        <f>'[6]LBS-DIS-TAR'!Z19</f>
        <v>11933</v>
      </c>
      <c r="F23" s="176">
        <f>'[6]LBS-DIS-TAR'!BF19</f>
        <v>20376.70666233766</v>
      </c>
      <c r="G23" s="176">
        <f>'[6]LBS-DIS-TAR'!BH19</f>
        <v>6057</v>
      </c>
      <c r="H23" s="176">
        <f>'[6]LBS-DIS-TAR'!BJ19</f>
        <v>6057</v>
      </c>
      <c r="I23" s="176">
        <f>'[6]LBS-DIS-TAR'!BL19</f>
        <v>416.4</v>
      </c>
      <c r="J23" s="176">
        <f>'[6]LBS-DIS-TAR'!BN19</f>
        <v>513</v>
      </c>
      <c r="K23" s="176">
        <f>'[6]LBS-DIS-TAR'!BP19</f>
        <v>513</v>
      </c>
      <c r="L23" s="176">
        <f>'[6]LBS-DIS-TAR'!BR19</f>
        <v>2564.6446363636401</v>
      </c>
      <c r="M23" s="176">
        <f>'[6]LBS-DIS-TAR'!BT19</f>
        <v>1271</v>
      </c>
      <c r="N23" s="176">
        <f>'[6]LBS-DIS-TAR'!BV19</f>
        <v>1271</v>
      </c>
      <c r="O23" s="176">
        <f>'[6]LBS-DIS-TAR'!BX19</f>
        <v>13991.6007142857</v>
      </c>
      <c r="P23" s="176">
        <f>'[6]LBS-DIS-TAR'!BZ19</f>
        <v>1591</v>
      </c>
      <c r="Q23" s="176">
        <f>'[6]LBS-DIS-TAR'!CB19</f>
        <v>1591</v>
      </c>
      <c r="R23" s="176">
        <f>'[6]LBS-DIS-TAR'!CD19</f>
        <v>465.87</v>
      </c>
      <c r="S23" s="176">
        <f>'[6]LBS-DIS-TAR'!CF19</f>
        <v>0</v>
      </c>
      <c r="T23" s="176">
        <f>'[6]LBS-DIS-TAR'!CH19</f>
        <v>0</v>
      </c>
      <c r="U23" s="176">
        <f>'[6]LBS-DIS-TAR'!CJ19</f>
        <v>711.56471428571399</v>
      </c>
      <c r="V23" s="176">
        <f>'[6]LBS-DIS-TAR'!CL19</f>
        <v>1</v>
      </c>
      <c r="W23" s="176">
        <f>'[6]LBS-DIS-TAR'!CN19</f>
        <v>1</v>
      </c>
      <c r="X23" s="176">
        <f>'[6]LBS-DIS-TAR'!CP19</f>
        <v>6971.5855194805199</v>
      </c>
      <c r="Y23" s="176">
        <f>'[6]LBS-DIS-TAR'!CR19</f>
        <v>0</v>
      </c>
      <c r="Z23" s="176">
        <f>'[6]LBS-DIS-TAR'!CT19</f>
        <v>0</v>
      </c>
      <c r="AA23" s="176">
        <f>'[6]LBS-DIS-TAR'!CV19</f>
        <v>103285.18878938527</v>
      </c>
      <c r="AB23" s="176">
        <f>'[6]LBS-DIS-TAR'!CX19</f>
        <v>21366</v>
      </c>
      <c r="AC23" s="176">
        <f>'[6]LBS-DIS-TAR'!CZ19</f>
        <v>21366</v>
      </c>
    </row>
    <row r="24" spans="1:29" ht="44.1" customHeight="1">
      <c r="A24" s="188">
        <v>9</v>
      </c>
      <c r="B24" s="185" t="s">
        <v>93</v>
      </c>
      <c r="C24" s="176">
        <f>'[6]LBS-DIS-TAR'!V20</f>
        <v>110289.908</v>
      </c>
      <c r="D24" s="176">
        <f>'[6]LBS-DIS-TAR'!X20</f>
        <v>7637</v>
      </c>
      <c r="E24" s="176">
        <f>'[6]LBS-DIS-TAR'!Z20</f>
        <v>7637</v>
      </c>
      <c r="F24" s="176">
        <f>'[6]LBS-DIS-TAR'!BF20</f>
        <v>116615.90699999999</v>
      </c>
      <c r="G24" s="176">
        <f>'[6]LBS-DIS-TAR'!BH20</f>
        <v>7616</v>
      </c>
      <c r="H24" s="176">
        <f>'[6]LBS-DIS-TAR'!BJ20</f>
        <v>7616</v>
      </c>
      <c r="I24" s="176">
        <f>'[6]LBS-DIS-TAR'!BL20</f>
        <v>2827.7</v>
      </c>
      <c r="J24" s="176">
        <f>'[6]LBS-DIS-TAR'!BN20</f>
        <v>0</v>
      </c>
      <c r="K24" s="176">
        <f>'[6]LBS-DIS-TAR'!BP20</f>
        <v>0</v>
      </c>
      <c r="L24" s="176">
        <f>'[6]LBS-DIS-TAR'!BR20</f>
        <v>5069.5230000000001</v>
      </c>
      <c r="M24" s="176">
        <f>'[6]LBS-DIS-TAR'!BT20</f>
        <v>29</v>
      </c>
      <c r="N24" s="176">
        <f>'[6]LBS-DIS-TAR'!BV20</f>
        <v>29</v>
      </c>
      <c r="O24" s="176">
        <f>'[6]LBS-DIS-TAR'!BX20</f>
        <v>15313.225</v>
      </c>
      <c r="P24" s="176">
        <f>'[6]LBS-DIS-TAR'!BZ20</f>
        <v>1362</v>
      </c>
      <c r="Q24" s="176">
        <f>'[6]LBS-DIS-TAR'!CB20</f>
        <v>1362</v>
      </c>
      <c r="R24" s="176">
        <f>'[6]LBS-DIS-TAR'!CD20</f>
        <v>1607.4370000000001</v>
      </c>
      <c r="S24" s="176">
        <f>'[6]LBS-DIS-TAR'!CF20</f>
        <v>0</v>
      </c>
      <c r="T24" s="176">
        <f>'[6]LBS-DIS-TAR'!CH20</f>
        <v>0</v>
      </c>
      <c r="U24" s="176">
        <f>'[6]LBS-DIS-TAR'!CJ20</f>
        <v>1475.3679999999999</v>
      </c>
      <c r="V24" s="176">
        <f>'[6]LBS-DIS-TAR'!CL20</f>
        <v>0</v>
      </c>
      <c r="W24" s="176">
        <f>'[6]LBS-DIS-TAR'!CN20</f>
        <v>0</v>
      </c>
      <c r="X24" s="176">
        <f>'[6]LBS-DIS-TAR'!CP20</f>
        <v>12991.985000000001</v>
      </c>
      <c r="Y24" s="176">
        <f>'[6]LBS-DIS-TAR'!CR20</f>
        <v>10791</v>
      </c>
      <c r="Z24" s="176">
        <f>'[6]LBS-DIS-TAR'!CT20</f>
        <v>10791</v>
      </c>
      <c r="AA24" s="176">
        <f>'[6]LBS-DIS-TAR'!CV20</f>
        <v>266191.05300000001</v>
      </c>
      <c r="AB24" s="176">
        <f>'[6]LBS-DIS-TAR'!CX20</f>
        <v>27435</v>
      </c>
      <c r="AC24" s="176">
        <f>'[6]LBS-DIS-TAR'!CZ20</f>
        <v>27435</v>
      </c>
    </row>
    <row r="25" spans="1:29" ht="44.1" customHeight="1">
      <c r="A25" s="188">
        <v>10</v>
      </c>
      <c r="B25" s="185" t="s">
        <v>92</v>
      </c>
      <c r="C25" s="176">
        <f>'[6]LBS-DIS-TAR'!V21</f>
        <v>22508.60854263201</v>
      </c>
      <c r="D25" s="176">
        <f>'[6]LBS-DIS-TAR'!X21</f>
        <v>1657</v>
      </c>
      <c r="E25" s="176">
        <f>'[6]LBS-DIS-TAR'!Z21</f>
        <v>1657</v>
      </c>
      <c r="F25" s="176">
        <f>'[6]LBS-DIS-TAR'!BF21</f>
        <v>10062.797662337669</v>
      </c>
      <c r="G25" s="176">
        <f>'[6]LBS-DIS-TAR'!BH21</f>
        <v>1725</v>
      </c>
      <c r="H25" s="176">
        <f>'[6]LBS-DIS-TAR'!BJ21</f>
        <v>1725</v>
      </c>
      <c r="I25" s="176">
        <f>'[6]LBS-DIS-TAR'!BL21</f>
        <v>134.19999999999999</v>
      </c>
      <c r="J25" s="176">
        <f>'[6]LBS-DIS-TAR'!BN21</f>
        <v>0</v>
      </c>
      <c r="K25" s="176">
        <f>'[6]LBS-DIS-TAR'!BP21</f>
        <v>0</v>
      </c>
      <c r="L25" s="176">
        <f>'[6]LBS-DIS-TAR'!BR21</f>
        <v>1525.4336363636401</v>
      </c>
      <c r="M25" s="176">
        <f>'[6]LBS-DIS-TAR'!BT21</f>
        <v>121</v>
      </c>
      <c r="N25" s="176">
        <f>'[6]LBS-DIS-TAR'!BV21</f>
        <v>121</v>
      </c>
      <c r="O25" s="176">
        <f>'[6]LBS-DIS-TAR'!BX21</f>
        <v>3772.63571428571</v>
      </c>
      <c r="P25" s="176">
        <f>'[6]LBS-DIS-TAR'!BZ21</f>
        <v>334</v>
      </c>
      <c r="Q25" s="176">
        <f>'[6]LBS-DIS-TAR'!CB21</f>
        <v>334</v>
      </c>
      <c r="R25" s="176">
        <f>'[6]LBS-DIS-TAR'!CD21</f>
        <v>410.72</v>
      </c>
      <c r="S25" s="176">
        <f>'[6]LBS-DIS-TAR'!CF21</f>
        <v>0</v>
      </c>
      <c r="T25" s="176">
        <f>'[6]LBS-DIS-TAR'!CH21</f>
        <v>0</v>
      </c>
      <c r="U25" s="176">
        <f>'[6]LBS-DIS-TAR'!CJ21</f>
        <v>436.19571428571396</v>
      </c>
      <c r="V25" s="176">
        <f>'[6]LBS-DIS-TAR'!CL21</f>
        <v>0</v>
      </c>
      <c r="W25" s="176">
        <f>'[6]LBS-DIS-TAR'!CN21</f>
        <v>0</v>
      </c>
      <c r="X25" s="176">
        <f>'[6]LBS-DIS-TAR'!CP21</f>
        <v>3972.1905194805204</v>
      </c>
      <c r="Y25" s="176">
        <f>'[6]LBS-DIS-TAR'!CR21</f>
        <v>0</v>
      </c>
      <c r="Z25" s="176">
        <f>'[6]LBS-DIS-TAR'!CT21</f>
        <v>0</v>
      </c>
      <c r="AA25" s="176">
        <f>'[6]LBS-DIS-TAR'!CV21</f>
        <v>42822.78178938527</v>
      </c>
      <c r="AB25" s="176">
        <f>'[6]LBS-DIS-TAR'!CX21</f>
        <v>3837</v>
      </c>
      <c r="AC25" s="176">
        <f>'[6]LBS-DIS-TAR'!CZ21</f>
        <v>3837</v>
      </c>
    </row>
    <row r="26" spans="1:29" ht="44.1" customHeight="1">
      <c r="A26" s="188">
        <v>11</v>
      </c>
      <c r="B26" s="185" t="s">
        <v>91</v>
      </c>
      <c r="C26" s="176">
        <f>'[6]LBS-DIS-TAR'!V22</f>
        <v>25154.445542632009</v>
      </c>
      <c r="D26" s="176">
        <f>'[6]LBS-DIS-TAR'!X22</f>
        <v>4749</v>
      </c>
      <c r="E26" s="176">
        <f>'[6]LBS-DIS-TAR'!Z22</f>
        <v>4749</v>
      </c>
      <c r="F26" s="176">
        <f>'[6]LBS-DIS-TAR'!BF22</f>
        <v>20203.561662337659</v>
      </c>
      <c r="G26" s="176">
        <f>'[6]LBS-DIS-TAR'!BH22</f>
        <v>39893</v>
      </c>
      <c r="H26" s="176">
        <f>'[6]LBS-DIS-TAR'!BJ22</f>
        <v>39893</v>
      </c>
      <c r="I26" s="176">
        <f>'[6]LBS-DIS-TAR'!BL22</f>
        <v>921.5234375</v>
      </c>
      <c r="J26" s="176">
        <f>'[6]LBS-DIS-TAR'!BN22</f>
        <v>4</v>
      </c>
      <c r="K26" s="176">
        <f>'[6]LBS-DIS-TAR'!BP22</f>
        <v>4</v>
      </c>
      <c r="L26" s="176">
        <f>'[6]LBS-DIS-TAR'!BR22</f>
        <v>5555.5816363636404</v>
      </c>
      <c r="M26" s="176">
        <f>'[6]LBS-DIS-TAR'!BT22</f>
        <v>463</v>
      </c>
      <c r="N26" s="176">
        <f>'[6]LBS-DIS-TAR'!BV22</f>
        <v>463</v>
      </c>
      <c r="O26" s="176">
        <f>'[6]LBS-DIS-TAR'!BX22</f>
        <v>35031.283714285695</v>
      </c>
      <c r="P26" s="176">
        <f>'[6]LBS-DIS-TAR'!BZ22</f>
        <v>390</v>
      </c>
      <c r="Q26" s="176">
        <f>'[6]LBS-DIS-TAR'!CB22</f>
        <v>390</v>
      </c>
      <c r="R26" s="176">
        <f>'[6]LBS-DIS-TAR'!CD22</f>
        <v>1053.3759552238801</v>
      </c>
      <c r="S26" s="176">
        <f>'[6]LBS-DIS-TAR'!CF22</f>
        <v>0</v>
      </c>
      <c r="T26" s="176">
        <f>'[6]LBS-DIS-TAR'!CH22</f>
        <v>0</v>
      </c>
      <c r="U26" s="176">
        <f>'[6]LBS-DIS-TAR'!CJ22</f>
        <v>1247.2877142857099</v>
      </c>
      <c r="V26" s="176">
        <f>'[6]LBS-DIS-TAR'!CL22</f>
        <v>0</v>
      </c>
      <c r="W26" s="176">
        <f>'[6]LBS-DIS-TAR'!CN22</f>
        <v>0</v>
      </c>
      <c r="X26" s="176">
        <f>'[6]LBS-DIS-TAR'!CP22</f>
        <v>6012.9855194805205</v>
      </c>
      <c r="Y26" s="176">
        <f>'[6]LBS-DIS-TAR'!CR22</f>
        <v>14</v>
      </c>
      <c r="Z26" s="176">
        <f>'[6]LBS-DIS-TAR'!CT22</f>
        <v>14</v>
      </c>
      <c r="AA26" s="176">
        <f>'[6]LBS-DIS-TAR'!CV22</f>
        <v>95180.045182109112</v>
      </c>
      <c r="AB26" s="176">
        <f>'[6]LBS-DIS-TAR'!CX22</f>
        <v>45513</v>
      </c>
      <c r="AC26" s="176">
        <f>'[6]LBS-DIS-TAR'!CZ22</f>
        <v>45513</v>
      </c>
    </row>
    <row r="27" spans="1:29" ht="44.1" customHeight="1">
      <c r="A27" s="188">
        <v>12</v>
      </c>
      <c r="B27" s="185" t="s">
        <v>12</v>
      </c>
      <c r="C27" s="176">
        <f>'[6]LBS-DIS-TAR'!V23</f>
        <v>3347.9840000000004</v>
      </c>
      <c r="D27" s="176">
        <f>'[6]LBS-DIS-TAR'!X23</f>
        <v>18</v>
      </c>
      <c r="E27" s="176">
        <f>'[6]LBS-DIS-TAR'!Z23</f>
        <v>18</v>
      </c>
      <c r="F27" s="176">
        <f>'[6]LBS-DIS-TAR'!BF23</f>
        <v>2716.4789999999998</v>
      </c>
      <c r="G27" s="176">
        <f>'[6]LBS-DIS-TAR'!BH23</f>
        <v>262</v>
      </c>
      <c r="H27" s="176">
        <f>'[6]LBS-DIS-TAR'!BJ23</f>
        <v>262</v>
      </c>
      <c r="I27" s="176">
        <f>'[6]LBS-DIS-TAR'!BL23</f>
        <v>207.6</v>
      </c>
      <c r="J27" s="176">
        <f>'[6]LBS-DIS-TAR'!BN23</f>
        <v>265</v>
      </c>
      <c r="K27" s="176">
        <f>'[6]LBS-DIS-TAR'!BP23</f>
        <v>265</v>
      </c>
      <c r="L27" s="176">
        <f>'[6]LBS-DIS-TAR'!BR23</f>
        <v>873.096</v>
      </c>
      <c r="M27" s="176">
        <f>'[6]LBS-DIS-TAR'!BT23</f>
        <v>8</v>
      </c>
      <c r="N27" s="176">
        <f>'[6]LBS-DIS-TAR'!BV23</f>
        <v>8</v>
      </c>
      <c r="O27" s="176">
        <f>'[6]LBS-DIS-TAR'!BX23</f>
        <v>1928.932</v>
      </c>
      <c r="P27" s="176">
        <f>'[6]LBS-DIS-TAR'!BZ23</f>
        <v>395</v>
      </c>
      <c r="Q27" s="176">
        <f>'[6]LBS-DIS-TAR'!CB23</f>
        <v>395</v>
      </c>
      <c r="R27" s="176">
        <f>'[6]LBS-DIS-TAR'!CD23</f>
        <v>79.599999999999994</v>
      </c>
      <c r="S27" s="176">
        <f>'[6]LBS-DIS-TAR'!CF23</f>
        <v>0</v>
      </c>
      <c r="T27" s="176">
        <f>'[6]LBS-DIS-TAR'!CH23</f>
        <v>0</v>
      </c>
      <c r="U27" s="176">
        <f>'[6]LBS-DIS-TAR'!CJ23</f>
        <v>148.10900000000001</v>
      </c>
      <c r="V27" s="176">
        <f>'[6]LBS-DIS-TAR'!CL23</f>
        <v>0</v>
      </c>
      <c r="W27" s="176">
        <f>'[6]LBS-DIS-TAR'!CN23</f>
        <v>0</v>
      </c>
      <c r="X27" s="176">
        <f>'[6]LBS-DIS-TAR'!CP23</f>
        <v>658.39699999999993</v>
      </c>
      <c r="Y27" s="176">
        <f>'[6]LBS-DIS-TAR'!CR23</f>
        <v>0</v>
      </c>
      <c r="Z27" s="176">
        <f>'[6]LBS-DIS-TAR'!CT23</f>
        <v>0</v>
      </c>
      <c r="AA27" s="176">
        <f>'[6]LBS-DIS-TAR'!CV23</f>
        <v>9960.1970000000001</v>
      </c>
      <c r="AB27" s="176">
        <f>'[6]LBS-DIS-TAR'!CX23</f>
        <v>948</v>
      </c>
      <c r="AC27" s="176">
        <f>'[6]LBS-DIS-TAR'!CZ23</f>
        <v>948</v>
      </c>
    </row>
    <row r="28" spans="1:29" ht="44.1" customHeight="1">
      <c r="A28" s="188">
        <v>13</v>
      </c>
      <c r="B28" s="184" t="s">
        <v>90</v>
      </c>
      <c r="C28" s="176">
        <f>'[6]LBS-DIS-TAR'!V24</f>
        <v>28490.411</v>
      </c>
      <c r="D28" s="176">
        <f>'[6]LBS-DIS-TAR'!X24</f>
        <v>1230</v>
      </c>
      <c r="E28" s="176">
        <f>'[6]LBS-DIS-TAR'!Z24</f>
        <v>1230</v>
      </c>
      <c r="F28" s="176">
        <f>'[6]LBS-DIS-TAR'!BF24</f>
        <v>67223.546000000002</v>
      </c>
      <c r="G28" s="176">
        <f>'[6]LBS-DIS-TAR'!BH24</f>
        <v>1478</v>
      </c>
      <c r="H28" s="176">
        <f>'[6]LBS-DIS-TAR'!BJ24</f>
        <v>1478</v>
      </c>
      <c r="I28" s="176">
        <f>'[6]LBS-DIS-TAR'!BL24</f>
        <v>54</v>
      </c>
      <c r="J28" s="176">
        <f>'[6]LBS-DIS-TAR'!BN24</f>
        <v>0</v>
      </c>
      <c r="K28" s="176">
        <f>'[6]LBS-DIS-TAR'!BP24</f>
        <v>0</v>
      </c>
      <c r="L28" s="176">
        <f>'[6]LBS-DIS-TAR'!BR24</f>
        <v>3827.4279999999999</v>
      </c>
      <c r="M28" s="176">
        <f>'[6]LBS-DIS-TAR'!BT24</f>
        <v>47</v>
      </c>
      <c r="N28" s="176">
        <f>'[6]LBS-DIS-TAR'!BV24</f>
        <v>47</v>
      </c>
      <c r="O28" s="176">
        <f>'[6]LBS-DIS-TAR'!BX24</f>
        <v>56276.992999999995</v>
      </c>
      <c r="P28" s="176">
        <f>'[6]LBS-DIS-TAR'!BZ24</f>
        <v>1382</v>
      </c>
      <c r="Q28" s="176">
        <f>'[6]LBS-DIS-TAR'!CB24</f>
        <v>1382</v>
      </c>
      <c r="R28" s="176">
        <f>'[6]LBS-DIS-TAR'!CD24</f>
        <v>267.70699999999999</v>
      </c>
      <c r="S28" s="176">
        <f>'[6]LBS-DIS-TAR'!CF24</f>
        <v>0</v>
      </c>
      <c r="T28" s="176">
        <f>'[6]LBS-DIS-TAR'!CH24</f>
        <v>0</v>
      </c>
      <c r="U28" s="176">
        <f>'[6]LBS-DIS-TAR'!CJ24</f>
        <v>262.20400000000001</v>
      </c>
      <c r="V28" s="176">
        <f>'[6]LBS-DIS-TAR'!CL24</f>
        <v>0</v>
      </c>
      <c r="W28" s="176">
        <f>'[6]LBS-DIS-TAR'!CN24</f>
        <v>0</v>
      </c>
      <c r="X28" s="176">
        <f>'[6]LBS-DIS-TAR'!CP24</f>
        <v>24064.205000000002</v>
      </c>
      <c r="Y28" s="176">
        <f>'[6]LBS-DIS-TAR'!CR24</f>
        <v>6200</v>
      </c>
      <c r="Z28" s="176">
        <f>'[6]LBS-DIS-TAR'!CT24</f>
        <v>6200</v>
      </c>
      <c r="AA28" s="176">
        <f>'[6]LBS-DIS-TAR'!CV24</f>
        <v>180466.49400000001</v>
      </c>
      <c r="AB28" s="176">
        <f>'[6]LBS-DIS-TAR'!CX24</f>
        <v>10337</v>
      </c>
      <c r="AC28" s="176">
        <f>'[6]LBS-DIS-TAR'!CZ24</f>
        <v>10337</v>
      </c>
    </row>
    <row r="29" spans="1:29" ht="44.1" customHeight="1">
      <c r="A29" s="188">
        <v>14</v>
      </c>
      <c r="B29" s="184" t="s">
        <v>89</v>
      </c>
      <c r="C29" s="176">
        <f>'[6]LBS-DIS-TAR'!V25</f>
        <v>119430.554</v>
      </c>
      <c r="D29" s="176">
        <f>'[6]LBS-DIS-TAR'!X25</f>
        <v>16710</v>
      </c>
      <c r="E29" s="176">
        <f>'[6]LBS-DIS-TAR'!Z25</f>
        <v>16710</v>
      </c>
      <c r="F29" s="176">
        <f>'[6]LBS-DIS-TAR'!BF25</f>
        <v>108845.07400000001</v>
      </c>
      <c r="G29" s="176">
        <f>'[6]LBS-DIS-TAR'!BH25</f>
        <v>18530</v>
      </c>
      <c r="H29" s="176">
        <f>'[6]LBS-DIS-TAR'!BJ25</f>
        <v>18530</v>
      </c>
      <c r="I29" s="176">
        <f>'[6]LBS-DIS-TAR'!BL25</f>
        <v>2646.03</v>
      </c>
      <c r="J29" s="176">
        <f>'[6]LBS-DIS-TAR'!BN25</f>
        <v>0</v>
      </c>
      <c r="K29" s="176">
        <f>'[6]LBS-DIS-TAR'!BP25</f>
        <v>0</v>
      </c>
      <c r="L29" s="176">
        <f>'[6]LBS-DIS-TAR'!BR25</f>
        <v>7106.45</v>
      </c>
      <c r="M29" s="176">
        <f>'[6]LBS-DIS-TAR'!BT25</f>
        <v>185</v>
      </c>
      <c r="N29" s="176">
        <f>'[6]LBS-DIS-TAR'!BV25</f>
        <v>185</v>
      </c>
      <c r="O29" s="176">
        <f>'[6]LBS-DIS-TAR'!BX25</f>
        <v>40275.220999999998</v>
      </c>
      <c r="P29" s="176">
        <f>'[6]LBS-DIS-TAR'!BZ25</f>
        <v>1264</v>
      </c>
      <c r="Q29" s="176">
        <f>'[6]LBS-DIS-TAR'!CB25</f>
        <v>1264</v>
      </c>
      <c r="R29" s="176">
        <f>'[6]LBS-DIS-TAR'!CD25</f>
        <v>3009.23</v>
      </c>
      <c r="S29" s="176">
        <f>'[6]LBS-DIS-TAR'!CF25</f>
        <v>48</v>
      </c>
      <c r="T29" s="176">
        <f>'[6]LBS-DIS-TAR'!CH25</f>
        <v>48</v>
      </c>
      <c r="U29" s="176">
        <f>'[6]LBS-DIS-TAR'!CJ25</f>
        <v>3905.1240000000003</v>
      </c>
      <c r="V29" s="176">
        <f>'[6]LBS-DIS-TAR'!CL25</f>
        <v>0</v>
      </c>
      <c r="W29" s="176">
        <f>'[6]LBS-DIS-TAR'!CN25</f>
        <v>0</v>
      </c>
      <c r="X29" s="176">
        <f>'[6]LBS-DIS-TAR'!CP25</f>
        <v>11035.616000000002</v>
      </c>
      <c r="Y29" s="176">
        <f>'[6]LBS-DIS-TAR'!CR25</f>
        <v>0</v>
      </c>
      <c r="Z29" s="176">
        <f>'[6]LBS-DIS-TAR'!CT25</f>
        <v>0</v>
      </c>
      <c r="AA29" s="176">
        <f>'[6]LBS-DIS-TAR'!CV25</f>
        <v>296253.299</v>
      </c>
      <c r="AB29" s="176">
        <f>'[6]LBS-DIS-TAR'!CX25</f>
        <v>36737</v>
      </c>
      <c r="AC29" s="176">
        <f>'[6]LBS-DIS-TAR'!CZ25</f>
        <v>36737</v>
      </c>
    </row>
    <row r="30" spans="1:29" ht="44.1" customHeight="1">
      <c r="A30" s="188">
        <v>15</v>
      </c>
      <c r="B30" s="185" t="s">
        <v>88</v>
      </c>
      <c r="C30" s="176">
        <f>'[6]LBS-DIS-TAR'!V26</f>
        <v>10669.607542632059</v>
      </c>
      <c r="D30" s="176">
        <f>'[6]LBS-DIS-TAR'!X26</f>
        <v>290</v>
      </c>
      <c r="E30" s="176">
        <f>'[6]LBS-DIS-TAR'!Z26</f>
        <v>290</v>
      </c>
      <c r="F30" s="176">
        <f>'[6]LBS-DIS-TAR'!BF26</f>
        <v>5973.59766233767</v>
      </c>
      <c r="G30" s="176">
        <f>'[6]LBS-DIS-TAR'!BH26</f>
        <v>229</v>
      </c>
      <c r="H30" s="176">
        <f>'[6]LBS-DIS-TAR'!BJ26</f>
        <v>229</v>
      </c>
      <c r="I30" s="176">
        <f>'[6]LBS-DIS-TAR'!BL26</f>
        <v>82.8</v>
      </c>
      <c r="J30" s="176">
        <f>'[6]LBS-DIS-TAR'!BN26</f>
        <v>0</v>
      </c>
      <c r="K30" s="176">
        <f>'[6]LBS-DIS-TAR'!BP26</f>
        <v>0</v>
      </c>
      <c r="L30" s="176">
        <f>'[6]LBS-DIS-TAR'!BR26</f>
        <v>1672.5076363636399</v>
      </c>
      <c r="M30" s="176">
        <f>'[6]LBS-DIS-TAR'!BT26</f>
        <v>0</v>
      </c>
      <c r="N30" s="176">
        <f>'[6]LBS-DIS-TAR'!BV26</f>
        <v>0</v>
      </c>
      <c r="O30" s="176">
        <f>'[6]LBS-DIS-TAR'!BX26</f>
        <v>5011.2037142857098</v>
      </c>
      <c r="P30" s="176">
        <f>'[6]LBS-DIS-TAR'!BZ26</f>
        <v>1480</v>
      </c>
      <c r="Q30" s="176">
        <f>'[6]LBS-DIS-TAR'!CB26</f>
        <v>1480</v>
      </c>
      <c r="R30" s="176">
        <f>'[6]LBS-DIS-TAR'!CD26</f>
        <v>385.46499999999997</v>
      </c>
      <c r="S30" s="176">
        <f>'[6]LBS-DIS-TAR'!CF26</f>
        <v>0</v>
      </c>
      <c r="T30" s="176">
        <f>'[6]LBS-DIS-TAR'!CH26</f>
        <v>0</v>
      </c>
      <c r="U30" s="176">
        <f>'[6]LBS-DIS-TAR'!CJ26</f>
        <v>609.88671428571399</v>
      </c>
      <c r="V30" s="176">
        <f>'[6]LBS-DIS-TAR'!CL26</f>
        <v>0</v>
      </c>
      <c r="W30" s="176">
        <f>'[6]LBS-DIS-TAR'!CN26</f>
        <v>0</v>
      </c>
      <c r="X30" s="176">
        <f>'[6]LBS-DIS-TAR'!CP26</f>
        <v>2516.9085194805202</v>
      </c>
      <c r="Y30" s="176">
        <f>'[6]LBS-DIS-TAR'!CR26</f>
        <v>79</v>
      </c>
      <c r="Z30" s="176">
        <f>'[6]LBS-DIS-TAR'!CT26</f>
        <v>79</v>
      </c>
      <c r="AA30" s="176">
        <f>'[6]LBS-DIS-TAR'!CV26</f>
        <v>26921.976789385313</v>
      </c>
      <c r="AB30" s="176">
        <f>'[6]LBS-DIS-TAR'!CX26</f>
        <v>2078</v>
      </c>
      <c r="AC30" s="176">
        <f>'[6]LBS-DIS-TAR'!CZ26</f>
        <v>2078</v>
      </c>
    </row>
    <row r="31" spans="1:29" ht="44.1" customHeight="1">
      <c r="A31" s="188">
        <v>16</v>
      </c>
      <c r="B31" s="184" t="s">
        <v>87</v>
      </c>
      <c r="C31" s="176">
        <f>'[6]LBS-DIS-TAR'!V27</f>
        <v>42772.53</v>
      </c>
      <c r="D31" s="176">
        <f>'[6]LBS-DIS-TAR'!X27</f>
        <v>47917</v>
      </c>
      <c r="E31" s="176">
        <f>'[6]LBS-DIS-TAR'!Z27</f>
        <v>47917</v>
      </c>
      <c r="F31" s="176">
        <f>'[6]LBS-DIS-TAR'!BF27</f>
        <v>25952.66</v>
      </c>
      <c r="G31" s="176">
        <f>'[6]LBS-DIS-TAR'!BH27</f>
        <v>36112</v>
      </c>
      <c r="H31" s="176">
        <f>'[6]LBS-DIS-TAR'!BJ27</f>
        <v>36112</v>
      </c>
      <c r="I31" s="176">
        <f>'[6]LBS-DIS-TAR'!BL27</f>
        <v>1460.2</v>
      </c>
      <c r="J31" s="176">
        <f>'[6]LBS-DIS-TAR'!BN27</f>
        <v>5869</v>
      </c>
      <c r="K31" s="176">
        <f>'[6]LBS-DIS-TAR'!BP27</f>
        <v>5869</v>
      </c>
      <c r="L31" s="176">
        <f>'[6]LBS-DIS-TAR'!BR27</f>
        <v>6530.36</v>
      </c>
      <c r="M31" s="176">
        <f>'[6]LBS-DIS-TAR'!BT27</f>
        <v>307</v>
      </c>
      <c r="N31" s="176">
        <f>'[6]LBS-DIS-TAR'!BV27</f>
        <v>307</v>
      </c>
      <c r="O31" s="176">
        <f>'[6]LBS-DIS-TAR'!BX27</f>
        <v>23222.81</v>
      </c>
      <c r="P31" s="176">
        <f>'[6]LBS-DIS-TAR'!BZ27</f>
        <v>7580</v>
      </c>
      <c r="Q31" s="176">
        <f>'[6]LBS-DIS-TAR'!CB27</f>
        <v>7580</v>
      </c>
      <c r="R31" s="176">
        <f>'[6]LBS-DIS-TAR'!CD27</f>
        <v>638.13</v>
      </c>
      <c r="S31" s="176">
        <f>'[6]LBS-DIS-TAR'!CF27</f>
        <v>10</v>
      </c>
      <c r="T31" s="176">
        <f>'[6]LBS-DIS-TAR'!CH27</f>
        <v>10</v>
      </c>
      <c r="U31" s="176">
        <f>'[6]LBS-DIS-TAR'!CJ27</f>
        <v>615.04999999999995</v>
      </c>
      <c r="V31" s="176">
        <f>'[6]LBS-DIS-TAR'!CL27</f>
        <v>0</v>
      </c>
      <c r="W31" s="176">
        <f>'[6]LBS-DIS-TAR'!CN27</f>
        <v>0</v>
      </c>
      <c r="X31" s="176">
        <f>'[6]LBS-DIS-TAR'!CP27</f>
        <v>22678.25</v>
      </c>
      <c r="Y31" s="176">
        <f>'[6]LBS-DIS-TAR'!CR27</f>
        <v>0</v>
      </c>
      <c r="Z31" s="176">
        <f>'[6]LBS-DIS-TAR'!CT27</f>
        <v>0</v>
      </c>
      <c r="AA31" s="176">
        <f>'[6]LBS-DIS-TAR'!CV27</f>
        <v>123869.99</v>
      </c>
      <c r="AB31" s="176">
        <f>'[6]LBS-DIS-TAR'!CX27</f>
        <v>97795</v>
      </c>
      <c r="AC31" s="176">
        <f>'[6]LBS-DIS-TAR'!CZ27</f>
        <v>97795</v>
      </c>
    </row>
    <row r="32" spans="1:29" ht="44.1" customHeight="1">
      <c r="A32" s="188"/>
      <c r="B32" s="179" t="s">
        <v>392</v>
      </c>
      <c r="C32" s="176">
        <f t="shared" ref="C32:AC32" si="1">SUM(C16:C31)</f>
        <v>700715.05425579229</v>
      </c>
      <c r="D32" s="176">
        <f t="shared" si="1"/>
        <v>236401</v>
      </c>
      <c r="E32" s="176">
        <f t="shared" si="1"/>
        <v>236401</v>
      </c>
      <c r="F32" s="176">
        <f t="shared" si="1"/>
        <v>644009.24897402606</v>
      </c>
      <c r="G32" s="176">
        <f t="shared" si="1"/>
        <v>321283</v>
      </c>
      <c r="H32" s="176">
        <f t="shared" si="1"/>
        <v>321283</v>
      </c>
      <c r="I32" s="176">
        <f t="shared" si="1"/>
        <v>37284.836875000001</v>
      </c>
      <c r="J32" s="176">
        <f t="shared" si="1"/>
        <v>15550</v>
      </c>
      <c r="K32" s="176">
        <f t="shared" si="1"/>
        <v>15550</v>
      </c>
      <c r="L32" s="176">
        <f t="shared" si="1"/>
        <v>58231.293818181832</v>
      </c>
      <c r="M32" s="176">
        <f t="shared" si="1"/>
        <v>3977</v>
      </c>
      <c r="N32" s="176">
        <f t="shared" si="1"/>
        <v>3977</v>
      </c>
      <c r="O32" s="176">
        <f t="shared" si="1"/>
        <v>285891.80928571423</v>
      </c>
      <c r="P32" s="176">
        <f t="shared" si="1"/>
        <v>30908</v>
      </c>
      <c r="Q32" s="176">
        <f t="shared" si="1"/>
        <v>30908</v>
      </c>
      <c r="R32" s="176">
        <f t="shared" si="1"/>
        <v>12073.230910447761</v>
      </c>
      <c r="S32" s="176">
        <f t="shared" si="1"/>
        <v>58</v>
      </c>
      <c r="T32" s="176">
        <f t="shared" si="1"/>
        <v>58</v>
      </c>
      <c r="U32" s="176">
        <f t="shared" si="1"/>
        <v>15294.080285714277</v>
      </c>
      <c r="V32" s="176">
        <f t="shared" si="1"/>
        <v>11</v>
      </c>
      <c r="W32" s="176">
        <f t="shared" si="1"/>
        <v>11</v>
      </c>
      <c r="X32" s="176">
        <f t="shared" si="1"/>
        <v>147146.54311688308</v>
      </c>
      <c r="Y32" s="176">
        <f t="shared" si="1"/>
        <v>18853</v>
      </c>
      <c r="Z32" s="176">
        <f t="shared" si="1"/>
        <v>18853</v>
      </c>
      <c r="AA32" s="176">
        <f t="shared" si="1"/>
        <v>1900646.0975217591</v>
      </c>
      <c r="AB32" s="176">
        <f t="shared" si="1"/>
        <v>627041</v>
      </c>
      <c r="AC32" s="176">
        <f t="shared" si="1"/>
        <v>627041</v>
      </c>
    </row>
    <row r="33" spans="1:29">
      <c r="A33" s="552"/>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2"/>
      <c r="AA33" s="199"/>
      <c r="AB33" s="199"/>
      <c r="AC33" s="199"/>
    </row>
    <row r="34" spans="1:29" s="197" customFormat="1" ht="26.25">
      <c r="A34" s="537" t="s">
        <v>391</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198"/>
      <c r="AB34" s="198"/>
      <c r="AC34" s="198"/>
    </row>
    <row r="35" spans="1:29" s="197" customFormat="1" ht="26.25">
      <c r="A35" s="537" t="s">
        <v>389</v>
      </c>
      <c r="B35" s="537"/>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198"/>
      <c r="AB35" s="198"/>
      <c r="AC35" s="198"/>
    </row>
    <row r="36" spans="1:29" s="197" customFormat="1" ht="26.25">
      <c r="A36" s="546" t="s">
        <v>428</v>
      </c>
      <c r="B36" s="547"/>
      <c r="C36" s="547"/>
      <c r="D36" s="547"/>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row>
    <row r="37" spans="1:29" s="189" customFormat="1" ht="23.25">
      <c r="A37" s="196" t="s">
        <v>427</v>
      </c>
      <c r="B37" s="193" t="s">
        <v>383</v>
      </c>
      <c r="C37" s="548" t="s">
        <v>426</v>
      </c>
      <c r="D37" s="549"/>
      <c r="E37" s="549"/>
      <c r="F37" s="549" t="s">
        <v>425</v>
      </c>
      <c r="G37" s="549"/>
      <c r="H37" s="555"/>
      <c r="I37" s="548" t="s">
        <v>424</v>
      </c>
      <c r="J37" s="549"/>
      <c r="K37" s="555"/>
      <c r="L37" s="538" t="s">
        <v>423</v>
      </c>
      <c r="M37" s="538"/>
      <c r="N37" s="539"/>
      <c r="O37" s="538" t="s">
        <v>422</v>
      </c>
      <c r="P37" s="538"/>
      <c r="Q37" s="538"/>
      <c r="R37" s="540" t="s">
        <v>421</v>
      </c>
      <c r="S37" s="541"/>
      <c r="T37" s="542"/>
      <c r="U37" s="540" t="s">
        <v>420</v>
      </c>
      <c r="V37" s="541"/>
      <c r="W37" s="542"/>
      <c r="X37" s="538" t="s">
        <v>419</v>
      </c>
      <c r="Y37" s="538"/>
      <c r="Z37" s="538"/>
      <c r="AA37" s="538" t="s">
        <v>418</v>
      </c>
      <c r="AB37" s="538"/>
      <c r="AC37" s="538"/>
    </row>
    <row r="38" spans="1:29" s="189" customFormat="1" ht="23.25">
      <c r="A38" s="195"/>
      <c r="B38" s="194"/>
      <c r="C38" s="550"/>
      <c r="D38" s="551"/>
      <c r="E38" s="551"/>
      <c r="F38" s="551"/>
      <c r="G38" s="551"/>
      <c r="H38" s="556"/>
      <c r="I38" s="550"/>
      <c r="J38" s="551"/>
      <c r="K38" s="556"/>
      <c r="L38" s="539"/>
      <c r="M38" s="539"/>
      <c r="N38" s="539"/>
      <c r="O38" s="538"/>
      <c r="P38" s="538"/>
      <c r="Q38" s="538"/>
      <c r="R38" s="543"/>
      <c r="S38" s="544"/>
      <c r="T38" s="545"/>
      <c r="U38" s="543"/>
      <c r="V38" s="544"/>
      <c r="W38" s="545"/>
      <c r="X38" s="538"/>
      <c r="Y38" s="538"/>
      <c r="Z38" s="538"/>
      <c r="AA38" s="538"/>
      <c r="AB38" s="538"/>
      <c r="AC38" s="538"/>
    </row>
    <row r="39" spans="1:29" s="189" customFormat="1" ht="42" customHeight="1">
      <c r="A39" s="195"/>
      <c r="B39" s="194"/>
      <c r="C39" s="193" t="s">
        <v>417</v>
      </c>
      <c r="D39" s="553" t="s">
        <v>416</v>
      </c>
      <c r="E39" s="554"/>
      <c r="F39" s="193" t="s">
        <v>417</v>
      </c>
      <c r="G39" s="553" t="s">
        <v>416</v>
      </c>
      <c r="H39" s="554"/>
      <c r="I39" s="538" t="s">
        <v>417</v>
      </c>
      <c r="J39" s="557" t="s">
        <v>416</v>
      </c>
      <c r="K39" s="557"/>
      <c r="L39" s="193" t="s">
        <v>417</v>
      </c>
      <c r="M39" s="553" t="s">
        <v>416</v>
      </c>
      <c r="N39" s="554"/>
      <c r="O39" s="193" t="s">
        <v>417</v>
      </c>
      <c r="P39" s="553" t="s">
        <v>416</v>
      </c>
      <c r="Q39" s="554"/>
      <c r="R39" s="538" t="s">
        <v>417</v>
      </c>
      <c r="S39" s="557" t="s">
        <v>416</v>
      </c>
      <c r="T39" s="557"/>
      <c r="U39" s="538" t="s">
        <v>417</v>
      </c>
      <c r="V39" s="557" t="s">
        <v>416</v>
      </c>
      <c r="W39" s="557"/>
      <c r="X39" s="193" t="s">
        <v>417</v>
      </c>
      <c r="Y39" s="553" t="s">
        <v>416</v>
      </c>
      <c r="Z39" s="554"/>
      <c r="AA39" s="193" t="s">
        <v>417</v>
      </c>
      <c r="AB39" s="553" t="s">
        <v>416</v>
      </c>
      <c r="AC39" s="554"/>
    </row>
    <row r="40" spans="1:29" s="189" customFormat="1" ht="72" customHeight="1">
      <c r="A40" s="192"/>
      <c r="B40" s="191"/>
      <c r="C40" s="191"/>
      <c r="D40" s="190" t="s">
        <v>415</v>
      </c>
      <c r="E40" s="190" t="s">
        <v>414</v>
      </c>
      <c r="F40" s="191"/>
      <c r="G40" s="190" t="s">
        <v>415</v>
      </c>
      <c r="H40" s="190" t="s">
        <v>414</v>
      </c>
      <c r="I40" s="538"/>
      <c r="J40" s="190" t="s">
        <v>415</v>
      </c>
      <c r="K40" s="190" t="s">
        <v>414</v>
      </c>
      <c r="L40" s="191"/>
      <c r="M40" s="190" t="s">
        <v>415</v>
      </c>
      <c r="N40" s="190" t="s">
        <v>414</v>
      </c>
      <c r="O40" s="191"/>
      <c r="P40" s="190" t="s">
        <v>415</v>
      </c>
      <c r="Q40" s="190" t="s">
        <v>414</v>
      </c>
      <c r="R40" s="538"/>
      <c r="S40" s="190" t="s">
        <v>415</v>
      </c>
      <c r="T40" s="190" t="s">
        <v>414</v>
      </c>
      <c r="U40" s="538"/>
      <c r="V40" s="190" t="s">
        <v>415</v>
      </c>
      <c r="W40" s="190" t="s">
        <v>414</v>
      </c>
      <c r="X40" s="191"/>
      <c r="Y40" s="190" t="s">
        <v>415</v>
      </c>
      <c r="Z40" s="190" t="s">
        <v>414</v>
      </c>
      <c r="AA40" s="191"/>
      <c r="AB40" s="190" t="s">
        <v>415</v>
      </c>
      <c r="AC40" s="190" t="s">
        <v>414</v>
      </c>
    </row>
    <row r="41" spans="1:29" ht="24.75" customHeight="1">
      <c r="A41" s="188" t="s">
        <v>373</v>
      </c>
      <c r="B41" s="187" t="s">
        <v>372</v>
      </c>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row>
    <row r="42" spans="1:29" ht="39.950000000000003" customHeight="1">
      <c r="A42" s="181">
        <v>1</v>
      </c>
      <c r="B42" s="185" t="s">
        <v>86</v>
      </c>
      <c r="C42" s="176">
        <f>'[6]LBS-DIS-TAR'!V30</f>
        <v>232715.802</v>
      </c>
      <c r="D42" s="176">
        <f>'[6]LBS-DIS-TAR'!X30</f>
        <v>51254</v>
      </c>
      <c r="E42" s="176">
        <f>'[6]LBS-DIS-TAR'!Z30</f>
        <v>51254</v>
      </c>
      <c r="F42" s="176">
        <f>'[6]LBS-DIS-TAR'!BF30</f>
        <v>87200.082999999999</v>
      </c>
      <c r="G42" s="176">
        <f>'[6]LBS-DIS-TAR'!BH30</f>
        <v>27129</v>
      </c>
      <c r="H42" s="176">
        <f>'[6]LBS-DIS-TAR'!BJ30</f>
        <v>27129</v>
      </c>
      <c r="I42" s="176">
        <f>'[6]LBS-DIS-TAR'!BL30</f>
        <v>5182.43</v>
      </c>
      <c r="J42" s="176">
        <f>'[6]LBS-DIS-TAR'!BN30</f>
        <v>0</v>
      </c>
      <c r="K42" s="176">
        <f>'[6]LBS-DIS-TAR'!BP30</f>
        <v>0</v>
      </c>
      <c r="L42" s="176">
        <f>'[6]LBS-DIS-TAR'!BR30</f>
        <v>12289.468999999999</v>
      </c>
      <c r="M42" s="176">
        <f>'[6]LBS-DIS-TAR'!BT30</f>
        <v>491</v>
      </c>
      <c r="N42" s="176">
        <f>'[6]LBS-DIS-TAR'!BV30</f>
        <v>491</v>
      </c>
      <c r="O42" s="176">
        <f>'[6]LBS-DIS-TAR'!BX30</f>
        <v>41752.230000000003</v>
      </c>
      <c r="P42" s="176">
        <f>'[6]LBS-DIS-TAR'!BZ30</f>
        <v>4627</v>
      </c>
      <c r="Q42" s="176">
        <f>'[6]LBS-DIS-TAR'!CB30</f>
        <v>4627</v>
      </c>
      <c r="R42" s="176">
        <f>'[6]LBS-DIS-TAR'!CD30</f>
        <v>4340.75</v>
      </c>
      <c r="S42" s="176">
        <f>'[6]LBS-DIS-TAR'!CF30</f>
        <v>10</v>
      </c>
      <c r="T42" s="176">
        <f>'[6]LBS-DIS-TAR'!CH30</f>
        <v>10</v>
      </c>
      <c r="U42" s="176">
        <f>'[6]LBS-DIS-TAR'!CJ30</f>
        <v>6721.37</v>
      </c>
      <c r="V42" s="176">
        <f>'[6]LBS-DIS-TAR'!CL30</f>
        <v>361</v>
      </c>
      <c r="W42" s="176">
        <f>'[6]LBS-DIS-TAR'!CN30</f>
        <v>361</v>
      </c>
      <c r="X42" s="176">
        <f>'[6]LBS-DIS-TAR'!CP30</f>
        <v>44433.410999999993</v>
      </c>
      <c r="Y42" s="176">
        <f>'[6]LBS-DIS-TAR'!CR30</f>
        <v>512</v>
      </c>
      <c r="Z42" s="176">
        <f>'[6]LBS-DIS-TAR'!CT30</f>
        <v>512</v>
      </c>
      <c r="AA42" s="176">
        <f>'[6]LBS-DIS-TAR'!CV30</f>
        <v>434635.54499999993</v>
      </c>
      <c r="AB42" s="176">
        <f>'[6]LBS-DIS-TAR'!CX30</f>
        <v>84384</v>
      </c>
      <c r="AC42" s="176">
        <f>'[6]LBS-DIS-TAR'!CZ30</f>
        <v>84384</v>
      </c>
    </row>
    <row r="43" spans="1:29" ht="48" customHeight="1">
      <c r="A43" s="181">
        <v>2</v>
      </c>
      <c r="B43" s="185" t="s">
        <v>16</v>
      </c>
      <c r="C43" s="176">
        <f>'[6]LBS-DIS-TAR'!V31</f>
        <v>44749.240542632062</v>
      </c>
      <c r="D43" s="176">
        <f>'[6]LBS-DIS-TAR'!X31</f>
        <v>1601</v>
      </c>
      <c r="E43" s="176">
        <f>'[6]LBS-DIS-TAR'!Z31</f>
        <v>1601</v>
      </c>
      <c r="F43" s="176">
        <f>'[6]LBS-DIS-TAR'!BF31</f>
        <v>42283.389662337635</v>
      </c>
      <c r="G43" s="176">
        <f>'[6]LBS-DIS-TAR'!BH31</f>
        <v>38748</v>
      </c>
      <c r="H43" s="176">
        <f>'[6]LBS-DIS-TAR'!BJ31</f>
        <v>38748</v>
      </c>
      <c r="I43" s="176">
        <f>'[6]LBS-DIS-TAR'!BL31</f>
        <v>1138.6400000000001</v>
      </c>
      <c r="J43" s="176">
        <f>'[6]LBS-DIS-TAR'!BN31</f>
        <v>0</v>
      </c>
      <c r="K43" s="176">
        <f>'[6]LBS-DIS-TAR'!BP31</f>
        <v>0</v>
      </c>
      <c r="L43" s="176">
        <f>'[6]LBS-DIS-TAR'!BR31</f>
        <v>2459.2786363636401</v>
      </c>
      <c r="M43" s="176">
        <f>'[6]LBS-DIS-TAR'!BT31</f>
        <v>2</v>
      </c>
      <c r="N43" s="176">
        <f>'[6]LBS-DIS-TAR'!BV31</f>
        <v>2</v>
      </c>
      <c r="O43" s="176">
        <f>'[6]LBS-DIS-TAR'!BX31</f>
        <v>22378.724714285698</v>
      </c>
      <c r="P43" s="176">
        <f>'[6]LBS-DIS-TAR'!BZ31</f>
        <v>709</v>
      </c>
      <c r="Q43" s="176">
        <f>'[6]LBS-DIS-TAR'!CB31</f>
        <v>709</v>
      </c>
      <c r="R43" s="176">
        <f>'[6]LBS-DIS-TAR'!CD31</f>
        <v>722.60395522388103</v>
      </c>
      <c r="S43" s="176">
        <f>'[6]LBS-DIS-TAR'!CF31</f>
        <v>0</v>
      </c>
      <c r="T43" s="176">
        <f>'[6]LBS-DIS-TAR'!CH31</f>
        <v>0</v>
      </c>
      <c r="U43" s="176">
        <f>'[6]LBS-DIS-TAR'!CJ31</f>
        <v>720.98671428571402</v>
      </c>
      <c r="V43" s="176">
        <f>'[6]LBS-DIS-TAR'!CL31</f>
        <v>0</v>
      </c>
      <c r="W43" s="176">
        <f>'[6]LBS-DIS-TAR'!CN31</f>
        <v>0</v>
      </c>
      <c r="X43" s="176">
        <f>'[6]LBS-DIS-TAR'!CP31</f>
        <v>15404.183519480501</v>
      </c>
      <c r="Y43" s="176">
        <f>'[6]LBS-DIS-TAR'!CR31</f>
        <v>195</v>
      </c>
      <c r="Z43" s="176">
        <f>'[6]LBS-DIS-TAR'!CT31</f>
        <v>195</v>
      </c>
      <c r="AA43" s="176">
        <f>'[6]LBS-DIS-TAR'!CV31</f>
        <v>129857.04774460912</v>
      </c>
      <c r="AB43" s="176">
        <f>'[6]LBS-DIS-TAR'!CX31</f>
        <v>41255</v>
      </c>
      <c r="AC43" s="176">
        <f>'[6]LBS-DIS-TAR'!CZ31</f>
        <v>41255</v>
      </c>
    </row>
    <row r="44" spans="1:29" ht="46.5" customHeight="1">
      <c r="A44" s="181">
        <v>3</v>
      </c>
      <c r="B44" s="185" t="s">
        <v>85</v>
      </c>
      <c r="C44" s="176">
        <f>'[6]LBS-DIS-TAR'!V32</f>
        <v>10390.547</v>
      </c>
      <c r="D44" s="176">
        <f>'[6]LBS-DIS-TAR'!X32</f>
        <v>3023</v>
      </c>
      <c r="E44" s="176">
        <f>'[6]LBS-DIS-TAR'!Z32</f>
        <v>3023</v>
      </c>
      <c r="F44" s="176">
        <f>'[6]LBS-DIS-TAR'!BF32</f>
        <v>8877.0190000000002</v>
      </c>
      <c r="G44" s="176">
        <f>'[6]LBS-DIS-TAR'!BH32</f>
        <v>129</v>
      </c>
      <c r="H44" s="176">
        <f>'[6]LBS-DIS-TAR'!BJ32</f>
        <v>129</v>
      </c>
      <c r="I44" s="176">
        <f>'[6]LBS-DIS-TAR'!BL32</f>
        <v>92</v>
      </c>
      <c r="J44" s="176">
        <f>'[6]LBS-DIS-TAR'!BN32</f>
        <v>0</v>
      </c>
      <c r="K44" s="176">
        <f>'[6]LBS-DIS-TAR'!BP32</f>
        <v>0</v>
      </c>
      <c r="L44" s="176">
        <f>'[6]LBS-DIS-TAR'!BR32</f>
        <v>550.95800000000008</v>
      </c>
      <c r="M44" s="176">
        <f>'[6]LBS-DIS-TAR'!BT32</f>
        <v>0</v>
      </c>
      <c r="N44" s="176">
        <f>'[6]LBS-DIS-TAR'!BV32</f>
        <v>0</v>
      </c>
      <c r="O44" s="176">
        <f>'[6]LBS-DIS-TAR'!BX32</f>
        <v>3188.2179999999998</v>
      </c>
      <c r="P44" s="176">
        <f>'[6]LBS-DIS-TAR'!BZ32</f>
        <v>24</v>
      </c>
      <c r="Q44" s="176">
        <f>'[6]LBS-DIS-TAR'!CB32</f>
        <v>24</v>
      </c>
      <c r="R44" s="176">
        <f>'[6]LBS-DIS-TAR'!CD32</f>
        <v>153.32499999999999</v>
      </c>
      <c r="S44" s="176">
        <f>'[6]LBS-DIS-TAR'!CF32</f>
        <v>0</v>
      </c>
      <c r="T44" s="176">
        <f>'[6]LBS-DIS-TAR'!CH32</f>
        <v>0</v>
      </c>
      <c r="U44" s="176">
        <f>'[6]LBS-DIS-TAR'!CJ32</f>
        <v>207.50200000000001</v>
      </c>
      <c r="V44" s="176">
        <f>'[6]LBS-DIS-TAR'!CL32</f>
        <v>0</v>
      </c>
      <c r="W44" s="176">
        <f>'[6]LBS-DIS-TAR'!CN32</f>
        <v>0</v>
      </c>
      <c r="X44" s="176">
        <f>'[6]LBS-DIS-TAR'!CP32</f>
        <v>2202.5879999999997</v>
      </c>
      <c r="Y44" s="176">
        <f>'[6]LBS-DIS-TAR'!CR32</f>
        <v>0</v>
      </c>
      <c r="Z44" s="176">
        <f>'[6]LBS-DIS-TAR'!CT32</f>
        <v>0</v>
      </c>
      <c r="AA44" s="176">
        <f>'[6]LBS-DIS-TAR'!CV32</f>
        <v>25662.156999999999</v>
      </c>
      <c r="AB44" s="176">
        <f>'[6]LBS-DIS-TAR'!CX32</f>
        <v>3176</v>
      </c>
      <c r="AC44" s="176">
        <f>'[6]LBS-DIS-TAR'!CZ32</f>
        <v>3176</v>
      </c>
    </row>
    <row r="45" spans="1:29" ht="39.950000000000003" customHeight="1">
      <c r="A45" s="181">
        <v>4</v>
      </c>
      <c r="B45" s="185" t="s">
        <v>84</v>
      </c>
      <c r="C45" s="176">
        <f>'[6]LBS-DIS-TAR'!V33</f>
        <v>6641.53</v>
      </c>
      <c r="D45" s="176">
        <f>'[6]LBS-DIS-TAR'!X33</f>
        <v>2224</v>
      </c>
      <c r="E45" s="176">
        <f>'[6]LBS-DIS-TAR'!Z33</f>
        <v>2224</v>
      </c>
      <c r="F45" s="176">
        <f>'[6]LBS-DIS-TAR'!BF33</f>
        <v>10095.492</v>
      </c>
      <c r="G45" s="176">
        <f>'[6]LBS-DIS-TAR'!BH33</f>
        <v>2817</v>
      </c>
      <c r="H45" s="176">
        <f>'[6]LBS-DIS-TAR'!BJ33</f>
        <v>2817</v>
      </c>
      <c r="I45" s="176">
        <f>'[6]LBS-DIS-TAR'!BL33</f>
        <v>36.4</v>
      </c>
      <c r="J45" s="176">
        <f>'[6]LBS-DIS-TAR'!BN33</f>
        <v>0</v>
      </c>
      <c r="K45" s="176">
        <f>'[6]LBS-DIS-TAR'!BP33</f>
        <v>0</v>
      </c>
      <c r="L45" s="176">
        <f>'[6]LBS-DIS-TAR'!BR33</f>
        <v>283.95299999999997</v>
      </c>
      <c r="M45" s="176">
        <f>'[6]LBS-DIS-TAR'!BT33</f>
        <v>2</v>
      </c>
      <c r="N45" s="176">
        <f>'[6]LBS-DIS-TAR'!BV33</f>
        <v>2</v>
      </c>
      <c r="O45" s="176">
        <f>'[6]LBS-DIS-TAR'!BX33</f>
        <v>2619.1509999999998</v>
      </c>
      <c r="P45" s="176">
        <f>'[6]LBS-DIS-TAR'!BZ33</f>
        <v>291</v>
      </c>
      <c r="Q45" s="176">
        <f>'[6]LBS-DIS-TAR'!CB33</f>
        <v>291</v>
      </c>
      <c r="R45" s="176">
        <f>'[6]LBS-DIS-TAR'!CD33</f>
        <v>47.41</v>
      </c>
      <c r="S45" s="176">
        <f>'[6]LBS-DIS-TAR'!CF33</f>
        <v>0</v>
      </c>
      <c r="T45" s="176">
        <f>'[6]LBS-DIS-TAR'!CH33</f>
        <v>0</v>
      </c>
      <c r="U45" s="176">
        <f>'[6]LBS-DIS-TAR'!CJ33</f>
        <v>77.02</v>
      </c>
      <c r="V45" s="176">
        <f>'[6]LBS-DIS-TAR'!CL33</f>
        <v>0</v>
      </c>
      <c r="W45" s="176">
        <f>'[6]LBS-DIS-TAR'!CN33</f>
        <v>0</v>
      </c>
      <c r="X45" s="176">
        <f>'[6]LBS-DIS-TAR'!CP33</f>
        <v>2026.6110000000001</v>
      </c>
      <c r="Y45" s="176">
        <f>'[6]LBS-DIS-TAR'!CR33</f>
        <v>0</v>
      </c>
      <c r="Z45" s="176">
        <f>'[6]LBS-DIS-TAR'!CT33</f>
        <v>0</v>
      </c>
      <c r="AA45" s="176">
        <f>'[6]LBS-DIS-TAR'!CV33</f>
        <v>21827.567000000006</v>
      </c>
      <c r="AB45" s="176">
        <f>'[6]LBS-DIS-TAR'!CX33</f>
        <v>5334</v>
      </c>
      <c r="AC45" s="176">
        <f>'[6]LBS-DIS-TAR'!CZ33</f>
        <v>5334</v>
      </c>
    </row>
    <row r="46" spans="1:29" ht="39.950000000000003" customHeight="1">
      <c r="A46" s="181">
        <v>5</v>
      </c>
      <c r="B46" s="185" t="s">
        <v>83</v>
      </c>
      <c r="C46" s="176">
        <f>'[6]LBS-DIS-TAR'!V34</f>
        <v>4698.2489999999989</v>
      </c>
      <c r="D46" s="176">
        <f>'[6]LBS-DIS-TAR'!X34</f>
        <v>192</v>
      </c>
      <c r="E46" s="176">
        <f>'[6]LBS-DIS-TAR'!Z34</f>
        <v>192</v>
      </c>
      <c r="F46" s="176">
        <f>'[6]LBS-DIS-TAR'!BF34</f>
        <v>2150.7339999999999</v>
      </c>
      <c r="G46" s="176">
        <f>'[6]LBS-DIS-TAR'!BH34</f>
        <v>278</v>
      </c>
      <c r="H46" s="176">
        <f>'[6]LBS-DIS-TAR'!BJ34</f>
        <v>278</v>
      </c>
      <c r="I46" s="176">
        <f>'[6]LBS-DIS-TAR'!BL34</f>
        <v>17.2</v>
      </c>
      <c r="J46" s="176">
        <f>'[6]LBS-DIS-TAR'!BN34</f>
        <v>0</v>
      </c>
      <c r="K46" s="176">
        <f>'[6]LBS-DIS-TAR'!BP34</f>
        <v>0</v>
      </c>
      <c r="L46" s="176">
        <f>'[6]LBS-DIS-TAR'!BR34</f>
        <v>173.49299999999999</v>
      </c>
      <c r="M46" s="176">
        <f>'[6]LBS-DIS-TAR'!BT34</f>
        <v>4</v>
      </c>
      <c r="N46" s="176">
        <f>'[6]LBS-DIS-TAR'!BV34</f>
        <v>4</v>
      </c>
      <c r="O46" s="176">
        <f>'[6]LBS-DIS-TAR'!BX34</f>
        <v>2234.3429999999998</v>
      </c>
      <c r="P46" s="176">
        <f>'[6]LBS-DIS-TAR'!BZ34</f>
        <v>105</v>
      </c>
      <c r="Q46" s="176">
        <f>'[6]LBS-DIS-TAR'!CB34</f>
        <v>105</v>
      </c>
      <c r="R46" s="176">
        <f>'[6]LBS-DIS-TAR'!CD34</f>
        <v>12.9</v>
      </c>
      <c r="S46" s="176">
        <f>'[6]LBS-DIS-TAR'!CF34</f>
        <v>0</v>
      </c>
      <c r="T46" s="176">
        <f>'[6]LBS-DIS-TAR'!CH34</f>
        <v>0</v>
      </c>
      <c r="U46" s="176">
        <f>'[6]LBS-DIS-TAR'!CJ34</f>
        <v>49.823999999999998</v>
      </c>
      <c r="V46" s="176">
        <f>'[6]LBS-DIS-TAR'!CL34</f>
        <v>0</v>
      </c>
      <c r="W46" s="176">
        <f>'[6]LBS-DIS-TAR'!CN34</f>
        <v>0</v>
      </c>
      <c r="X46" s="176">
        <f>'[6]LBS-DIS-TAR'!CP34</f>
        <v>1999.5279999999998</v>
      </c>
      <c r="Y46" s="176">
        <f>'[6]LBS-DIS-TAR'!CR34</f>
        <v>0</v>
      </c>
      <c r="Z46" s="176">
        <f>'[6]LBS-DIS-TAR'!CT34</f>
        <v>0</v>
      </c>
      <c r="AA46" s="176">
        <f>'[6]LBS-DIS-TAR'!CV34</f>
        <v>11336.270999999999</v>
      </c>
      <c r="AB46" s="176">
        <f>'[6]LBS-DIS-TAR'!CX34</f>
        <v>579</v>
      </c>
      <c r="AC46" s="176">
        <f>'[6]LBS-DIS-TAR'!CZ34</f>
        <v>579</v>
      </c>
    </row>
    <row r="47" spans="1:29" ht="39.950000000000003" customHeight="1">
      <c r="A47" s="181">
        <v>6</v>
      </c>
      <c r="B47" s="185" t="s">
        <v>82</v>
      </c>
      <c r="C47" s="176">
        <f>'[6]LBS-DIS-TAR'!V35</f>
        <v>69198.775999999983</v>
      </c>
      <c r="D47" s="176">
        <f>'[6]LBS-DIS-TAR'!X35</f>
        <v>21297</v>
      </c>
      <c r="E47" s="176">
        <f>'[6]LBS-DIS-TAR'!Z35</f>
        <v>21297</v>
      </c>
      <c r="F47" s="176">
        <f>'[6]LBS-DIS-TAR'!BF35</f>
        <v>37032.983</v>
      </c>
      <c r="G47" s="176">
        <f>'[6]LBS-DIS-TAR'!BH35</f>
        <v>32061</v>
      </c>
      <c r="H47" s="176">
        <f>'[6]LBS-DIS-TAR'!BJ35</f>
        <v>32061</v>
      </c>
      <c r="I47" s="176">
        <f>'[6]LBS-DIS-TAR'!BL35</f>
        <v>798.6</v>
      </c>
      <c r="J47" s="176">
        <f>'[6]LBS-DIS-TAR'!BN35</f>
        <v>0</v>
      </c>
      <c r="K47" s="176">
        <f>'[6]LBS-DIS-TAR'!BP35</f>
        <v>0</v>
      </c>
      <c r="L47" s="176">
        <f>'[6]LBS-DIS-TAR'!BR35</f>
        <v>1961.0940000000001</v>
      </c>
      <c r="M47" s="176">
        <f>'[6]LBS-DIS-TAR'!BT35</f>
        <v>26</v>
      </c>
      <c r="N47" s="176">
        <f>'[6]LBS-DIS-TAR'!BV35</f>
        <v>26</v>
      </c>
      <c r="O47" s="176">
        <f>'[6]LBS-DIS-TAR'!BX35</f>
        <v>35806.29</v>
      </c>
      <c r="P47" s="176">
        <f>'[6]LBS-DIS-TAR'!BZ35</f>
        <v>419</v>
      </c>
      <c r="Q47" s="176">
        <f>'[6]LBS-DIS-TAR'!CB35</f>
        <v>419</v>
      </c>
      <c r="R47" s="176">
        <f>'[6]LBS-DIS-TAR'!CD35</f>
        <v>583.86699999999996</v>
      </c>
      <c r="S47" s="176">
        <f>'[6]LBS-DIS-TAR'!CF35</f>
        <v>0</v>
      </c>
      <c r="T47" s="176">
        <f>'[6]LBS-DIS-TAR'!CH35</f>
        <v>0</v>
      </c>
      <c r="U47" s="176">
        <f>'[6]LBS-DIS-TAR'!CJ35</f>
        <v>849.27600000000007</v>
      </c>
      <c r="V47" s="176">
        <f>'[6]LBS-DIS-TAR'!CL35</f>
        <v>0</v>
      </c>
      <c r="W47" s="176">
        <f>'[6]LBS-DIS-TAR'!CN35</f>
        <v>0</v>
      </c>
      <c r="X47" s="176">
        <f>'[6]LBS-DIS-TAR'!CP35</f>
        <v>5506.9750000000004</v>
      </c>
      <c r="Y47" s="176">
        <f>'[6]LBS-DIS-TAR'!CR35</f>
        <v>15</v>
      </c>
      <c r="Z47" s="176">
        <f>'[6]LBS-DIS-TAR'!CT35</f>
        <v>15</v>
      </c>
      <c r="AA47" s="176">
        <f>'[6]LBS-DIS-TAR'!CV35</f>
        <v>151737.861</v>
      </c>
      <c r="AB47" s="176">
        <f>'[6]LBS-DIS-TAR'!CX35</f>
        <v>53818</v>
      </c>
      <c r="AC47" s="176">
        <f>'[6]LBS-DIS-TAR'!CZ35</f>
        <v>53818</v>
      </c>
    </row>
    <row r="48" spans="1:29" ht="39.950000000000003" customHeight="1">
      <c r="A48" s="181">
        <v>7</v>
      </c>
      <c r="B48" s="185" t="s">
        <v>81</v>
      </c>
      <c r="C48" s="176">
        <f>'[6]LBS-DIS-TAR'!V36</f>
        <v>2189.5859999999998</v>
      </c>
      <c r="D48" s="176">
        <f>'[6]LBS-DIS-TAR'!X36</f>
        <v>6149</v>
      </c>
      <c r="E48" s="176">
        <f>'[6]LBS-DIS-TAR'!Z36</f>
        <v>6149</v>
      </c>
      <c r="F48" s="176">
        <f>'[6]LBS-DIS-TAR'!BF36</f>
        <v>3355.3379999999997</v>
      </c>
      <c r="G48" s="176">
        <f>'[6]LBS-DIS-TAR'!BH36</f>
        <v>1623</v>
      </c>
      <c r="H48" s="176">
        <f>'[6]LBS-DIS-TAR'!BJ36</f>
        <v>1623</v>
      </c>
      <c r="I48" s="176">
        <f>'[6]LBS-DIS-TAR'!BL36</f>
        <v>20.399999999999999</v>
      </c>
      <c r="J48" s="176">
        <f>'[6]LBS-DIS-TAR'!BN36</f>
        <v>0</v>
      </c>
      <c r="K48" s="176">
        <f>'[6]LBS-DIS-TAR'!BP36</f>
        <v>0</v>
      </c>
      <c r="L48" s="176">
        <f>'[6]LBS-DIS-TAR'!BR36</f>
        <v>682.43700000000001</v>
      </c>
      <c r="M48" s="176">
        <f>'[6]LBS-DIS-TAR'!BT36</f>
        <v>9</v>
      </c>
      <c r="N48" s="176">
        <f>'[6]LBS-DIS-TAR'!BV36</f>
        <v>9</v>
      </c>
      <c r="O48" s="176">
        <f>'[6]LBS-DIS-TAR'!BX36</f>
        <v>1090.53</v>
      </c>
      <c r="P48" s="176">
        <f>'[6]LBS-DIS-TAR'!BZ36</f>
        <v>233</v>
      </c>
      <c r="Q48" s="176">
        <f>'[6]LBS-DIS-TAR'!CB36</f>
        <v>233</v>
      </c>
      <c r="R48" s="176">
        <f>'[6]LBS-DIS-TAR'!CD36</f>
        <v>41.667000000000002</v>
      </c>
      <c r="S48" s="176">
        <f>'[6]LBS-DIS-TAR'!CF36</f>
        <v>0</v>
      </c>
      <c r="T48" s="176">
        <f>'[6]LBS-DIS-TAR'!CH36</f>
        <v>0</v>
      </c>
      <c r="U48" s="176">
        <f>'[6]LBS-DIS-TAR'!CJ36</f>
        <v>49.253999999999998</v>
      </c>
      <c r="V48" s="176">
        <f>'[6]LBS-DIS-TAR'!CL36</f>
        <v>0</v>
      </c>
      <c r="W48" s="176">
        <f>'[6]LBS-DIS-TAR'!CN36</f>
        <v>0</v>
      </c>
      <c r="X48" s="176">
        <f>'[6]LBS-DIS-TAR'!CP36</f>
        <v>833.56399999999996</v>
      </c>
      <c r="Y48" s="176">
        <f>'[6]LBS-DIS-TAR'!CR36</f>
        <v>2876</v>
      </c>
      <c r="Z48" s="176">
        <f>'[6]LBS-DIS-TAR'!CT36</f>
        <v>2876</v>
      </c>
      <c r="AA48" s="176">
        <f>'[6]LBS-DIS-TAR'!CV36</f>
        <v>8262.775999999998</v>
      </c>
      <c r="AB48" s="176">
        <f>'[6]LBS-DIS-TAR'!CX36</f>
        <v>10890</v>
      </c>
      <c r="AC48" s="176">
        <f>'[6]LBS-DIS-TAR'!CZ36</f>
        <v>10890</v>
      </c>
    </row>
    <row r="49" spans="1:29" ht="39.950000000000003" customHeight="1">
      <c r="A49" s="181">
        <v>8</v>
      </c>
      <c r="B49" s="185" t="s">
        <v>17</v>
      </c>
      <c r="C49" s="176">
        <f>'[6]LBS-DIS-TAR'!V37</f>
        <v>17919.009000000002</v>
      </c>
      <c r="D49" s="176">
        <f>'[6]LBS-DIS-TAR'!X37</f>
        <v>247</v>
      </c>
      <c r="E49" s="176">
        <f>'[6]LBS-DIS-TAR'!Z37</f>
        <v>247</v>
      </c>
      <c r="F49" s="176">
        <f>'[6]LBS-DIS-TAR'!BF37</f>
        <v>22660.116000000002</v>
      </c>
      <c r="G49" s="176">
        <f>'[6]LBS-DIS-TAR'!BH37</f>
        <v>830</v>
      </c>
      <c r="H49" s="176">
        <f>'[6]LBS-DIS-TAR'!BJ37</f>
        <v>830</v>
      </c>
      <c r="I49" s="176">
        <f>'[6]LBS-DIS-TAR'!BL37</f>
        <v>396</v>
      </c>
      <c r="J49" s="176">
        <f>'[6]LBS-DIS-TAR'!BN37</f>
        <v>0</v>
      </c>
      <c r="K49" s="176">
        <f>'[6]LBS-DIS-TAR'!BP37</f>
        <v>0</v>
      </c>
      <c r="L49" s="176">
        <f>'[6]LBS-DIS-TAR'!BR37</f>
        <v>1259.2280000000001</v>
      </c>
      <c r="M49" s="176">
        <f>'[6]LBS-DIS-TAR'!BT37</f>
        <v>79</v>
      </c>
      <c r="N49" s="176">
        <f>'[6]LBS-DIS-TAR'!BV37</f>
        <v>79</v>
      </c>
      <c r="O49" s="176">
        <f>'[6]LBS-DIS-TAR'!BX37</f>
        <v>4167.7489999999998</v>
      </c>
      <c r="P49" s="176">
        <f>'[6]LBS-DIS-TAR'!BZ37</f>
        <v>239</v>
      </c>
      <c r="Q49" s="176">
        <f>'[6]LBS-DIS-TAR'!CB37</f>
        <v>239</v>
      </c>
      <c r="R49" s="176">
        <f>'[6]LBS-DIS-TAR'!CD37</f>
        <v>305.06700000000001</v>
      </c>
      <c r="S49" s="176">
        <f>'[6]LBS-DIS-TAR'!CF37</f>
        <v>0</v>
      </c>
      <c r="T49" s="176">
        <f>'[6]LBS-DIS-TAR'!CH37</f>
        <v>0</v>
      </c>
      <c r="U49" s="176">
        <f>'[6]LBS-DIS-TAR'!CJ37</f>
        <v>426.79900000000004</v>
      </c>
      <c r="V49" s="176">
        <f>'[6]LBS-DIS-TAR'!CL37</f>
        <v>0</v>
      </c>
      <c r="W49" s="176">
        <f>'[6]LBS-DIS-TAR'!CN37</f>
        <v>0</v>
      </c>
      <c r="X49" s="176">
        <f>'[6]LBS-DIS-TAR'!CP37</f>
        <v>3502.1440000000002</v>
      </c>
      <c r="Y49" s="176">
        <f>'[6]LBS-DIS-TAR'!CR37</f>
        <v>15</v>
      </c>
      <c r="Z49" s="176">
        <f>'[6]LBS-DIS-TAR'!CT37</f>
        <v>15</v>
      </c>
      <c r="AA49" s="176">
        <f>'[6]LBS-DIS-TAR'!CV37</f>
        <v>50636.112000000001</v>
      </c>
      <c r="AB49" s="176">
        <f>'[6]LBS-DIS-TAR'!CX37</f>
        <v>1410</v>
      </c>
      <c r="AC49" s="176">
        <f>'[6]LBS-DIS-TAR'!CZ37</f>
        <v>1410</v>
      </c>
    </row>
    <row r="50" spans="1:29" ht="39.950000000000003" customHeight="1">
      <c r="A50" s="181">
        <v>9</v>
      </c>
      <c r="B50" s="185" t="s">
        <v>80</v>
      </c>
      <c r="C50" s="176">
        <f>'[6]LBS-DIS-TAR'!V38</f>
        <v>17633.297999999999</v>
      </c>
      <c r="D50" s="176">
        <f>'[6]LBS-DIS-TAR'!X38</f>
        <v>7222</v>
      </c>
      <c r="E50" s="176">
        <f>'[6]LBS-DIS-TAR'!Z38</f>
        <v>7222</v>
      </c>
      <c r="F50" s="176">
        <f>'[6]LBS-DIS-TAR'!BF38</f>
        <v>7529.1990000000005</v>
      </c>
      <c r="G50" s="176">
        <f>'[6]LBS-DIS-TAR'!BH38</f>
        <v>889</v>
      </c>
      <c r="H50" s="176">
        <f>'[6]LBS-DIS-TAR'!BJ38</f>
        <v>889</v>
      </c>
      <c r="I50" s="176">
        <f>'[6]LBS-DIS-TAR'!BL38</f>
        <v>489.45</v>
      </c>
      <c r="J50" s="176">
        <f>'[6]LBS-DIS-TAR'!BN38</f>
        <v>84</v>
      </c>
      <c r="K50" s="176">
        <f>'[6]LBS-DIS-TAR'!BP38</f>
        <v>84</v>
      </c>
      <c r="L50" s="176">
        <f>'[6]LBS-DIS-TAR'!BR38</f>
        <v>322.49299999999999</v>
      </c>
      <c r="M50" s="176">
        <f>'[6]LBS-DIS-TAR'!BT38</f>
        <v>0</v>
      </c>
      <c r="N50" s="176">
        <f>'[6]LBS-DIS-TAR'!BV38</f>
        <v>0</v>
      </c>
      <c r="O50" s="176">
        <f>'[6]LBS-DIS-TAR'!BX38</f>
        <v>911.14800000000002</v>
      </c>
      <c r="P50" s="176">
        <f>'[6]LBS-DIS-TAR'!BZ38</f>
        <v>0</v>
      </c>
      <c r="Q50" s="176">
        <f>'[6]LBS-DIS-TAR'!CB38</f>
        <v>0</v>
      </c>
      <c r="R50" s="176">
        <f>'[6]LBS-DIS-TAR'!CD38</f>
        <v>96.66</v>
      </c>
      <c r="S50" s="176">
        <f>'[6]LBS-DIS-TAR'!CF38</f>
        <v>0</v>
      </c>
      <c r="T50" s="176">
        <f>'[6]LBS-DIS-TAR'!CH38</f>
        <v>0</v>
      </c>
      <c r="U50" s="176">
        <f>'[6]LBS-DIS-TAR'!CJ38</f>
        <v>158.85399999999998</v>
      </c>
      <c r="V50" s="176">
        <f>'[6]LBS-DIS-TAR'!CL38</f>
        <v>0</v>
      </c>
      <c r="W50" s="176">
        <f>'[6]LBS-DIS-TAR'!CN38</f>
        <v>0</v>
      </c>
      <c r="X50" s="176">
        <f>'[6]LBS-DIS-TAR'!CP38</f>
        <v>4369.4040000000005</v>
      </c>
      <c r="Y50" s="176">
        <f>'[6]LBS-DIS-TAR'!CR38</f>
        <v>0</v>
      </c>
      <c r="Z50" s="176">
        <f>'[6]LBS-DIS-TAR'!CT38</f>
        <v>0</v>
      </c>
      <c r="AA50" s="176">
        <f>'[6]LBS-DIS-TAR'!CV38</f>
        <v>31510.506000000001</v>
      </c>
      <c r="AB50" s="176">
        <f>'[6]LBS-DIS-TAR'!CX38</f>
        <v>8195</v>
      </c>
      <c r="AC50" s="176">
        <f>'[6]LBS-DIS-TAR'!CZ38</f>
        <v>8195</v>
      </c>
    </row>
    <row r="51" spans="1:29" ht="39.950000000000003" customHeight="1">
      <c r="A51" s="181">
        <v>10</v>
      </c>
      <c r="B51" s="185" t="s">
        <v>79</v>
      </c>
      <c r="C51" s="176">
        <f>'[6]LBS-DIS-TAR'!V39</f>
        <v>9844.9699999999993</v>
      </c>
      <c r="D51" s="176">
        <f>'[6]LBS-DIS-TAR'!X39</f>
        <v>11670</v>
      </c>
      <c r="E51" s="176">
        <f>'[6]LBS-DIS-TAR'!Z39</f>
        <v>11670</v>
      </c>
      <c r="F51" s="176">
        <f>'[6]LBS-DIS-TAR'!BF39</f>
        <v>24879.530000000002</v>
      </c>
      <c r="G51" s="176">
        <f>'[6]LBS-DIS-TAR'!BH39</f>
        <v>13759</v>
      </c>
      <c r="H51" s="176">
        <f>'[6]LBS-DIS-TAR'!BJ39</f>
        <v>13759</v>
      </c>
      <c r="I51" s="176">
        <f>'[6]LBS-DIS-TAR'!BL39</f>
        <v>0</v>
      </c>
      <c r="J51" s="176">
        <f>'[6]LBS-DIS-TAR'!BN39</f>
        <v>0</v>
      </c>
      <c r="K51" s="176">
        <f>'[6]LBS-DIS-TAR'!BP39</f>
        <v>0</v>
      </c>
      <c r="L51" s="176">
        <f>'[6]LBS-DIS-TAR'!BR39</f>
        <v>131.63</v>
      </c>
      <c r="M51" s="176">
        <f>'[6]LBS-DIS-TAR'!BT39</f>
        <v>11</v>
      </c>
      <c r="N51" s="176">
        <f>'[6]LBS-DIS-TAR'!BV39</f>
        <v>11</v>
      </c>
      <c r="O51" s="176">
        <f>'[6]LBS-DIS-TAR'!BX39</f>
        <v>597.24</v>
      </c>
      <c r="P51" s="176">
        <f>'[6]LBS-DIS-TAR'!BZ39</f>
        <v>93</v>
      </c>
      <c r="Q51" s="176">
        <f>'[6]LBS-DIS-TAR'!CB39</f>
        <v>93</v>
      </c>
      <c r="R51" s="176">
        <f>'[6]LBS-DIS-TAR'!CD39</f>
        <v>372.41</v>
      </c>
      <c r="S51" s="176">
        <f>'[6]LBS-DIS-TAR'!CF39</f>
        <v>0</v>
      </c>
      <c r="T51" s="176">
        <f>'[6]LBS-DIS-TAR'!CH39</f>
        <v>0</v>
      </c>
      <c r="U51" s="176">
        <f>'[6]LBS-DIS-TAR'!CJ39</f>
        <v>629.88</v>
      </c>
      <c r="V51" s="176">
        <f>'[6]LBS-DIS-TAR'!CL39</f>
        <v>0</v>
      </c>
      <c r="W51" s="176">
        <f>'[6]LBS-DIS-TAR'!CN39</f>
        <v>0</v>
      </c>
      <c r="X51" s="176">
        <f>'[6]LBS-DIS-TAR'!CP39</f>
        <v>4112.41</v>
      </c>
      <c r="Y51" s="176">
        <f>'[6]LBS-DIS-TAR'!CR39</f>
        <v>95</v>
      </c>
      <c r="Z51" s="176">
        <f>'[6]LBS-DIS-TAR'!CT39</f>
        <v>95</v>
      </c>
      <c r="AA51" s="176">
        <f>'[6]LBS-DIS-TAR'!CV39</f>
        <v>40568.069999999992</v>
      </c>
      <c r="AB51" s="176">
        <f>'[6]LBS-DIS-TAR'!CX39</f>
        <v>25628</v>
      </c>
      <c r="AC51" s="176">
        <f>'[6]LBS-DIS-TAR'!CZ39</f>
        <v>25628</v>
      </c>
    </row>
    <row r="52" spans="1:29" ht="39.950000000000003" customHeight="1">
      <c r="A52" s="181">
        <v>11</v>
      </c>
      <c r="B52" s="185" t="s">
        <v>78</v>
      </c>
      <c r="C52" s="176">
        <f>'[6]LBS-DIS-TAR'!V40</f>
        <v>26180.776542632007</v>
      </c>
      <c r="D52" s="176">
        <f>'[6]LBS-DIS-TAR'!X40</f>
        <v>4495</v>
      </c>
      <c r="E52" s="176">
        <f>'[6]LBS-DIS-TAR'!Z40</f>
        <v>4495</v>
      </c>
      <c r="F52" s="176">
        <f>'[6]LBS-DIS-TAR'!BF40</f>
        <v>16808.02366233767</v>
      </c>
      <c r="G52" s="176">
        <f>'[6]LBS-DIS-TAR'!BH40</f>
        <v>3566</v>
      </c>
      <c r="H52" s="176">
        <f>'[6]LBS-DIS-TAR'!BJ40</f>
        <v>3566</v>
      </c>
      <c r="I52" s="176">
        <f>'[6]LBS-DIS-TAR'!BL40</f>
        <v>137.19999999999999</v>
      </c>
      <c r="J52" s="176">
        <f>'[6]LBS-DIS-TAR'!BN40</f>
        <v>0</v>
      </c>
      <c r="K52" s="176">
        <f>'[6]LBS-DIS-TAR'!BP40</f>
        <v>0</v>
      </c>
      <c r="L52" s="176">
        <f>'[6]LBS-DIS-TAR'!BR40</f>
        <v>2555.5476363636399</v>
      </c>
      <c r="M52" s="176">
        <f>'[6]LBS-DIS-TAR'!BT40</f>
        <v>1</v>
      </c>
      <c r="N52" s="176">
        <f>'[6]LBS-DIS-TAR'!BV40</f>
        <v>1</v>
      </c>
      <c r="O52" s="176">
        <f>'[6]LBS-DIS-TAR'!BX40</f>
        <v>5280.02171428571</v>
      </c>
      <c r="P52" s="176">
        <f>'[6]LBS-DIS-TAR'!BZ40</f>
        <v>182</v>
      </c>
      <c r="Q52" s="176">
        <f>'[6]LBS-DIS-TAR'!CB40</f>
        <v>182</v>
      </c>
      <c r="R52" s="176">
        <f>'[6]LBS-DIS-TAR'!CD40</f>
        <v>347.28595522388105</v>
      </c>
      <c r="S52" s="176">
        <f>'[6]LBS-DIS-TAR'!CF40</f>
        <v>37</v>
      </c>
      <c r="T52" s="176">
        <f>'[6]LBS-DIS-TAR'!CH40</f>
        <v>37</v>
      </c>
      <c r="U52" s="176">
        <f>'[6]LBS-DIS-TAR'!CJ40</f>
        <v>500.708714285714</v>
      </c>
      <c r="V52" s="176">
        <f>'[6]LBS-DIS-TAR'!CL40</f>
        <v>0</v>
      </c>
      <c r="W52" s="176">
        <f>'[6]LBS-DIS-TAR'!CN40</f>
        <v>0</v>
      </c>
      <c r="X52" s="176">
        <f>'[6]LBS-DIS-TAR'!CP40</f>
        <v>1629.3925194805199</v>
      </c>
      <c r="Y52" s="176">
        <f>'[6]LBS-DIS-TAR'!CR40</f>
        <v>6169</v>
      </c>
      <c r="Z52" s="176">
        <f>'[6]LBS-DIS-TAR'!CT40</f>
        <v>6169</v>
      </c>
      <c r="AA52" s="176">
        <f>'[6]LBS-DIS-TAR'!CV40</f>
        <v>53438.956744609139</v>
      </c>
      <c r="AB52" s="176">
        <f>'[6]LBS-DIS-TAR'!CX40</f>
        <v>14450</v>
      </c>
      <c r="AC52" s="176">
        <f>'[6]LBS-DIS-TAR'!CZ40</f>
        <v>14450</v>
      </c>
    </row>
    <row r="53" spans="1:29" ht="39.950000000000003" customHeight="1">
      <c r="A53" s="181">
        <v>12</v>
      </c>
      <c r="B53" s="185" t="s">
        <v>77</v>
      </c>
      <c r="C53" s="176">
        <f>'[6]LBS-DIS-TAR'!V41</f>
        <v>4617.1770000000006</v>
      </c>
      <c r="D53" s="176">
        <f>'[6]LBS-DIS-TAR'!X41</f>
        <v>481</v>
      </c>
      <c r="E53" s="176">
        <f>'[6]LBS-DIS-TAR'!Z41</f>
        <v>481</v>
      </c>
      <c r="F53" s="176">
        <f>'[6]LBS-DIS-TAR'!BF41</f>
        <v>8040.4459999999999</v>
      </c>
      <c r="G53" s="176">
        <f>'[6]LBS-DIS-TAR'!BH41</f>
        <v>6230</v>
      </c>
      <c r="H53" s="176">
        <f>'[6]LBS-DIS-TAR'!BJ41</f>
        <v>6230</v>
      </c>
      <c r="I53" s="176">
        <f>'[6]LBS-DIS-TAR'!BL41</f>
        <v>0</v>
      </c>
      <c r="J53" s="176">
        <f>'[6]LBS-DIS-TAR'!BN41</f>
        <v>0</v>
      </c>
      <c r="K53" s="176">
        <f>'[6]LBS-DIS-TAR'!BP41</f>
        <v>0</v>
      </c>
      <c r="L53" s="176">
        <f>'[6]LBS-DIS-TAR'!BR41</f>
        <v>575.71300000000008</v>
      </c>
      <c r="M53" s="176">
        <f>'[6]LBS-DIS-TAR'!BT41</f>
        <v>1</v>
      </c>
      <c r="N53" s="176">
        <f>'[6]LBS-DIS-TAR'!BV41</f>
        <v>1</v>
      </c>
      <c r="O53" s="176">
        <f>'[6]LBS-DIS-TAR'!BX41</f>
        <v>2627.9140000000002</v>
      </c>
      <c r="P53" s="176">
        <f>'[6]LBS-DIS-TAR'!BZ41</f>
        <v>200</v>
      </c>
      <c r="Q53" s="176">
        <f>'[6]LBS-DIS-TAR'!CB41</f>
        <v>200</v>
      </c>
      <c r="R53" s="176">
        <f>'[6]LBS-DIS-TAR'!CD41</f>
        <v>51.366999999999997</v>
      </c>
      <c r="S53" s="176">
        <f>'[6]LBS-DIS-TAR'!CF41</f>
        <v>0</v>
      </c>
      <c r="T53" s="176">
        <f>'[6]LBS-DIS-TAR'!CH41</f>
        <v>0</v>
      </c>
      <c r="U53" s="176">
        <f>'[6]LBS-DIS-TAR'!CJ41</f>
        <v>47.308999999999997</v>
      </c>
      <c r="V53" s="176">
        <f>'[6]LBS-DIS-TAR'!CL41</f>
        <v>0</v>
      </c>
      <c r="W53" s="176">
        <f>'[6]LBS-DIS-TAR'!CN41</f>
        <v>0</v>
      </c>
      <c r="X53" s="176">
        <f>'[6]LBS-DIS-TAR'!CP41</f>
        <v>1350.2460000000001</v>
      </c>
      <c r="Y53" s="176">
        <f>'[6]LBS-DIS-TAR'!CR41</f>
        <v>0</v>
      </c>
      <c r="Z53" s="176">
        <f>'[6]LBS-DIS-TAR'!CT41</f>
        <v>0</v>
      </c>
      <c r="AA53" s="176">
        <f>'[6]LBS-DIS-TAR'!CV41</f>
        <v>17310.171999999999</v>
      </c>
      <c r="AB53" s="176">
        <f>'[6]LBS-DIS-TAR'!CX41</f>
        <v>6912</v>
      </c>
      <c r="AC53" s="176">
        <f>'[6]LBS-DIS-TAR'!CZ41</f>
        <v>6912</v>
      </c>
    </row>
    <row r="54" spans="1:29" ht="39.950000000000003" customHeight="1">
      <c r="A54" s="181">
        <v>13</v>
      </c>
      <c r="B54" s="185" t="s">
        <v>76</v>
      </c>
      <c r="C54" s="176">
        <f>'[6]LBS-DIS-TAR'!V42</f>
        <v>1010.9499999999999</v>
      </c>
      <c r="D54" s="176">
        <f>'[6]LBS-DIS-TAR'!X42</f>
        <v>7412</v>
      </c>
      <c r="E54" s="176">
        <f>'[6]LBS-DIS-TAR'!Z42</f>
        <v>7412</v>
      </c>
      <c r="F54" s="176">
        <f>'[6]LBS-DIS-TAR'!BF42</f>
        <v>12835.92</v>
      </c>
      <c r="G54" s="176">
        <f>'[6]LBS-DIS-TAR'!BH42</f>
        <v>30359</v>
      </c>
      <c r="H54" s="176">
        <f>'[6]LBS-DIS-TAR'!BJ42</f>
        <v>30359</v>
      </c>
      <c r="I54" s="176">
        <f>'[6]LBS-DIS-TAR'!BL42</f>
        <v>34</v>
      </c>
      <c r="J54" s="176">
        <f>'[6]LBS-DIS-TAR'!BN42</f>
        <v>0</v>
      </c>
      <c r="K54" s="176">
        <f>'[6]LBS-DIS-TAR'!BP42</f>
        <v>0</v>
      </c>
      <c r="L54" s="176">
        <f>'[6]LBS-DIS-TAR'!BR42</f>
        <v>735.67</v>
      </c>
      <c r="M54" s="176">
        <f>'[6]LBS-DIS-TAR'!BT42</f>
        <v>0</v>
      </c>
      <c r="N54" s="176">
        <f>'[6]LBS-DIS-TAR'!BV42</f>
        <v>0</v>
      </c>
      <c r="O54" s="176">
        <f>'[6]LBS-DIS-TAR'!BX42</f>
        <v>895.76</v>
      </c>
      <c r="P54" s="176">
        <f>'[6]LBS-DIS-TAR'!BZ42</f>
        <v>0</v>
      </c>
      <c r="Q54" s="176">
        <f>'[6]LBS-DIS-TAR'!CB42</f>
        <v>0</v>
      </c>
      <c r="R54" s="176">
        <f>'[6]LBS-DIS-TAR'!CD42</f>
        <v>37.590000000000003</v>
      </c>
      <c r="S54" s="176">
        <f>'[6]LBS-DIS-TAR'!CF42</f>
        <v>0</v>
      </c>
      <c r="T54" s="176">
        <f>'[6]LBS-DIS-TAR'!CH42</f>
        <v>0</v>
      </c>
      <c r="U54" s="176">
        <f>'[6]LBS-DIS-TAR'!CJ42</f>
        <v>66.41</v>
      </c>
      <c r="V54" s="176">
        <f>'[6]LBS-DIS-TAR'!CL42</f>
        <v>0</v>
      </c>
      <c r="W54" s="176">
        <f>'[6]LBS-DIS-TAR'!CN42</f>
        <v>0</v>
      </c>
      <c r="X54" s="176">
        <f>'[6]LBS-DIS-TAR'!CP42</f>
        <v>988.5</v>
      </c>
      <c r="Y54" s="176">
        <f>'[6]LBS-DIS-TAR'!CR42</f>
        <v>0</v>
      </c>
      <c r="Z54" s="176">
        <f>'[6]LBS-DIS-TAR'!CT42</f>
        <v>0</v>
      </c>
      <c r="AA54" s="176">
        <f>'[6]LBS-DIS-TAR'!CV42</f>
        <v>16604.800000000003</v>
      </c>
      <c r="AB54" s="176">
        <f>'[6]LBS-DIS-TAR'!CX42</f>
        <v>37771</v>
      </c>
      <c r="AC54" s="176">
        <f>'[6]LBS-DIS-TAR'!CZ42</f>
        <v>37771</v>
      </c>
    </row>
    <row r="55" spans="1:29" ht="39.950000000000003" customHeight="1">
      <c r="A55" s="181">
        <v>14</v>
      </c>
      <c r="B55" s="184" t="s">
        <v>75</v>
      </c>
      <c r="C55" s="176">
        <f>'[6]LBS-DIS-TAR'!V43</f>
        <v>112829.03500000002</v>
      </c>
      <c r="D55" s="176">
        <f>'[6]LBS-DIS-TAR'!X43</f>
        <v>82341</v>
      </c>
      <c r="E55" s="176">
        <f>'[6]LBS-DIS-TAR'!Z43</f>
        <v>82341</v>
      </c>
      <c r="F55" s="176">
        <f>'[6]LBS-DIS-TAR'!BF43</f>
        <v>120550.761</v>
      </c>
      <c r="G55" s="176">
        <f>'[6]LBS-DIS-TAR'!BH43</f>
        <v>68105</v>
      </c>
      <c r="H55" s="176">
        <f>'[6]LBS-DIS-TAR'!BJ43</f>
        <v>68105</v>
      </c>
      <c r="I55" s="176">
        <f>'[6]LBS-DIS-TAR'!BL43</f>
        <v>5947.97</v>
      </c>
      <c r="J55" s="176">
        <f>'[6]LBS-DIS-TAR'!BN43</f>
        <v>0</v>
      </c>
      <c r="K55" s="176">
        <f>'[6]LBS-DIS-TAR'!BP43</f>
        <v>0</v>
      </c>
      <c r="L55" s="176">
        <f>'[6]LBS-DIS-TAR'!BR43</f>
        <v>3226.9850000000001</v>
      </c>
      <c r="M55" s="176">
        <f>'[6]LBS-DIS-TAR'!BT43</f>
        <v>1</v>
      </c>
      <c r="N55" s="176">
        <f>'[6]LBS-DIS-TAR'!BV43</f>
        <v>1</v>
      </c>
      <c r="O55" s="176">
        <f>'[6]LBS-DIS-TAR'!BX43</f>
        <v>16264.048999999999</v>
      </c>
      <c r="P55" s="176">
        <f>'[6]LBS-DIS-TAR'!BZ43</f>
        <v>2363</v>
      </c>
      <c r="Q55" s="176">
        <f>'[6]LBS-DIS-TAR'!CB43</f>
        <v>2363</v>
      </c>
      <c r="R55" s="176">
        <f>'[6]LBS-DIS-TAR'!CD43</f>
        <v>743.98699999999997</v>
      </c>
      <c r="S55" s="176">
        <f>'[6]LBS-DIS-TAR'!CF43</f>
        <v>0</v>
      </c>
      <c r="T55" s="176">
        <f>'[6]LBS-DIS-TAR'!CH43</f>
        <v>0</v>
      </c>
      <c r="U55" s="176">
        <f>'[6]LBS-DIS-TAR'!CJ43</f>
        <v>810.93100000000004</v>
      </c>
      <c r="V55" s="176">
        <f>'[6]LBS-DIS-TAR'!CL43</f>
        <v>0</v>
      </c>
      <c r="W55" s="176">
        <f>'[6]LBS-DIS-TAR'!CN43</f>
        <v>0</v>
      </c>
      <c r="X55" s="176">
        <f>'[6]LBS-DIS-TAR'!CP43</f>
        <v>8663.84</v>
      </c>
      <c r="Y55" s="176">
        <f>'[6]LBS-DIS-TAR'!CR43</f>
        <v>72</v>
      </c>
      <c r="Z55" s="176">
        <f>'[6]LBS-DIS-TAR'!CT43</f>
        <v>72</v>
      </c>
      <c r="AA55" s="176">
        <f>'[6]LBS-DIS-TAR'!CV43</f>
        <v>269037.55800000002</v>
      </c>
      <c r="AB55" s="176">
        <f>'[6]LBS-DIS-TAR'!CX43</f>
        <v>152882</v>
      </c>
      <c r="AC55" s="176">
        <f>'[6]LBS-DIS-TAR'!CZ43</f>
        <v>152882</v>
      </c>
    </row>
    <row r="56" spans="1:29" ht="39.950000000000003" customHeight="1">
      <c r="A56" s="181">
        <v>15</v>
      </c>
      <c r="B56" s="184" t="s">
        <v>74</v>
      </c>
      <c r="C56" s="176">
        <f>'[6]LBS-DIS-TAR'!V44</f>
        <v>144737.48800000001</v>
      </c>
      <c r="D56" s="176">
        <f>'[6]LBS-DIS-TAR'!X44</f>
        <v>39078</v>
      </c>
      <c r="E56" s="176">
        <f>'[6]LBS-DIS-TAR'!Z44</f>
        <v>39078</v>
      </c>
      <c r="F56" s="176">
        <f>'[6]LBS-DIS-TAR'!BF44</f>
        <v>68892.466</v>
      </c>
      <c r="G56" s="176">
        <f>'[6]LBS-DIS-TAR'!BH44</f>
        <v>27144</v>
      </c>
      <c r="H56" s="176">
        <f>'[6]LBS-DIS-TAR'!BJ44</f>
        <v>27144</v>
      </c>
      <c r="I56" s="176">
        <f>'[6]LBS-DIS-TAR'!BL44</f>
        <v>4065</v>
      </c>
      <c r="J56" s="176">
        <f>'[6]LBS-DIS-TAR'!BN44</f>
        <v>0</v>
      </c>
      <c r="K56" s="176">
        <f>'[6]LBS-DIS-TAR'!BP44</f>
        <v>0</v>
      </c>
      <c r="L56" s="176">
        <f>'[6]LBS-DIS-TAR'!BR44</f>
        <v>2342.0509999999999</v>
      </c>
      <c r="M56" s="176">
        <f>'[6]LBS-DIS-TAR'!BT44</f>
        <v>1359</v>
      </c>
      <c r="N56" s="176">
        <f>'[6]LBS-DIS-TAR'!BV44</f>
        <v>1359</v>
      </c>
      <c r="O56" s="176">
        <f>'[6]LBS-DIS-TAR'!BX44</f>
        <v>15058.583000000001</v>
      </c>
      <c r="P56" s="176">
        <f>'[6]LBS-DIS-TAR'!BZ44</f>
        <v>4113</v>
      </c>
      <c r="Q56" s="176">
        <f>'[6]LBS-DIS-TAR'!CB44</f>
        <v>4113</v>
      </c>
      <c r="R56" s="176">
        <f>'[6]LBS-DIS-TAR'!CD44</f>
        <v>750.01499999999999</v>
      </c>
      <c r="S56" s="176">
        <f>'[6]LBS-DIS-TAR'!CF44</f>
        <v>0</v>
      </c>
      <c r="T56" s="176">
        <f>'[6]LBS-DIS-TAR'!CH44</f>
        <v>0</v>
      </c>
      <c r="U56" s="176">
        <f>'[6]LBS-DIS-TAR'!CJ44</f>
        <v>1053.6880000000001</v>
      </c>
      <c r="V56" s="176">
        <f>'[6]LBS-DIS-TAR'!CL44</f>
        <v>0</v>
      </c>
      <c r="W56" s="176">
        <f>'[6]LBS-DIS-TAR'!CN44</f>
        <v>0</v>
      </c>
      <c r="X56" s="176">
        <f>'[6]LBS-DIS-TAR'!CP44</f>
        <v>18762.718999999997</v>
      </c>
      <c r="Y56" s="176">
        <f>'[6]LBS-DIS-TAR'!CR44</f>
        <v>1795</v>
      </c>
      <c r="Z56" s="176">
        <f>'[6]LBS-DIS-TAR'!CT44</f>
        <v>1795</v>
      </c>
      <c r="AA56" s="176">
        <f>'[6]LBS-DIS-TAR'!CV44</f>
        <v>255662.01000000007</v>
      </c>
      <c r="AB56" s="176">
        <f>'[6]LBS-DIS-TAR'!CX44</f>
        <v>73489</v>
      </c>
      <c r="AC56" s="176">
        <f>'[6]LBS-DIS-TAR'!CZ44</f>
        <v>73489</v>
      </c>
    </row>
    <row r="57" spans="1:29" ht="39.950000000000003" customHeight="1">
      <c r="A57" s="181">
        <v>16</v>
      </c>
      <c r="B57" s="184" t="s">
        <v>73</v>
      </c>
      <c r="C57" s="176">
        <f>'[6]LBS-DIS-TAR'!V45</f>
        <v>126992.94200000001</v>
      </c>
      <c r="D57" s="176">
        <f>'[6]LBS-DIS-TAR'!X45</f>
        <v>49431</v>
      </c>
      <c r="E57" s="176">
        <f>'[6]LBS-DIS-TAR'!Z45</f>
        <v>49431</v>
      </c>
      <c r="F57" s="176">
        <f>'[6]LBS-DIS-TAR'!BF45</f>
        <v>132004.166</v>
      </c>
      <c r="G57" s="176">
        <f>'[6]LBS-DIS-TAR'!BH45</f>
        <v>102319</v>
      </c>
      <c r="H57" s="176">
        <f>'[6]LBS-DIS-TAR'!BJ45</f>
        <v>102319</v>
      </c>
      <c r="I57" s="176">
        <f>'[6]LBS-DIS-TAR'!BL45</f>
        <v>6006.63</v>
      </c>
      <c r="J57" s="176">
        <f>'[6]LBS-DIS-TAR'!BN45</f>
        <v>2520</v>
      </c>
      <c r="K57" s="176">
        <f>'[6]LBS-DIS-TAR'!BP45</f>
        <v>2520</v>
      </c>
      <c r="L57" s="176">
        <f>'[6]LBS-DIS-TAR'!BR45</f>
        <v>1884.348</v>
      </c>
      <c r="M57" s="176">
        <f>'[6]LBS-DIS-TAR'!BT45</f>
        <v>23</v>
      </c>
      <c r="N57" s="176">
        <f>'[6]LBS-DIS-TAR'!BV45</f>
        <v>23</v>
      </c>
      <c r="O57" s="176">
        <f>'[6]LBS-DIS-TAR'!BX45</f>
        <v>10548.055</v>
      </c>
      <c r="P57" s="176">
        <f>'[6]LBS-DIS-TAR'!BZ45</f>
        <v>1059</v>
      </c>
      <c r="Q57" s="176">
        <f>'[6]LBS-DIS-TAR'!CB45</f>
        <v>1059</v>
      </c>
      <c r="R57" s="176">
        <f>'[6]LBS-DIS-TAR'!CD45</f>
        <v>1158.0350000000001</v>
      </c>
      <c r="S57" s="176">
        <f>'[6]LBS-DIS-TAR'!CF45</f>
        <v>0</v>
      </c>
      <c r="T57" s="176">
        <f>'[6]LBS-DIS-TAR'!CH45</f>
        <v>0</v>
      </c>
      <c r="U57" s="176">
        <f>'[6]LBS-DIS-TAR'!CJ45</f>
        <v>1258.51</v>
      </c>
      <c r="V57" s="176">
        <f>'[6]LBS-DIS-TAR'!CL45</f>
        <v>0</v>
      </c>
      <c r="W57" s="176">
        <f>'[6]LBS-DIS-TAR'!CN45</f>
        <v>0</v>
      </c>
      <c r="X57" s="176">
        <f>'[6]LBS-DIS-TAR'!CP45</f>
        <v>10361.145</v>
      </c>
      <c r="Y57" s="176">
        <f>'[6]LBS-DIS-TAR'!CR45</f>
        <v>1008</v>
      </c>
      <c r="Z57" s="176">
        <f>'[6]LBS-DIS-TAR'!CT45</f>
        <v>1008</v>
      </c>
      <c r="AA57" s="176">
        <f>'[6]LBS-DIS-TAR'!CV45</f>
        <v>290213.83100000001</v>
      </c>
      <c r="AB57" s="176">
        <f>'[6]LBS-DIS-TAR'!CX45</f>
        <v>156360</v>
      </c>
      <c r="AC57" s="176">
        <f>'[6]LBS-DIS-TAR'!CZ45</f>
        <v>156360</v>
      </c>
    </row>
    <row r="58" spans="1:29" ht="39.950000000000003" customHeight="1">
      <c r="A58" s="181">
        <v>17</v>
      </c>
      <c r="B58" s="184" t="s">
        <v>285</v>
      </c>
      <c r="C58" s="176">
        <f>'[6]LBS-DIS-TAR'!V46</f>
        <v>3671.4845426320589</v>
      </c>
      <c r="D58" s="176">
        <f>'[6]LBS-DIS-TAR'!X46</f>
        <v>12547</v>
      </c>
      <c r="E58" s="176">
        <f>'[6]LBS-DIS-TAR'!Z46</f>
        <v>12547</v>
      </c>
      <c r="F58" s="176">
        <f>'[6]LBS-DIS-TAR'!BF46</f>
        <v>16923.457779220786</v>
      </c>
      <c r="G58" s="176">
        <f>'[6]LBS-DIS-TAR'!BH46</f>
        <v>15848</v>
      </c>
      <c r="H58" s="176">
        <f>'[6]LBS-DIS-TAR'!BJ46</f>
        <v>15848</v>
      </c>
      <c r="I58" s="176">
        <f>'[6]LBS-DIS-TAR'!BL46</f>
        <v>273.2</v>
      </c>
      <c r="J58" s="176">
        <f>'[6]LBS-DIS-TAR'!BN46</f>
        <v>0</v>
      </c>
      <c r="K58" s="176">
        <f>'[6]LBS-DIS-TAR'!BP46</f>
        <v>0</v>
      </c>
      <c r="L58" s="176">
        <f>'[6]LBS-DIS-TAR'!BR46</f>
        <v>965.24699999999996</v>
      </c>
      <c r="M58" s="176">
        <f>'[6]LBS-DIS-TAR'!BT46</f>
        <v>0</v>
      </c>
      <c r="N58" s="176">
        <f>'[6]LBS-DIS-TAR'!BV46</f>
        <v>0</v>
      </c>
      <c r="O58" s="176">
        <f>'[6]LBS-DIS-TAR'!BX46</f>
        <v>3232.3647142857099</v>
      </c>
      <c r="P58" s="176">
        <f>'[6]LBS-DIS-TAR'!BZ46</f>
        <v>626</v>
      </c>
      <c r="Q58" s="176">
        <f>'[6]LBS-DIS-TAR'!CB46</f>
        <v>626</v>
      </c>
      <c r="R58" s="176">
        <f>'[6]LBS-DIS-TAR'!CD46</f>
        <v>686.03595522388105</v>
      </c>
      <c r="S58" s="176">
        <f>'[6]LBS-DIS-TAR'!CF46</f>
        <v>0</v>
      </c>
      <c r="T58" s="176">
        <f>'[6]LBS-DIS-TAR'!CH46</f>
        <v>0</v>
      </c>
      <c r="U58" s="176">
        <f>'[6]LBS-DIS-TAR'!CJ46</f>
        <v>614.68171428571395</v>
      </c>
      <c r="V58" s="176">
        <f>'[6]LBS-DIS-TAR'!CL46</f>
        <v>0</v>
      </c>
      <c r="W58" s="176">
        <f>'[6]LBS-DIS-TAR'!CN46</f>
        <v>0</v>
      </c>
      <c r="X58" s="176">
        <f>'[6]LBS-DIS-TAR'!CP46</f>
        <v>6443.6115194805197</v>
      </c>
      <c r="Y58" s="176">
        <f>'[6]LBS-DIS-TAR'!CR46</f>
        <v>28</v>
      </c>
      <c r="Z58" s="176">
        <f>'[6]LBS-DIS-TAR'!CT46</f>
        <v>28</v>
      </c>
      <c r="AA58" s="176">
        <f>'[6]LBS-DIS-TAR'!CV46</f>
        <v>32810.08322512867</v>
      </c>
      <c r="AB58" s="176">
        <f>'[6]LBS-DIS-TAR'!CX46</f>
        <v>29049</v>
      </c>
      <c r="AC58" s="176">
        <f>'[6]LBS-DIS-TAR'!CZ46</f>
        <v>29049</v>
      </c>
    </row>
    <row r="59" spans="1:29" ht="39.950000000000003" customHeight="1">
      <c r="A59" s="180"/>
      <c r="B59" s="179" t="s">
        <v>362</v>
      </c>
      <c r="C59" s="176">
        <f t="shared" ref="C59:AC59" si="2">SUM(C42:C58)</f>
        <v>836020.86062789627</v>
      </c>
      <c r="D59" s="176">
        <f t="shared" si="2"/>
        <v>300664</v>
      </c>
      <c r="E59" s="176">
        <f t="shared" si="2"/>
        <v>300664</v>
      </c>
      <c r="F59" s="176">
        <f t="shared" si="2"/>
        <v>622119.12410389609</v>
      </c>
      <c r="G59" s="176">
        <f t="shared" si="2"/>
        <v>371834</v>
      </c>
      <c r="H59" s="176">
        <f t="shared" si="2"/>
        <v>371834</v>
      </c>
      <c r="I59" s="176">
        <f t="shared" si="2"/>
        <v>24635.120000000003</v>
      </c>
      <c r="J59" s="176">
        <f t="shared" si="2"/>
        <v>2604</v>
      </c>
      <c r="K59" s="176">
        <f t="shared" si="2"/>
        <v>2604</v>
      </c>
      <c r="L59" s="176">
        <f t="shared" si="2"/>
        <v>32399.595272727278</v>
      </c>
      <c r="M59" s="176">
        <f t="shared" si="2"/>
        <v>2009</v>
      </c>
      <c r="N59" s="176">
        <f t="shared" si="2"/>
        <v>2009</v>
      </c>
      <c r="O59" s="176">
        <f t="shared" si="2"/>
        <v>168652.3711428571</v>
      </c>
      <c r="P59" s="176">
        <f t="shared" si="2"/>
        <v>15283</v>
      </c>
      <c r="Q59" s="176">
        <f t="shared" si="2"/>
        <v>15283</v>
      </c>
      <c r="R59" s="176">
        <f t="shared" si="2"/>
        <v>10450.975865671642</v>
      </c>
      <c r="S59" s="176">
        <f t="shared" si="2"/>
        <v>47</v>
      </c>
      <c r="T59" s="176">
        <f t="shared" si="2"/>
        <v>47</v>
      </c>
      <c r="U59" s="176">
        <f t="shared" si="2"/>
        <v>14243.004142857144</v>
      </c>
      <c r="V59" s="176">
        <f t="shared" si="2"/>
        <v>361</v>
      </c>
      <c r="W59" s="176">
        <f t="shared" si="2"/>
        <v>361</v>
      </c>
      <c r="X59" s="176">
        <f t="shared" si="2"/>
        <v>132590.27255844153</v>
      </c>
      <c r="Y59" s="176">
        <f t="shared" si="2"/>
        <v>12780</v>
      </c>
      <c r="Z59" s="176">
        <f t="shared" si="2"/>
        <v>12780</v>
      </c>
      <c r="AA59" s="176">
        <f t="shared" si="2"/>
        <v>1841111.3237143471</v>
      </c>
      <c r="AB59" s="176">
        <f t="shared" si="2"/>
        <v>705582</v>
      </c>
      <c r="AC59" s="176">
        <f t="shared" si="2"/>
        <v>705582</v>
      </c>
    </row>
    <row r="60" spans="1:29" ht="21" customHeight="1">
      <c r="A60" s="180" t="s">
        <v>361</v>
      </c>
      <c r="B60" s="179" t="s">
        <v>360</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row>
    <row r="61" spans="1:29" ht="39.950000000000003" customHeight="1">
      <c r="A61" s="180">
        <v>1</v>
      </c>
      <c r="B61" s="179" t="s">
        <v>277</v>
      </c>
      <c r="C61" s="176">
        <f>'[6]LBS-DIS-TAR'!V49</f>
        <v>273992.58</v>
      </c>
      <c r="D61" s="176">
        <f>'[6]LBS-DIS-TAR'!X49</f>
        <v>56348</v>
      </c>
      <c r="E61" s="176">
        <f>'[6]LBS-DIS-TAR'!Z49</f>
        <v>56348</v>
      </c>
      <c r="F61" s="176">
        <f>'[6]LBS-DIS-TAR'!BF49</f>
        <v>38137.79</v>
      </c>
      <c r="G61" s="176">
        <f>'[6]LBS-DIS-TAR'!BH49</f>
        <v>20214</v>
      </c>
      <c r="H61" s="176">
        <f>'[6]LBS-DIS-TAR'!BJ49</f>
        <v>20214</v>
      </c>
      <c r="I61" s="176">
        <f>'[6]LBS-DIS-TAR'!BL49</f>
        <v>857.2</v>
      </c>
      <c r="J61" s="176">
        <f>'[6]LBS-DIS-TAR'!BN49</f>
        <v>0</v>
      </c>
      <c r="K61" s="176">
        <f>'[6]LBS-DIS-TAR'!BP49</f>
        <v>0</v>
      </c>
      <c r="L61" s="176">
        <f>'[6]LBS-DIS-TAR'!BR49</f>
        <v>5755.69</v>
      </c>
      <c r="M61" s="176">
        <f>'[6]LBS-DIS-TAR'!BT49</f>
        <v>115</v>
      </c>
      <c r="N61" s="176">
        <f>'[6]LBS-DIS-TAR'!BV49</f>
        <v>115</v>
      </c>
      <c r="O61" s="176">
        <f>'[6]LBS-DIS-TAR'!BX49</f>
        <v>32817.22</v>
      </c>
      <c r="P61" s="176">
        <f>'[6]LBS-DIS-TAR'!BZ49</f>
        <v>1916</v>
      </c>
      <c r="Q61" s="176">
        <f>'[6]LBS-DIS-TAR'!CB49</f>
        <v>1916</v>
      </c>
      <c r="R61" s="176">
        <f>'[6]LBS-DIS-TAR'!CD49</f>
        <v>642.9</v>
      </c>
      <c r="S61" s="176">
        <f>'[6]LBS-DIS-TAR'!CF49</f>
        <v>0</v>
      </c>
      <c r="T61" s="176">
        <f>'[6]LBS-DIS-TAR'!CH49</f>
        <v>0</v>
      </c>
      <c r="U61" s="176">
        <f>'[6]LBS-DIS-TAR'!CJ49</f>
        <v>1656.41</v>
      </c>
      <c r="V61" s="176">
        <f>'[6]LBS-DIS-TAR'!CL49</f>
        <v>4</v>
      </c>
      <c r="W61" s="176">
        <f>'[6]LBS-DIS-TAR'!CN49</f>
        <v>4</v>
      </c>
      <c r="X61" s="176">
        <f>'[6]LBS-DIS-TAR'!CP49</f>
        <v>47636.88</v>
      </c>
      <c r="Y61" s="176">
        <f>'[6]LBS-DIS-TAR'!CR49</f>
        <v>1685</v>
      </c>
      <c r="Z61" s="176">
        <f>'[6]LBS-DIS-TAR'!CT49</f>
        <v>1685</v>
      </c>
      <c r="AA61" s="176">
        <f>'[6]LBS-DIS-TAR'!CV49</f>
        <v>401496.67</v>
      </c>
      <c r="AB61" s="176">
        <f>'[6]LBS-DIS-TAR'!CX49</f>
        <v>80282</v>
      </c>
      <c r="AC61" s="176">
        <f>'[6]LBS-DIS-TAR'!CZ49</f>
        <v>80282</v>
      </c>
    </row>
    <row r="62" spans="1:29" ht="39.950000000000003" customHeight="1">
      <c r="A62" s="181">
        <v>2</v>
      </c>
      <c r="B62" s="177" t="s">
        <v>357</v>
      </c>
      <c r="C62" s="176">
        <f>'[6]LBS-DIS-TAR'!V50</f>
        <v>474715.25400000002</v>
      </c>
      <c r="D62" s="176">
        <f>'[6]LBS-DIS-TAR'!X50</f>
        <v>98871</v>
      </c>
      <c r="E62" s="176">
        <f>'[6]LBS-DIS-TAR'!Z50</f>
        <v>98871</v>
      </c>
      <c r="F62" s="176">
        <f>'[6]LBS-DIS-TAR'!BF50</f>
        <v>101652.27799999999</v>
      </c>
      <c r="G62" s="176">
        <f>'[6]LBS-DIS-TAR'!BH50</f>
        <v>18261</v>
      </c>
      <c r="H62" s="176">
        <f>'[6]LBS-DIS-TAR'!BJ50</f>
        <v>18261</v>
      </c>
      <c r="I62" s="176">
        <f>'[6]LBS-DIS-TAR'!BL50</f>
        <v>237.59</v>
      </c>
      <c r="J62" s="176">
        <f>'[6]LBS-DIS-TAR'!BN50</f>
        <v>0</v>
      </c>
      <c r="K62" s="176">
        <f>'[6]LBS-DIS-TAR'!BP50</f>
        <v>0</v>
      </c>
      <c r="L62" s="176">
        <f>'[6]LBS-DIS-TAR'!BR50</f>
        <v>11606.545</v>
      </c>
      <c r="M62" s="176">
        <f>'[6]LBS-DIS-TAR'!BT50</f>
        <v>267</v>
      </c>
      <c r="N62" s="176">
        <f>'[6]LBS-DIS-TAR'!BV50</f>
        <v>267</v>
      </c>
      <c r="O62" s="176">
        <f>'[6]LBS-DIS-TAR'!BX50</f>
        <v>25619.828999999998</v>
      </c>
      <c r="P62" s="176">
        <f>'[6]LBS-DIS-TAR'!BZ50</f>
        <v>1539</v>
      </c>
      <c r="Q62" s="176">
        <f>'[6]LBS-DIS-TAR'!CB50</f>
        <v>1539</v>
      </c>
      <c r="R62" s="176">
        <f>'[6]LBS-DIS-TAR'!CD50</f>
        <v>4620.0050000000001</v>
      </c>
      <c r="S62" s="176">
        <f>'[6]LBS-DIS-TAR'!CF50</f>
        <v>0</v>
      </c>
      <c r="T62" s="176">
        <f>'[6]LBS-DIS-TAR'!CH50</f>
        <v>0</v>
      </c>
      <c r="U62" s="176">
        <f>'[6]LBS-DIS-TAR'!CJ50</f>
        <v>5901.8739999999998</v>
      </c>
      <c r="V62" s="176">
        <f>'[6]LBS-DIS-TAR'!CL50</f>
        <v>14</v>
      </c>
      <c r="W62" s="176">
        <f>'[6]LBS-DIS-TAR'!CN50</f>
        <v>14</v>
      </c>
      <c r="X62" s="176">
        <f>'[6]LBS-DIS-TAR'!CP50</f>
        <v>35986.977999999996</v>
      </c>
      <c r="Y62" s="176">
        <f>'[6]LBS-DIS-TAR'!CR50</f>
        <v>4668</v>
      </c>
      <c r="Z62" s="176">
        <f>'[6]LBS-DIS-TAR'!CT50</f>
        <v>4668</v>
      </c>
      <c r="AA62" s="176">
        <f>'[6]LBS-DIS-TAR'!CV50</f>
        <v>660340.353</v>
      </c>
      <c r="AB62" s="176">
        <f>'[6]LBS-DIS-TAR'!CX50</f>
        <v>123620</v>
      </c>
      <c r="AC62" s="176">
        <f>'[6]LBS-DIS-TAR'!CZ50</f>
        <v>123620</v>
      </c>
    </row>
    <row r="63" spans="1:29" ht="39.950000000000003" customHeight="1">
      <c r="A63" s="181">
        <v>3</v>
      </c>
      <c r="B63" s="177" t="s">
        <v>356</v>
      </c>
      <c r="C63" s="176">
        <f>'[6]LBS-DIS-TAR'!V51</f>
        <v>766373.92</v>
      </c>
      <c r="D63" s="176">
        <f>'[6]LBS-DIS-TAR'!X51</f>
        <v>100652</v>
      </c>
      <c r="E63" s="176">
        <f>'[6]LBS-DIS-TAR'!Z51</f>
        <v>100652</v>
      </c>
      <c r="F63" s="176">
        <f>'[6]LBS-DIS-TAR'!BF51</f>
        <v>77790.649999999994</v>
      </c>
      <c r="G63" s="176">
        <f>'[6]LBS-DIS-TAR'!BH51</f>
        <v>8744</v>
      </c>
      <c r="H63" s="176">
        <f>'[6]LBS-DIS-TAR'!BJ51</f>
        <v>8744</v>
      </c>
      <c r="I63" s="176">
        <f>'[6]LBS-DIS-TAR'!BL51</f>
        <v>3440.1</v>
      </c>
      <c r="J63" s="176">
        <f>'[6]LBS-DIS-TAR'!BN51</f>
        <v>0</v>
      </c>
      <c r="K63" s="176">
        <f>'[6]LBS-DIS-TAR'!BP51</f>
        <v>0</v>
      </c>
      <c r="L63" s="176">
        <f>'[6]LBS-DIS-TAR'!BR51</f>
        <v>21778.77</v>
      </c>
      <c r="M63" s="176">
        <f>'[6]LBS-DIS-TAR'!BT51</f>
        <v>311</v>
      </c>
      <c r="N63" s="176">
        <f>'[6]LBS-DIS-TAR'!BV51</f>
        <v>311</v>
      </c>
      <c r="O63" s="176">
        <f>'[6]LBS-DIS-TAR'!BX51</f>
        <v>63630.11</v>
      </c>
      <c r="P63" s="176">
        <f>'[6]LBS-DIS-TAR'!BZ51</f>
        <v>2621</v>
      </c>
      <c r="Q63" s="176">
        <f>'[6]LBS-DIS-TAR'!CB51</f>
        <v>2621</v>
      </c>
      <c r="R63" s="176">
        <f>'[6]LBS-DIS-TAR'!CD51</f>
        <v>8482.9599999999991</v>
      </c>
      <c r="S63" s="176">
        <f>'[6]LBS-DIS-TAR'!CF51</f>
        <v>40</v>
      </c>
      <c r="T63" s="176">
        <f>'[6]LBS-DIS-TAR'!CH51</f>
        <v>40</v>
      </c>
      <c r="U63" s="176">
        <f>'[6]LBS-DIS-TAR'!CJ51</f>
        <v>6554.86</v>
      </c>
      <c r="V63" s="176">
        <f>'[6]LBS-DIS-TAR'!CL51</f>
        <v>12</v>
      </c>
      <c r="W63" s="176">
        <f>'[6]LBS-DIS-TAR'!CN51</f>
        <v>12</v>
      </c>
      <c r="X63" s="176">
        <f>'[6]LBS-DIS-TAR'!CP51</f>
        <v>40150.949999999997</v>
      </c>
      <c r="Y63" s="176">
        <f>'[6]LBS-DIS-TAR'!CR51</f>
        <v>7739</v>
      </c>
      <c r="Z63" s="176">
        <f>'[6]LBS-DIS-TAR'!CT51</f>
        <v>7739</v>
      </c>
      <c r="AA63" s="176">
        <f>'[6]LBS-DIS-TAR'!CV51</f>
        <v>988202.32</v>
      </c>
      <c r="AB63" s="176">
        <f>'[6]LBS-DIS-TAR'!CX51</f>
        <v>120119</v>
      </c>
      <c r="AC63" s="176">
        <f>'[6]LBS-DIS-TAR'!CZ51</f>
        <v>120119</v>
      </c>
    </row>
    <row r="64" spans="1:29" ht="39.950000000000003" customHeight="1">
      <c r="A64" s="180"/>
      <c r="B64" s="179" t="s">
        <v>355</v>
      </c>
      <c r="C64" s="176">
        <f t="shared" ref="C64:AC64" si="3">SUM(C61:C63)</f>
        <v>1515081.7540000002</v>
      </c>
      <c r="D64" s="176">
        <f t="shared" si="3"/>
        <v>255871</v>
      </c>
      <c r="E64" s="176">
        <f t="shared" si="3"/>
        <v>255871</v>
      </c>
      <c r="F64" s="176">
        <f t="shared" si="3"/>
        <v>217580.71799999999</v>
      </c>
      <c r="G64" s="176">
        <f t="shared" si="3"/>
        <v>47219</v>
      </c>
      <c r="H64" s="176">
        <f t="shared" si="3"/>
        <v>47219</v>
      </c>
      <c r="I64" s="176">
        <f t="shared" si="3"/>
        <v>4534.8899999999994</v>
      </c>
      <c r="J64" s="176">
        <f t="shared" si="3"/>
        <v>0</v>
      </c>
      <c r="K64" s="176">
        <f t="shared" si="3"/>
        <v>0</v>
      </c>
      <c r="L64" s="176">
        <f t="shared" si="3"/>
        <v>39141.005000000005</v>
      </c>
      <c r="M64" s="176">
        <f t="shared" si="3"/>
        <v>693</v>
      </c>
      <c r="N64" s="176">
        <f t="shared" si="3"/>
        <v>693</v>
      </c>
      <c r="O64" s="176">
        <f t="shared" si="3"/>
        <v>122067.159</v>
      </c>
      <c r="P64" s="176">
        <f t="shared" si="3"/>
        <v>6076</v>
      </c>
      <c r="Q64" s="176">
        <f t="shared" si="3"/>
        <v>6076</v>
      </c>
      <c r="R64" s="176">
        <f t="shared" si="3"/>
        <v>13745.864999999998</v>
      </c>
      <c r="S64" s="176">
        <f t="shared" si="3"/>
        <v>40</v>
      </c>
      <c r="T64" s="176">
        <f t="shared" si="3"/>
        <v>40</v>
      </c>
      <c r="U64" s="176">
        <f t="shared" si="3"/>
        <v>14113.144</v>
      </c>
      <c r="V64" s="176">
        <f t="shared" si="3"/>
        <v>30</v>
      </c>
      <c r="W64" s="176">
        <f t="shared" si="3"/>
        <v>30</v>
      </c>
      <c r="X64" s="176">
        <f t="shared" si="3"/>
        <v>123774.80799999999</v>
      </c>
      <c r="Y64" s="176">
        <f t="shared" si="3"/>
        <v>14092</v>
      </c>
      <c r="Z64" s="176">
        <f t="shared" si="3"/>
        <v>14092</v>
      </c>
      <c r="AA64" s="176">
        <f t="shared" si="3"/>
        <v>2050039.3429999999</v>
      </c>
      <c r="AB64" s="176">
        <f t="shared" si="3"/>
        <v>324021</v>
      </c>
      <c r="AC64" s="176">
        <f t="shared" si="3"/>
        <v>324021</v>
      </c>
    </row>
    <row r="65" spans="1:30" ht="39.950000000000003" customHeight="1">
      <c r="A65" s="179" t="s">
        <v>354</v>
      </c>
      <c r="B65" s="183"/>
      <c r="C65" s="176">
        <f t="shared" ref="C65:AC65" si="4">SUM(C14,C32,C59)</f>
        <v>5513276.6801826889</v>
      </c>
      <c r="D65" s="176">
        <f t="shared" si="4"/>
        <v>1440158</v>
      </c>
      <c r="E65" s="176">
        <f t="shared" si="4"/>
        <v>1440158</v>
      </c>
      <c r="F65" s="176">
        <f t="shared" si="4"/>
        <v>2957847.8052428318</v>
      </c>
      <c r="G65" s="176">
        <f t="shared" si="4"/>
        <v>1726187</v>
      </c>
      <c r="H65" s="176">
        <f t="shared" si="4"/>
        <v>1726187</v>
      </c>
      <c r="I65" s="176">
        <f t="shared" si="4"/>
        <v>225969.69687500002</v>
      </c>
      <c r="J65" s="176">
        <f t="shared" si="4"/>
        <v>49974</v>
      </c>
      <c r="K65" s="176">
        <f t="shared" si="4"/>
        <v>49974</v>
      </c>
      <c r="L65" s="176">
        <f t="shared" si="4"/>
        <v>331260.10706366907</v>
      </c>
      <c r="M65" s="176">
        <f t="shared" si="4"/>
        <v>18137</v>
      </c>
      <c r="N65" s="176">
        <f t="shared" si="4"/>
        <v>18137</v>
      </c>
      <c r="O65" s="176">
        <f t="shared" si="4"/>
        <v>1495443.9033130712</v>
      </c>
      <c r="P65" s="176">
        <f t="shared" si="4"/>
        <v>432825</v>
      </c>
      <c r="Q65" s="176">
        <f t="shared" si="4"/>
        <v>432825</v>
      </c>
      <c r="R65" s="176">
        <f t="shared" si="4"/>
        <v>91161.914488119408</v>
      </c>
      <c r="S65" s="176">
        <f t="shared" si="4"/>
        <v>11439</v>
      </c>
      <c r="T65" s="176">
        <f t="shared" si="4"/>
        <v>11439</v>
      </c>
      <c r="U65" s="176">
        <f t="shared" si="4"/>
        <v>126760.60842607143</v>
      </c>
      <c r="V65" s="176">
        <f t="shared" si="4"/>
        <v>11187</v>
      </c>
      <c r="W65" s="176">
        <f t="shared" si="4"/>
        <v>11187</v>
      </c>
      <c r="X65" s="176">
        <f t="shared" si="4"/>
        <v>977447.99747532455</v>
      </c>
      <c r="Y65" s="176">
        <f t="shared" si="4"/>
        <v>120739</v>
      </c>
      <c r="Z65" s="176">
        <f t="shared" si="4"/>
        <v>120739</v>
      </c>
      <c r="AA65" s="176">
        <f t="shared" si="4"/>
        <v>11719168.713066777</v>
      </c>
      <c r="AB65" s="176">
        <f t="shared" si="4"/>
        <v>3810646</v>
      </c>
      <c r="AC65" s="176">
        <f t="shared" si="4"/>
        <v>3810646</v>
      </c>
      <c r="AD65" s="182"/>
    </row>
    <row r="66" spans="1:30" ht="39.950000000000003" customHeight="1">
      <c r="A66" s="179" t="s">
        <v>413</v>
      </c>
      <c r="B66" s="179"/>
      <c r="C66" s="176">
        <f t="shared" ref="C66:AC66" si="5">SUM(C65,C64)</f>
        <v>7028358.4341826886</v>
      </c>
      <c r="D66" s="176">
        <f t="shared" si="5"/>
        <v>1696029</v>
      </c>
      <c r="E66" s="176">
        <f t="shared" si="5"/>
        <v>1696029</v>
      </c>
      <c r="F66" s="176">
        <f t="shared" si="5"/>
        <v>3175428.5232428317</v>
      </c>
      <c r="G66" s="176">
        <f t="shared" si="5"/>
        <v>1773406</v>
      </c>
      <c r="H66" s="176">
        <f t="shared" si="5"/>
        <v>1773406</v>
      </c>
      <c r="I66" s="176">
        <f t="shared" si="5"/>
        <v>230504.58687500004</v>
      </c>
      <c r="J66" s="176">
        <f t="shared" si="5"/>
        <v>49974</v>
      </c>
      <c r="K66" s="176">
        <f t="shared" si="5"/>
        <v>49974</v>
      </c>
      <c r="L66" s="176">
        <f t="shared" si="5"/>
        <v>370401.11206366908</v>
      </c>
      <c r="M66" s="176">
        <f t="shared" si="5"/>
        <v>18830</v>
      </c>
      <c r="N66" s="176">
        <f t="shared" si="5"/>
        <v>18830</v>
      </c>
      <c r="O66" s="176">
        <f t="shared" si="5"/>
        <v>1617511.0623130712</v>
      </c>
      <c r="P66" s="176">
        <f t="shared" si="5"/>
        <v>438901</v>
      </c>
      <c r="Q66" s="176">
        <f t="shared" si="5"/>
        <v>438901</v>
      </c>
      <c r="R66" s="176">
        <f t="shared" si="5"/>
        <v>104907.77948811941</v>
      </c>
      <c r="S66" s="176">
        <f t="shared" si="5"/>
        <v>11479</v>
      </c>
      <c r="T66" s="176">
        <f t="shared" si="5"/>
        <v>11479</v>
      </c>
      <c r="U66" s="176">
        <f t="shared" si="5"/>
        <v>140873.75242607144</v>
      </c>
      <c r="V66" s="176">
        <f t="shared" si="5"/>
        <v>11217</v>
      </c>
      <c r="W66" s="176">
        <f t="shared" si="5"/>
        <v>11217</v>
      </c>
      <c r="X66" s="176">
        <f t="shared" si="5"/>
        <v>1101222.8054753246</v>
      </c>
      <c r="Y66" s="176">
        <f t="shared" si="5"/>
        <v>134831</v>
      </c>
      <c r="Z66" s="176">
        <f t="shared" si="5"/>
        <v>134831</v>
      </c>
      <c r="AA66" s="176">
        <f t="shared" si="5"/>
        <v>13769208.056066778</v>
      </c>
      <c r="AB66" s="176">
        <f t="shared" si="5"/>
        <v>4134667</v>
      </c>
      <c r="AC66" s="176">
        <f t="shared" si="5"/>
        <v>4134667</v>
      </c>
    </row>
    <row r="67" spans="1:30" ht="26.25" customHeight="1">
      <c r="A67" s="180" t="s">
        <v>352</v>
      </c>
      <c r="B67" s="179" t="s">
        <v>351</v>
      </c>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row>
    <row r="68" spans="1:30" ht="39.950000000000003" customHeight="1">
      <c r="A68" s="181">
        <v>1</v>
      </c>
      <c r="B68" s="177" t="s">
        <v>350</v>
      </c>
      <c r="C68" s="176">
        <f>'[6]LBS-DIS-TAR'!V54</f>
        <v>51351.616000000002</v>
      </c>
      <c r="D68" s="176">
        <f>'[6]LBS-DIS-TAR'!X54</f>
        <v>95</v>
      </c>
      <c r="E68" s="176">
        <f>'[6]LBS-DIS-TAR'!Z54</f>
        <v>95</v>
      </c>
      <c r="F68" s="176">
        <f>'[6]LBS-DIS-TAR'!BF54</f>
        <v>15239.429</v>
      </c>
      <c r="G68" s="176">
        <f>'[6]LBS-DIS-TAR'!BH54</f>
        <v>0</v>
      </c>
      <c r="H68" s="176">
        <f>'[6]LBS-DIS-TAR'!BJ54</f>
        <v>0</v>
      </c>
      <c r="I68" s="176">
        <f>'[6]LBS-DIS-TAR'!BL54</f>
        <v>27.35</v>
      </c>
      <c r="J68" s="176">
        <f>'[6]LBS-DIS-TAR'!BN54</f>
        <v>0</v>
      </c>
      <c r="K68" s="176">
        <f>'[6]LBS-DIS-TAR'!BP54</f>
        <v>0</v>
      </c>
      <c r="L68" s="176">
        <f>'[6]LBS-DIS-TAR'!BR54</f>
        <v>294.86099999999999</v>
      </c>
      <c r="M68" s="176">
        <f>'[6]LBS-DIS-TAR'!BT54</f>
        <v>0</v>
      </c>
      <c r="N68" s="176">
        <f>'[6]LBS-DIS-TAR'!BV54</f>
        <v>0</v>
      </c>
      <c r="O68" s="176">
        <f>'[6]LBS-DIS-TAR'!BX54</f>
        <v>1214.7619999999999</v>
      </c>
      <c r="P68" s="176">
        <f>'[6]LBS-DIS-TAR'!BZ54</f>
        <v>0</v>
      </c>
      <c r="Q68" s="176">
        <f>'[6]LBS-DIS-TAR'!CB54</f>
        <v>0</v>
      </c>
      <c r="R68" s="176">
        <f>'[6]LBS-DIS-TAR'!CD54</f>
        <v>126.98</v>
      </c>
      <c r="S68" s="176">
        <f>'[6]LBS-DIS-TAR'!CF54</f>
        <v>0</v>
      </c>
      <c r="T68" s="176">
        <f>'[6]LBS-DIS-TAR'!CH54</f>
        <v>0</v>
      </c>
      <c r="U68" s="176">
        <f>'[6]LBS-DIS-TAR'!CJ54</f>
        <v>165.613</v>
      </c>
      <c r="V68" s="176">
        <f>'[6]LBS-DIS-TAR'!CL54</f>
        <v>0</v>
      </c>
      <c r="W68" s="176">
        <f>'[6]LBS-DIS-TAR'!CN54</f>
        <v>0</v>
      </c>
      <c r="X68" s="176">
        <f>'[6]LBS-DIS-TAR'!CP54</f>
        <v>3998.4570000000003</v>
      </c>
      <c r="Y68" s="176">
        <f>'[6]LBS-DIS-TAR'!CR54</f>
        <v>0</v>
      </c>
      <c r="Z68" s="176">
        <f>'[6]LBS-DIS-TAR'!CT54</f>
        <v>0</v>
      </c>
      <c r="AA68" s="176">
        <f>'[6]LBS-DIS-TAR'!CV54</f>
        <v>72419.067999999999</v>
      </c>
      <c r="AB68" s="176">
        <f>'[6]LBS-DIS-TAR'!CX54</f>
        <v>95</v>
      </c>
      <c r="AC68" s="176">
        <f>'[6]LBS-DIS-TAR'!CZ54</f>
        <v>95</v>
      </c>
    </row>
    <row r="69" spans="1:30" ht="39.950000000000003" customHeight="1">
      <c r="A69" s="181">
        <v>2</v>
      </c>
      <c r="B69" s="177" t="s">
        <v>349</v>
      </c>
      <c r="C69" s="176">
        <f>'[6]LBS-DIS-TAR'!V55</f>
        <v>1499802.523</v>
      </c>
      <c r="D69" s="176">
        <f>'[6]LBS-DIS-TAR'!X55</f>
        <v>410772</v>
      </c>
      <c r="E69" s="176">
        <f>'[6]LBS-DIS-TAR'!Z55</f>
        <v>410772</v>
      </c>
      <c r="F69" s="176">
        <f>'[6]LBS-DIS-TAR'!BF55</f>
        <v>189512.56</v>
      </c>
      <c r="G69" s="176">
        <f>'[6]LBS-DIS-TAR'!BH55</f>
        <v>0</v>
      </c>
      <c r="H69" s="176">
        <f>'[6]LBS-DIS-TAR'!BJ55</f>
        <v>0</v>
      </c>
      <c r="I69" s="176">
        <f>'[6]LBS-DIS-TAR'!BL55</f>
        <v>1863.9</v>
      </c>
      <c r="J69" s="176">
        <f>'[6]LBS-DIS-TAR'!BN55</f>
        <v>0</v>
      </c>
      <c r="K69" s="176">
        <f>'[6]LBS-DIS-TAR'!BP55</f>
        <v>0</v>
      </c>
      <c r="L69" s="176">
        <f>'[6]LBS-DIS-TAR'!BR55</f>
        <v>13207.273999999999</v>
      </c>
      <c r="M69" s="176">
        <f>'[6]LBS-DIS-TAR'!BT55</f>
        <v>0</v>
      </c>
      <c r="N69" s="176">
        <f>'[6]LBS-DIS-TAR'!BV55</f>
        <v>0</v>
      </c>
      <c r="O69" s="176">
        <f>'[6]LBS-DIS-TAR'!BX55</f>
        <v>73522.588000000003</v>
      </c>
      <c r="P69" s="176">
        <f>'[6]LBS-DIS-TAR'!BZ55</f>
        <v>0</v>
      </c>
      <c r="Q69" s="176">
        <f>'[6]LBS-DIS-TAR'!CB55</f>
        <v>0</v>
      </c>
      <c r="R69" s="176">
        <f>'[6]LBS-DIS-TAR'!CD55</f>
        <v>4292.6769999999997</v>
      </c>
      <c r="S69" s="176">
        <f>'[6]LBS-DIS-TAR'!CF55</f>
        <v>0</v>
      </c>
      <c r="T69" s="176">
        <f>'[6]LBS-DIS-TAR'!CH55</f>
        <v>0</v>
      </c>
      <c r="U69" s="176">
        <f>'[6]LBS-DIS-TAR'!CJ55</f>
        <v>17579.991000000002</v>
      </c>
      <c r="V69" s="176">
        <f>'[6]LBS-DIS-TAR'!CL55</f>
        <v>0</v>
      </c>
      <c r="W69" s="176">
        <f>'[6]LBS-DIS-TAR'!CN55</f>
        <v>0</v>
      </c>
      <c r="X69" s="176">
        <f>'[6]LBS-DIS-TAR'!CP55</f>
        <v>161611.505</v>
      </c>
      <c r="Y69" s="176">
        <f>'[6]LBS-DIS-TAR'!CR55</f>
        <v>0</v>
      </c>
      <c r="Z69" s="176">
        <f>'[6]LBS-DIS-TAR'!CT55</f>
        <v>0</v>
      </c>
      <c r="AA69" s="176">
        <f>'[6]LBS-DIS-TAR'!CV55</f>
        <v>1961393.0179999997</v>
      </c>
      <c r="AB69" s="176">
        <f>'[6]LBS-DIS-TAR'!CX55</f>
        <v>410772</v>
      </c>
      <c r="AC69" s="176">
        <f>'[6]LBS-DIS-TAR'!CZ55</f>
        <v>410772</v>
      </c>
    </row>
    <row r="70" spans="1:30" ht="39.950000000000003" customHeight="1">
      <c r="A70" s="181">
        <v>3</v>
      </c>
      <c r="B70" s="177" t="s">
        <v>400</v>
      </c>
      <c r="C70" s="176">
        <f>'[6]LBS-DIS-TAR'!V56</f>
        <v>83729.31</v>
      </c>
      <c r="D70" s="176">
        <f>'[6]LBS-DIS-TAR'!X56</f>
        <v>0</v>
      </c>
      <c r="E70" s="176">
        <f>'[6]LBS-DIS-TAR'!Z56</f>
        <v>0</v>
      </c>
      <c r="F70" s="176">
        <f>'[6]LBS-DIS-TAR'!BF56</f>
        <v>743.48</v>
      </c>
      <c r="G70" s="176">
        <f>'[6]LBS-DIS-TAR'!BH56</f>
        <v>0</v>
      </c>
      <c r="H70" s="176">
        <f>'[6]LBS-DIS-TAR'!BJ56</f>
        <v>0</v>
      </c>
      <c r="I70" s="176">
        <f>'[6]LBS-DIS-TAR'!BL56</f>
        <v>4</v>
      </c>
      <c r="J70" s="176">
        <f>'[6]LBS-DIS-TAR'!BN56</f>
        <v>0</v>
      </c>
      <c r="K70" s="176">
        <f>'[6]LBS-DIS-TAR'!BP56</f>
        <v>0</v>
      </c>
      <c r="L70" s="176">
        <f>'[6]LBS-DIS-TAR'!BR56</f>
        <v>440.17</v>
      </c>
      <c r="M70" s="176">
        <f>'[6]LBS-DIS-TAR'!BT56</f>
        <v>0</v>
      </c>
      <c r="N70" s="176">
        <f>'[6]LBS-DIS-TAR'!BV56</f>
        <v>0</v>
      </c>
      <c r="O70" s="176">
        <f>'[6]LBS-DIS-TAR'!BX56</f>
        <v>947.51</v>
      </c>
      <c r="P70" s="176">
        <f>'[6]LBS-DIS-TAR'!BZ56</f>
        <v>0</v>
      </c>
      <c r="Q70" s="176">
        <f>'[6]LBS-DIS-TAR'!CB56</f>
        <v>0</v>
      </c>
      <c r="R70" s="176">
        <f>'[6]LBS-DIS-TAR'!CD56</f>
        <v>9.84</v>
      </c>
      <c r="S70" s="176">
        <f>'[6]LBS-DIS-TAR'!CF56</f>
        <v>0</v>
      </c>
      <c r="T70" s="176">
        <f>'[6]LBS-DIS-TAR'!CH56</f>
        <v>0</v>
      </c>
      <c r="U70" s="176">
        <f>'[6]LBS-DIS-TAR'!CJ56</f>
        <v>15.78</v>
      </c>
      <c r="V70" s="176">
        <f>'[6]LBS-DIS-TAR'!CL56</f>
        <v>0</v>
      </c>
      <c r="W70" s="176">
        <f>'[6]LBS-DIS-TAR'!CN56</f>
        <v>0</v>
      </c>
      <c r="X70" s="176">
        <f>'[6]LBS-DIS-TAR'!CP56</f>
        <v>1675.31</v>
      </c>
      <c r="Y70" s="176">
        <f>'[6]LBS-DIS-TAR'!CR56</f>
        <v>0</v>
      </c>
      <c r="Z70" s="176">
        <f>'[6]LBS-DIS-TAR'!CT56</f>
        <v>0</v>
      </c>
      <c r="AA70" s="176">
        <f>'[6]LBS-DIS-TAR'!CV56</f>
        <v>87565.39999999998</v>
      </c>
      <c r="AB70" s="176">
        <f>'[6]LBS-DIS-TAR'!CX56</f>
        <v>0</v>
      </c>
      <c r="AC70" s="176">
        <f>'[6]LBS-DIS-TAR'!CZ56</f>
        <v>0</v>
      </c>
    </row>
    <row r="71" spans="1:30" ht="39.950000000000003" customHeight="1">
      <c r="A71" s="180"/>
      <c r="B71" s="179" t="s">
        <v>347</v>
      </c>
      <c r="C71" s="176">
        <f t="shared" ref="C71:AC71" si="6">SUM(C68:C70)</f>
        <v>1634883.449</v>
      </c>
      <c r="D71" s="176">
        <f t="shared" si="6"/>
        <v>410867</v>
      </c>
      <c r="E71" s="176">
        <f t="shared" si="6"/>
        <v>410867</v>
      </c>
      <c r="F71" s="176">
        <f t="shared" si="6"/>
        <v>205495.46900000001</v>
      </c>
      <c r="G71" s="176">
        <f t="shared" si="6"/>
        <v>0</v>
      </c>
      <c r="H71" s="176">
        <f t="shared" si="6"/>
        <v>0</v>
      </c>
      <c r="I71" s="176">
        <f t="shared" si="6"/>
        <v>1895.25</v>
      </c>
      <c r="J71" s="176">
        <f t="shared" si="6"/>
        <v>0</v>
      </c>
      <c r="K71" s="176">
        <f t="shared" si="6"/>
        <v>0</v>
      </c>
      <c r="L71" s="176">
        <f t="shared" si="6"/>
        <v>13942.305</v>
      </c>
      <c r="M71" s="176">
        <f t="shared" si="6"/>
        <v>0</v>
      </c>
      <c r="N71" s="176">
        <f t="shared" si="6"/>
        <v>0</v>
      </c>
      <c r="O71" s="176">
        <f t="shared" si="6"/>
        <v>75684.86</v>
      </c>
      <c r="P71" s="176">
        <f t="shared" si="6"/>
        <v>0</v>
      </c>
      <c r="Q71" s="176">
        <f t="shared" si="6"/>
        <v>0</v>
      </c>
      <c r="R71" s="176">
        <f t="shared" si="6"/>
        <v>4429.4969999999994</v>
      </c>
      <c r="S71" s="176">
        <f t="shared" si="6"/>
        <v>0</v>
      </c>
      <c r="T71" s="176">
        <f t="shared" si="6"/>
        <v>0</v>
      </c>
      <c r="U71" s="176">
        <f t="shared" si="6"/>
        <v>17761.384000000002</v>
      </c>
      <c r="V71" s="176">
        <f t="shared" si="6"/>
        <v>0</v>
      </c>
      <c r="W71" s="176">
        <f t="shared" si="6"/>
        <v>0</v>
      </c>
      <c r="X71" s="176">
        <f t="shared" si="6"/>
        <v>167285.272</v>
      </c>
      <c r="Y71" s="176">
        <f t="shared" si="6"/>
        <v>0</v>
      </c>
      <c r="Z71" s="176">
        <f t="shared" si="6"/>
        <v>0</v>
      </c>
      <c r="AA71" s="176">
        <f t="shared" si="6"/>
        <v>2121377.4859999996</v>
      </c>
      <c r="AB71" s="176">
        <f t="shared" si="6"/>
        <v>410867</v>
      </c>
      <c r="AC71" s="176">
        <f t="shared" si="6"/>
        <v>410867</v>
      </c>
    </row>
    <row r="72" spans="1:30" ht="28.5" customHeight="1">
      <c r="A72" s="178" t="s">
        <v>346</v>
      </c>
      <c r="B72" s="177" t="s">
        <v>345</v>
      </c>
      <c r="C72" s="176">
        <f>'[6]LBS-DIS-TAR'!V58</f>
        <v>5762.6820000000007</v>
      </c>
      <c r="D72" s="176">
        <f>'[6]LBS-DIS-TAR'!X58</f>
        <v>0</v>
      </c>
      <c r="E72" s="176">
        <f>'[6]LBS-DIS-TAR'!Z58</f>
        <v>0</v>
      </c>
      <c r="F72" s="176">
        <f>'[6]LBS-DIS-TAR'!BF58</f>
        <v>89429.79800000001</v>
      </c>
      <c r="G72" s="176">
        <f>'[6]LBS-DIS-TAR'!BH58</f>
        <v>9482</v>
      </c>
      <c r="H72" s="176">
        <f>'[6]LBS-DIS-TAR'!BJ58</f>
        <v>9482</v>
      </c>
      <c r="I72" s="176">
        <f>'[6]LBS-DIS-TAR'!BL58</f>
        <v>367.4</v>
      </c>
      <c r="J72" s="176">
        <f>'[6]LBS-DIS-TAR'!BN58</f>
        <v>0</v>
      </c>
      <c r="K72" s="176">
        <f>'[6]LBS-DIS-TAR'!BP58</f>
        <v>0</v>
      </c>
      <c r="L72" s="176">
        <f>'[6]LBS-DIS-TAR'!BR58</f>
        <v>1317.9110000000001</v>
      </c>
      <c r="M72" s="176">
        <f>'[6]LBS-DIS-TAR'!BT58</f>
        <v>0</v>
      </c>
      <c r="N72" s="176">
        <f>'[6]LBS-DIS-TAR'!BV58</f>
        <v>0</v>
      </c>
      <c r="O72" s="176">
        <f>'[6]LBS-DIS-TAR'!BX58</f>
        <v>4457.2020000000002</v>
      </c>
      <c r="P72" s="176">
        <f>'[6]LBS-DIS-TAR'!BZ58</f>
        <v>0</v>
      </c>
      <c r="Q72" s="176">
        <f>'[6]LBS-DIS-TAR'!CB58</f>
        <v>0</v>
      </c>
      <c r="R72" s="176">
        <f>'[6]LBS-DIS-TAR'!CD58</f>
        <v>774.66</v>
      </c>
      <c r="S72" s="176">
        <f>'[6]LBS-DIS-TAR'!CF58</f>
        <v>0</v>
      </c>
      <c r="T72" s="176">
        <f>'[6]LBS-DIS-TAR'!CH58</f>
        <v>0</v>
      </c>
      <c r="U72" s="176">
        <f>'[6]LBS-DIS-TAR'!CJ58</f>
        <v>1263.578</v>
      </c>
      <c r="V72" s="176">
        <f>'[6]LBS-DIS-TAR'!CL58</f>
        <v>0</v>
      </c>
      <c r="W72" s="176">
        <f>'[6]LBS-DIS-TAR'!CN58</f>
        <v>0</v>
      </c>
      <c r="X72" s="176">
        <f>'[6]LBS-DIS-TAR'!CP58</f>
        <v>8098.0240000000003</v>
      </c>
      <c r="Y72" s="176">
        <f>'[6]LBS-DIS-TAR'!CR58</f>
        <v>1242</v>
      </c>
      <c r="Z72" s="176">
        <f>'[6]LBS-DIS-TAR'!CT58</f>
        <v>1242</v>
      </c>
      <c r="AA72" s="176">
        <f>'[6]LBS-DIS-TAR'!CV58</f>
        <v>111471.255</v>
      </c>
      <c r="AB72" s="176">
        <f>'[6]LBS-DIS-TAR'!CX58</f>
        <v>10724</v>
      </c>
      <c r="AC72" s="176">
        <f>'[6]LBS-DIS-TAR'!CZ58</f>
        <v>10724</v>
      </c>
    </row>
    <row r="73" spans="1:30" ht="31.5" customHeight="1">
      <c r="A73" s="178"/>
      <c r="B73" s="177" t="s">
        <v>344</v>
      </c>
      <c r="C73" s="176">
        <f t="shared" ref="C73:AC73" si="7">SUM(C72)</f>
        <v>5762.6820000000007</v>
      </c>
      <c r="D73" s="176">
        <f t="shared" si="7"/>
        <v>0</v>
      </c>
      <c r="E73" s="176">
        <f t="shared" si="7"/>
        <v>0</v>
      </c>
      <c r="F73" s="176">
        <f t="shared" si="7"/>
        <v>89429.79800000001</v>
      </c>
      <c r="G73" s="176">
        <f t="shared" si="7"/>
        <v>9482</v>
      </c>
      <c r="H73" s="176">
        <f t="shared" si="7"/>
        <v>9482</v>
      </c>
      <c r="I73" s="176">
        <f t="shared" si="7"/>
        <v>367.4</v>
      </c>
      <c r="J73" s="176">
        <f t="shared" si="7"/>
        <v>0</v>
      </c>
      <c r="K73" s="176">
        <f t="shared" si="7"/>
        <v>0</v>
      </c>
      <c r="L73" s="176">
        <f t="shared" si="7"/>
        <v>1317.9110000000001</v>
      </c>
      <c r="M73" s="176">
        <f t="shared" si="7"/>
        <v>0</v>
      </c>
      <c r="N73" s="176">
        <f t="shared" si="7"/>
        <v>0</v>
      </c>
      <c r="O73" s="176">
        <f t="shared" si="7"/>
        <v>4457.2020000000002</v>
      </c>
      <c r="P73" s="176">
        <f t="shared" si="7"/>
        <v>0</v>
      </c>
      <c r="Q73" s="176">
        <f t="shared" si="7"/>
        <v>0</v>
      </c>
      <c r="R73" s="176">
        <f t="shared" si="7"/>
        <v>774.66</v>
      </c>
      <c r="S73" s="176">
        <f t="shared" si="7"/>
        <v>0</v>
      </c>
      <c r="T73" s="176">
        <f t="shared" si="7"/>
        <v>0</v>
      </c>
      <c r="U73" s="176">
        <f t="shared" si="7"/>
        <v>1263.578</v>
      </c>
      <c r="V73" s="176">
        <f t="shared" si="7"/>
        <v>0</v>
      </c>
      <c r="W73" s="176">
        <f t="shared" si="7"/>
        <v>0</v>
      </c>
      <c r="X73" s="176">
        <f t="shared" si="7"/>
        <v>8098.0240000000003</v>
      </c>
      <c r="Y73" s="176">
        <f t="shared" si="7"/>
        <v>1242</v>
      </c>
      <c r="Z73" s="176">
        <f t="shared" si="7"/>
        <v>1242</v>
      </c>
      <c r="AA73" s="176">
        <f t="shared" si="7"/>
        <v>111471.255</v>
      </c>
      <c r="AB73" s="176">
        <f t="shared" si="7"/>
        <v>10724</v>
      </c>
      <c r="AC73" s="176">
        <f t="shared" si="7"/>
        <v>10724</v>
      </c>
    </row>
    <row r="74" spans="1:30" ht="39.950000000000003" customHeight="1">
      <c r="A74" s="178"/>
      <c r="B74" s="177" t="s">
        <v>399</v>
      </c>
      <c r="C74" s="176">
        <f t="shared" ref="C74:AC74" si="8">SUM(C66,C71,C73)</f>
        <v>8669004.5651826896</v>
      </c>
      <c r="D74" s="176">
        <f t="shared" si="8"/>
        <v>2106896</v>
      </c>
      <c r="E74" s="176">
        <f t="shared" si="8"/>
        <v>2106896</v>
      </c>
      <c r="F74" s="176">
        <f t="shared" si="8"/>
        <v>3470353.7902428317</v>
      </c>
      <c r="G74" s="176">
        <f t="shared" si="8"/>
        <v>1782888</v>
      </c>
      <c r="H74" s="176">
        <f t="shared" si="8"/>
        <v>1782888</v>
      </c>
      <c r="I74" s="176">
        <f t="shared" si="8"/>
        <v>232767.23687500003</v>
      </c>
      <c r="J74" s="176">
        <f t="shared" si="8"/>
        <v>49974</v>
      </c>
      <c r="K74" s="176">
        <f t="shared" si="8"/>
        <v>49974</v>
      </c>
      <c r="L74" s="176">
        <f t="shared" si="8"/>
        <v>385661.32806366909</v>
      </c>
      <c r="M74" s="176">
        <f t="shared" si="8"/>
        <v>18830</v>
      </c>
      <c r="N74" s="176">
        <f t="shared" si="8"/>
        <v>18830</v>
      </c>
      <c r="O74" s="176">
        <f t="shared" si="8"/>
        <v>1697653.1243130714</v>
      </c>
      <c r="P74" s="176">
        <f t="shared" si="8"/>
        <v>438901</v>
      </c>
      <c r="Q74" s="176">
        <f t="shared" si="8"/>
        <v>438901</v>
      </c>
      <c r="R74" s="176">
        <f t="shared" si="8"/>
        <v>110111.93648811942</v>
      </c>
      <c r="S74" s="176">
        <f t="shared" si="8"/>
        <v>11479</v>
      </c>
      <c r="T74" s="176">
        <f t="shared" si="8"/>
        <v>11479</v>
      </c>
      <c r="U74" s="176">
        <f t="shared" si="8"/>
        <v>159898.71442607144</v>
      </c>
      <c r="V74" s="176">
        <f t="shared" si="8"/>
        <v>11217</v>
      </c>
      <c r="W74" s="176">
        <f t="shared" si="8"/>
        <v>11217</v>
      </c>
      <c r="X74" s="176">
        <f t="shared" si="8"/>
        <v>1276606.1014753247</v>
      </c>
      <c r="Y74" s="176">
        <f t="shared" si="8"/>
        <v>136073</v>
      </c>
      <c r="Z74" s="176">
        <f t="shared" si="8"/>
        <v>136073</v>
      </c>
      <c r="AA74" s="176">
        <f t="shared" si="8"/>
        <v>16002056.797066778</v>
      </c>
      <c r="AB74" s="176">
        <f t="shared" si="8"/>
        <v>4556258</v>
      </c>
      <c r="AC74" s="176">
        <f t="shared" si="8"/>
        <v>4556258</v>
      </c>
    </row>
    <row r="75" spans="1:30" ht="26.25">
      <c r="A75" s="175"/>
      <c r="B75" s="175"/>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row>
    <row r="76" spans="1:30">
      <c r="A76" s="173"/>
      <c r="B76" s="173"/>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row>
  </sheetData>
  <mergeCells count="57">
    <mergeCell ref="AB39:AC39"/>
    <mergeCell ref="M39:N39"/>
    <mergeCell ref="P39:Q39"/>
    <mergeCell ref="Y39:Z39"/>
    <mergeCell ref="A34:Z34"/>
    <mergeCell ref="F37:H38"/>
    <mergeCell ref="I37:K38"/>
    <mergeCell ref="J39:K39"/>
    <mergeCell ref="D39:E39"/>
    <mergeCell ref="S39:T39"/>
    <mergeCell ref="V39:W39"/>
    <mergeCell ref="R39:R40"/>
    <mergeCell ref="U39:U40"/>
    <mergeCell ref="I39:I40"/>
    <mergeCell ref="G39:H39"/>
    <mergeCell ref="C6:C7"/>
    <mergeCell ref="P6:Q6"/>
    <mergeCell ref="G6:H6"/>
    <mergeCell ref="A35:Z35"/>
    <mergeCell ref="L37:N38"/>
    <mergeCell ref="O37:Q38"/>
    <mergeCell ref="X37:Z38"/>
    <mergeCell ref="R37:T38"/>
    <mergeCell ref="U37:W38"/>
    <mergeCell ref="A36:AC36"/>
    <mergeCell ref="C37:E38"/>
    <mergeCell ref="A33:Z33"/>
    <mergeCell ref="AA37:AC38"/>
    <mergeCell ref="D6:E6"/>
    <mergeCell ref="X6:X7"/>
    <mergeCell ref="Y6:Z6"/>
    <mergeCell ref="L6:L7"/>
    <mergeCell ref="M6:N6"/>
    <mergeCell ref="O6:O7"/>
    <mergeCell ref="U6:U7"/>
    <mergeCell ref="F6:F7"/>
    <mergeCell ref="R6:R7"/>
    <mergeCell ref="AB6:AC6"/>
    <mergeCell ref="I4:K5"/>
    <mergeCell ref="J6:K6"/>
    <mergeCell ref="I6:I7"/>
    <mergeCell ref="R4:T5"/>
    <mergeCell ref="A1:Z1"/>
    <mergeCell ref="A2:Z2"/>
    <mergeCell ref="A4:A7"/>
    <mergeCell ref="B4:B7"/>
    <mergeCell ref="L4:N5"/>
    <mergeCell ref="O4:Q5"/>
    <mergeCell ref="X4:Z5"/>
    <mergeCell ref="A3:AC3"/>
    <mergeCell ref="AA4:AC5"/>
    <mergeCell ref="AA6:AA7"/>
    <mergeCell ref="S6:T6"/>
    <mergeCell ref="U4:W5"/>
    <mergeCell ref="V6:W6"/>
    <mergeCell ref="F4:H5"/>
    <mergeCell ref="C4:E5"/>
  </mergeCells>
  <pageMargins left="0.47244094488188981" right="0.23622047244094491" top="1.1811023622047245" bottom="0.35433070866141736" header="0.31496062992125984" footer="0.31496062992125984"/>
  <pageSetup paperSize="9" scale="28" orientation="landscape" horizontalDpi="4294967292" r:id="rId1"/>
  <rowBreaks count="1" manualBreakCount="1">
    <brk id="32" max="16383" man="1"/>
  </rowBreaks>
</worksheet>
</file>

<file path=xl/worksheets/sheet17.xml><?xml version="1.0" encoding="utf-8"?>
<worksheet xmlns="http://schemas.openxmlformats.org/spreadsheetml/2006/main" xmlns:r="http://schemas.openxmlformats.org/officeDocument/2006/relationships">
  <dimension ref="A1:G66"/>
  <sheetViews>
    <sheetView view="pageBreakPreview" zoomScale="60" workbookViewId="0">
      <pane ySplit="7" topLeftCell="A47" activePane="bottomLeft" state="frozen"/>
      <selection pane="bottomLeft" activeCell="M6" sqref="M6"/>
    </sheetView>
  </sheetViews>
  <sheetFormatPr defaultRowHeight="14.25"/>
  <cols>
    <col min="1" max="1" width="4.42578125" style="208" bestFit="1" customWidth="1"/>
    <col min="2" max="2" width="29.28515625" style="208" customWidth="1"/>
    <col min="3" max="3" width="14.5703125" style="208" customWidth="1"/>
    <col min="4" max="4" width="16.28515625" style="208" customWidth="1"/>
    <col min="5" max="5" width="13.7109375" style="208" customWidth="1"/>
    <col min="6" max="6" width="24.85546875" style="208" customWidth="1"/>
    <col min="7" max="7" width="26.28515625" style="208" customWidth="1"/>
    <col min="8" max="16384" width="9.140625" style="208"/>
  </cols>
  <sheetData>
    <row r="1" spans="1:7" ht="16.5" customHeight="1">
      <c r="A1" s="559" t="s">
        <v>447</v>
      </c>
      <c r="B1" s="559"/>
      <c r="C1" s="559"/>
      <c r="D1" s="559"/>
      <c r="E1" s="559"/>
      <c r="F1" s="559"/>
      <c r="G1" s="559"/>
    </row>
    <row r="2" spans="1:7" ht="15">
      <c r="A2" s="559" t="s">
        <v>446</v>
      </c>
      <c r="B2" s="559"/>
      <c r="C2" s="559"/>
      <c r="D2" s="559"/>
      <c r="E2" s="559"/>
      <c r="F2" s="559"/>
      <c r="G2" s="559"/>
    </row>
    <row r="3" spans="1:7" ht="15">
      <c r="A3" s="238"/>
      <c r="B3" s="237"/>
      <c r="C3" s="237"/>
      <c r="D3" s="237"/>
      <c r="E3" s="237"/>
      <c r="F3" s="559"/>
      <c r="G3" s="559"/>
    </row>
    <row r="4" spans="1:7" ht="26.25" customHeight="1">
      <c r="A4" s="567" t="s">
        <v>427</v>
      </c>
      <c r="B4" s="560" t="s">
        <v>383</v>
      </c>
      <c r="C4" s="231"/>
      <c r="D4" s="565" t="s">
        <v>445</v>
      </c>
      <c r="E4" s="566"/>
      <c r="F4" s="558" t="s">
        <v>444</v>
      </c>
      <c r="G4" s="558"/>
    </row>
    <row r="5" spans="1:7" ht="30">
      <c r="A5" s="568"/>
      <c r="B5" s="561"/>
      <c r="C5" s="236" t="s">
        <v>443</v>
      </c>
      <c r="D5" s="563" t="s">
        <v>67</v>
      </c>
      <c r="E5" s="564"/>
      <c r="F5" s="558"/>
      <c r="G5" s="558"/>
    </row>
    <row r="6" spans="1:7" ht="15">
      <c r="A6" s="568"/>
      <c r="B6" s="561"/>
      <c r="C6" s="235" t="s">
        <v>442</v>
      </c>
      <c r="D6" s="234" t="s">
        <v>441</v>
      </c>
      <c r="E6" s="233" t="s">
        <v>437</v>
      </c>
      <c r="F6" s="558"/>
      <c r="G6" s="558"/>
    </row>
    <row r="7" spans="1:7" ht="15">
      <c r="A7" s="569"/>
      <c r="B7" s="562"/>
      <c r="C7" s="232" t="s">
        <v>440</v>
      </c>
      <c r="D7" s="231" t="s">
        <v>439</v>
      </c>
      <c r="E7" s="230" t="s">
        <v>438</v>
      </c>
      <c r="F7" s="229" t="s">
        <v>376</v>
      </c>
      <c r="G7" s="229" t="s">
        <v>437</v>
      </c>
    </row>
    <row r="8" spans="1:7">
      <c r="A8" s="223" t="s">
        <v>396</v>
      </c>
      <c r="B8" s="224" t="s">
        <v>395</v>
      </c>
      <c r="C8" s="228"/>
      <c r="D8" s="227"/>
      <c r="E8" s="227"/>
      <c r="F8" s="226"/>
      <c r="G8" s="225"/>
    </row>
    <row r="9" spans="1:7" ht="15" customHeight="1">
      <c r="A9" s="223">
        <v>1</v>
      </c>
      <c r="B9" s="224" t="s">
        <v>34</v>
      </c>
      <c r="C9" s="210">
        <f>'[1]For-data-entry'!CI5</f>
        <v>675680.95948700001</v>
      </c>
      <c r="D9" s="210">
        <f>'[1]For-data-entry'!CJ5</f>
        <v>114870</v>
      </c>
      <c r="E9" s="210">
        <f>'[1]For-data-entry'!CK5</f>
        <v>96871</v>
      </c>
      <c r="F9" s="210">
        <f>'[1]For-data-entry'!CN5</f>
        <v>827651</v>
      </c>
      <c r="G9" s="210">
        <f>'[1]For-data-entry'!CO5</f>
        <v>931035</v>
      </c>
    </row>
    <row r="10" spans="1:7" ht="15" customHeight="1">
      <c r="A10" s="223">
        <v>2</v>
      </c>
      <c r="B10" s="224" t="s">
        <v>30</v>
      </c>
      <c r="C10" s="210">
        <f>'[1]For-data-entry'!CI6</f>
        <v>312537.69899999996</v>
      </c>
      <c r="D10" s="210">
        <f>'[1]For-data-entry'!CJ6</f>
        <v>35454</v>
      </c>
      <c r="E10" s="210">
        <f>'[1]For-data-entry'!CK6</f>
        <v>55255</v>
      </c>
      <c r="F10" s="210">
        <f>'[1]For-data-entry'!CN6</f>
        <v>103555</v>
      </c>
      <c r="G10" s="210">
        <f>'[1]For-data-entry'!CO6</f>
        <v>276502</v>
      </c>
    </row>
    <row r="11" spans="1:7" ht="15" customHeight="1">
      <c r="A11" s="223">
        <v>3</v>
      </c>
      <c r="B11" s="224" t="s">
        <v>7</v>
      </c>
      <c r="C11" s="210">
        <f>'[1]For-data-entry'!CI7</f>
        <v>308045.34000000003</v>
      </c>
      <c r="D11" s="210">
        <f>'[1]For-data-entry'!CJ7</f>
        <v>21360</v>
      </c>
      <c r="E11" s="210">
        <f>'[1]For-data-entry'!CK7</f>
        <v>37279</v>
      </c>
      <c r="F11" s="210">
        <f>'[1]For-data-entry'!CN7</f>
        <v>230737</v>
      </c>
      <c r="G11" s="210">
        <f>'[1]For-data-entry'!CO7</f>
        <v>318017</v>
      </c>
    </row>
    <row r="12" spans="1:7" ht="15" customHeight="1">
      <c r="A12" s="223">
        <v>4</v>
      </c>
      <c r="B12" s="224" t="s">
        <v>66</v>
      </c>
      <c r="C12" s="210">
        <f>'[1]For-data-entry'!CI8</f>
        <v>1030259.2629999999</v>
      </c>
      <c r="D12" s="210">
        <f>'[1]For-data-entry'!CJ8</f>
        <v>3892</v>
      </c>
      <c r="E12" s="210">
        <f>'[1]For-data-entry'!CK8</f>
        <v>4706</v>
      </c>
      <c r="F12" s="210">
        <f>'[1]For-data-entry'!CN8</f>
        <v>427850</v>
      </c>
      <c r="G12" s="210">
        <f>'[1]For-data-entry'!CO8</f>
        <v>605108</v>
      </c>
    </row>
    <row r="13" spans="1:7" ht="15" customHeight="1">
      <c r="A13" s="223">
        <v>5</v>
      </c>
      <c r="B13" s="224" t="s">
        <v>2</v>
      </c>
      <c r="C13" s="210">
        <f>'[1]For-data-entry'!CI9</f>
        <v>185104.84100000001</v>
      </c>
      <c r="D13" s="210">
        <f>'[1]For-data-entry'!CJ9</f>
        <v>12651</v>
      </c>
      <c r="E13" s="210">
        <f>'[1]For-data-entry'!CK9</f>
        <v>19855</v>
      </c>
      <c r="F13" s="210">
        <f>'[1]For-data-entry'!CN9</f>
        <v>83913</v>
      </c>
      <c r="G13" s="210">
        <f>'[1]For-data-entry'!CO9</f>
        <v>160535</v>
      </c>
    </row>
    <row r="14" spans="1:7" ht="15">
      <c r="A14" s="223"/>
      <c r="B14" s="222" t="s">
        <v>394</v>
      </c>
      <c r="C14" s="211">
        <f>'[1]For-data-entry'!CI10</f>
        <v>2511628.1024870002</v>
      </c>
      <c r="D14" s="211">
        <f>'[1]For-data-entry'!CJ10</f>
        <v>188227</v>
      </c>
      <c r="E14" s="211">
        <f>'[1]For-data-entry'!CK10</f>
        <v>213966</v>
      </c>
      <c r="F14" s="211">
        <f>'[1]For-data-entry'!CN10</f>
        <v>1673706</v>
      </c>
      <c r="G14" s="211">
        <f>'[1]For-data-entry'!CO10</f>
        <v>2291197</v>
      </c>
    </row>
    <row r="15" spans="1:7" ht="15.75">
      <c r="A15" s="128" t="s">
        <v>430</v>
      </c>
      <c r="B15" s="127" t="s">
        <v>429</v>
      </c>
      <c r="C15" s="210"/>
      <c r="D15" s="210"/>
      <c r="E15" s="221"/>
      <c r="F15" s="220"/>
      <c r="G15" s="219"/>
    </row>
    <row r="16" spans="1:7" ht="15" customHeight="1">
      <c r="A16" s="212">
        <v>1</v>
      </c>
      <c r="B16" s="218" t="s">
        <v>40</v>
      </c>
      <c r="C16" s="210">
        <f>'[1]For-data-entry'!CI13</f>
        <v>3633.9229999999998</v>
      </c>
      <c r="D16" s="210">
        <f>'[1]For-data-entry'!CJ13</f>
        <v>4</v>
      </c>
      <c r="E16" s="210">
        <f>'[1]For-data-entry'!CK13</f>
        <v>4</v>
      </c>
      <c r="F16" s="210">
        <f>'[1]For-data-entry'!CN13</f>
        <v>218</v>
      </c>
      <c r="G16" s="210">
        <f>'[1]For-data-entry'!CO13</f>
        <v>263</v>
      </c>
    </row>
    <row r="17" spans="1:7" ht="15" customHeight="1">
      <c r="A17" s="212">
        <v>2</v>
      </c>
      <c r="B17" s="218" t="s">
        <v>39</v>
      </c>
      <c r="C17" s="210">
        <f>'[1]For-data-entry'!CI14</f>
        <v>18604.120999999999</v>
      </c>
      <c r="D17" s="210">
        <f>'[1]For-data-entry'!CJ14</f>
        <v>808</v>
      </c>
      <c r="E17" s="210">
        <f>'[1]For-data-entry'!CK14</f>
        <v>2413</v>
      </c>
      <c r="F17" s="210">
        <f>'[1]For-data-entry'!CN14</f>
        <v>3537</v>
      </c>
      <c r="G17" s="210">
        <f>'[1]For-data-entry'!CO14</f>
        <v>9283</v>
      </c>
    </row>
    <row r="18" spans="1:7" ht="15" customHeight="1">
      <c r="A18" s="212">
        <v>3</v>
      </c>
      <c r="B18" s="218" t="s">
        <v>37</v>
      </c>
      <c r="C18" s="210">
        <f>'[1]For-data-entry'!CI15</f>
        <v>14817.315000000001</v>
      </c>
      <c r="D18" s="210">
        <f>'[1]For-data-entry'!CJ15</f>
        <v>1781</v>
      </c>
      <c r="E18" s="210">
        <f>'[1]For-data-entry'!CK15</f>
        <v>2892</v>
      </c>
      <c r="F18" s="210">
        <f>'[1]For-data-entry'!CN15</f>
        <v>15986</v>
      </c>
      <c r="G18" s="210">
        <f>'[1]For-data-entry'!CO15</f>
        <v>21565</v>
      </c>
    </row>
    <row r="19" spans="1:7" ht="15" customHeight="1">
      <c r="A19" s="212">
        <v>4</v>
      </c>
      <c r="B19" s="215" t="s">
        <v>36</v>
      </c>
      <c r="C19" s="210">
        <f>'[1]For-data-entry'!CI16</f>
        <v>70601.344346320402</v>
      </c>
      <c r="D19" s="210">
        <f>'[1]For-data-entry'!CJ16</f>
        <v>2627</v>
      </c>
      <c r="E19" s="210">
        <f>'[1]For-data-entry'!CK16</f>
        <v>9719</v>
      </c>
      <c r="F19" s="210">
        <f>'[1]For-data-entry'!CN16</f>
        <v>35477</v>
      </c>
      <c r="G19" s="210">
        <f>'[1]For-data-entry'!CO16</f>
        <v>73569</v>
      </c>
    </row>
    <row r="20" spans="1:7" ht="15" customHeight="1">
      <c r="A20" s="212">
        <v>5</v>
      </c>
      <c r="B20" s="215" t="s">
        <v>95</v>
      </c>
      <c r="C20" s="210">
        <f>'[1]For-data-entry'!CI17</f>
        <v>16528.378000000001</v>
      </c>
      <c r="D20" s="210">
        <f>'[1]For-data-entry'!CJ17</f>
        <v>1424</v>
      </c>
      <c r="E20" s="210">
        <f>'[1]For-data-entry'!CK17</f>
        <v>2388</v>
      </c>
      <c r="F20" s="210">
        <f>'[1]For-data-entry'!CN17</f>
        <v>10907</v>
      </c>
      <c r="G20" s="210">
        <f>'[1]For-data-entry'!CO17</f>
        <v>23641</v>
      </c>
    </row>
    <row r="21" spans="1:7" ht="15" customHeight="1">
      <c r="A21" s="212">
        <v>6</v>
      </c>
      <c r="B21" s="218" t="s">
        <v>94</v>
      </c>
      <c r="C21" s="210">
        <f>'[1]For-data-entry'!CI18</f>
        <v>26830.477999999999</v>
      </c>
      <c r="D21" s="210">
        <f>'[1]For-data-entry'!CJ18</f>
        <v>985</v>
      </c>
      <c r="E21" s="210">
        <f>'[1]For-data-entry'!CK18</f>
        <v>1452</v>
      </c>
      <c r="F21" s="210">
        <f>'[1]For-data-entry'!CN18</f>
        <v>8925</v>
      </c>
      <c r="G21" s="210">
        <f>'[1]For-data-entry'!CO18</f>
        <v>15888</v>
      </c>
    </row>
    <row r="22" spans="1:7" ht="15" customHeight="1">
      <c r="A22" s="212">
        <v>7</v>
      </c>
      <c r="B22" s="215" t="s">
        <v>29</v>
      </c>
      <c r="C22" s="210">
        <f>'[1]For-data-entry'!CI19</f>
        <v>15393.348346320299</v>
      </c>
      <c r="D22" s="210">
        <f>'[1]For-data-entry'!CJ19</f>
        <v>450</v>
      </c>
      <c r="E22" s="210">
        <f>'[1]For-data-entry'!CK19</f>
        <v>1400</v>
      </c>
      <c r="F22" s="210">
        <f>'[1]For-data-entry'!CN19</f>
        <v>4027</v>
      </c>
      <c r="G22" s="210">
        <f>'[1]For-data-entry'!CO19</f>
        <v>12000</v>
      </c>
    </row>
    <row r="23" spans="1:7" ht="15" customHeight="1">
      <c r="A23" s="212">
        <v>8</v>
      </c>
      <c r="B23" s="215" t="s">
        <v>21</v>
      </c>
      <c r="C23" s="210">
        <f>'[1]For-data-entry'!CI20</f>
        <v>40714.169346320297</v>
      </c>
      <c r="D23" s="210">
        <f>'[1]For-data-entry'!CJ20</f>
        <v>697</v>
      </c>
      <c r="E23" s="210">
        <f>'[1]For-data-entry'!CK20</f>
        <v>256</v>
      </c>
      <c r="F23" s="210">
        <f>'[1]For-data-entry'!CN20</f>
        <v>19306</v>
      </c>
      <c r="G23" s="210">
        <f>'[1]For-data-entry'!CO20</f>
        <v>29609</v>
      </c>
    </row>
    <row r="24" spans="1:7" ht="15" customHeight="1">
      <c r="A24" s="212">
        <v>9</v>
      </c>
      <c r="B24" s="215" t="s">
        <v>93</v>
      </c>
      <c r="C24" s="210">
        <f>'[1]For-data-entry'!CI21</f>
        <v>61250.639000000003</v>
      </c>
      <c r="D24" s="210">
        <f>'[1]For-data-entry'!CJ21</f>
        <v>7269</v>
      </c>
      <c r="E24" s="210">
        <f>'[1]For-data-entry'!CK21</f>
        <v>5703</v>
      </c>
      <c r="F24" s="210">
        <f>'[1]For-data-entry'!CN21</f>
        <v>41657</v>
      </c>
      <c r="G24" s="210">
        <f>'[1]For-data-entry'!CO21</f>
        <v>38729</v>
      </c>
    </row>
    <row r="25" spans="1:7" ht="15" customHeight="1">
      <c r="A25" s="212">
        <v>10</v>
      </c>
      <c r="B25" s="215" t="s">
        <v>92</v>
      </c>
      <c r="C25" s="210">
        <f>'[1]For-data-entry'!CI22</f>
        <v>12059.8053463203</v>
      </c>
      <c r="D25" s="210">
        <f>'[1]For-data-entry'!CJ22</f>
        <v>57</v>
      </c>
      <c r="E25" s="210">
        <f>'[1]For-data-entry'!CK22</f>
        <v>153</v>
      </c>
      <c r="F25" s="210">
        <f>'[1]For-data-entry'!CN22</f>
        <v>3516</v>
      </c>
      <c r="G25" s="210">
        <f>'[1]For-data-entry'!CO22</f>
        <v>8254</v>
      </c>
    </row>
    <row r="26" spans="1:7" ht="15" customHeight="1">
      <c r="A26" s="212">
        <v>11</v>
      </c>
      <c r="B26" s="215" t="s">
        <v>91</v>
      </c>
      <c r="C26" s="210">
        <f>'[1]For-data-entry'!CI23</f>
        <v>15755.0843463203</v>
      </c>
      <c r="D26" s="210">
        <f>'[1]For-data-entry'!CJ23</f>
        <v>5537</v>
      </c>
      <c r="E26" s="210">
        <f>'[1]For-data-entry'!CK23</f>
        <v>2889</v>
      </c>
      <c r="F26" s="210">
        <f>'[1]For-data-entry'!CN23</f>
        <v>16168</v>
      </c>
      <c r="G26" s="210">
        <f>'[1]For-data-entry'!CO23</f>
        <v>24866</v>
      </c>
    </row>
    <row r="27" spans="1:7" ht="15" customHeight="1">
      <c r="A27" s="212">
        <v>12</v>
      </c>
      <c r="B27" s="215" t="s">
        <v>12</v>
      </c>
      <c r="C27" s="210">
        <f>'[1]For-data-entry'!CI24</f>
        <v>1439.3110000000001</v>
      </c>
      <c r="D27" s="210">
        <f>'[1]For-data-entry'!CJ24</f>
        <v>2</v>
      </c>
      <c r="E27" s="210">
        <f>'[1]For-data-entry'!CK24</f>
        <v>8</v>
      </c>
      <c r="F27" s="210">
        <f>'[1]For-data-entry'!CN24</f>
        <v>8</v>
      </c>
      <c r="G27" s="210">
        <f>'[1]For-data-entry'!CO24</f>
        <v>22</v>
      </c>
    </row>
    <row r="28" spans="1:7" ht="15" customHeight="1">
      <c r="A28" s="212">
        <v>13</v>
      </c>
      <c r="B28" s="215" t="s">
        <v>90</v>
      </c>
      <c r="C28" s="210">
        <f>'[1]For-data-entry'!CI25</f>
        <v>20978.09</v>
      </c>
      <c r="D28" s="210">
        <f>'[1]For-data-entry'!CJ25</f>
        <v>56</v>
      </c>
      <c r="E28" s="210">
        <f>'[1]For-data-entry'!CK25</f>
        <v>97</v>
      </c>
      <c r="F28" s="210">
        <f>'[1]For-data-entry'!CN25</f>
        <v>2950</v>
      </c>
      <c r="G28" s="210">
        <f>'[1]For-data-entry'!CO25</f>
        <v>3407</v>
      </c>
    </row>
    <row r="29" spans="1:7" ht="15" customHeight="1">
      <c r="A29" s="212">
        <v>14</v>
      </c>
      <c r="B29" s="215" t="s">
        <v>89</v>
      </c>
      <c r="C29" s="210">
        <f>'[1]For-data-entry'!CI26</f>
        <v>66410.06</v>
      </c>
      <c r="D29" s="210">
        <f>'[1]For-data-entry'!CJ26</f>
        <v>853</v>
      </c>
      <c r="E29" s="210">
        <f>'[1]For-data-entry'!CK26</f>
        <v>1764</v>
      </c>
      <c r="F29" s="210">
        <f>'[1]For-data-entry'!CN26</f>
        <v>26929</v>
      </c>
      <c r="G29" s="210">
        <f>'[1]For-data-entry'!CO26</f>
        <v>56193</v>
      </c>
    </row>
    <row r="30" spans="1:7" ht="15" customHeight="1">
      <c r="A30" s="212">
        <v>15</v>
      </c>
      <c r="B30" s="215" t="s">
        <v>88</v>
      </c>
      <c r="C30" s="210">
        <f>'[1]For-data-entry'!CI27</f>
        <v>5259.7743463203497</v>
      </c>
      <c r="D30" s="210">
        <f>'[1]For-data-entry'!CJ27</f>
        <v>0</v>
      </c>
      <c r="E30" s="210">
        <f>'[1]For-data-entry'!CK27</f>
        <v>0</v>
      </c>
      <c r="F30" s="210">
        <f>'[1]For-data-entry'!CN27</f>
        <v>0</v>
      </c>
      <c r="G30" s="210">
        <f>'[1]For-data-entry'!CO27</f>
        <v>0</v>
      </c>
    </row>
    <row r="31" spans="1:7" ht="15" customHeight="1">
      <c r="A31" s="212">
        <v>16</v>
      </c>
      <c r="B31" s="215" t="s">
        <v>183</v>
      </c>
      <c r="C31" s="210">
        <f>'[1]For-data-entry'!CI28</f>
        <v>22454.78</v>
      </c>
      <c r="D31" s="210">
        <f>'[1]For-data-entry'!CJ28</f>
        <v>175</v>
      </c>
      <c r="E31" s="210">
        <f>'[1]For-data-entry'!CK28</f>
        <v>750</v>
      </c>
      <c r="F31" s="210">
        <f>'[1]For-data-entry'!CN28</f>
        <v>11675</v>
      </c>
      <c r="G31" s="210">
        <f>'[1]For-data-entry'!CO28</f>
        <v>32966</v>
      </c>
    </row>
    <row r="32" spans="1:7" ht="15" customHeight="1">
      <c r="A32" s="212"/>
      <c r="B32" s="127" t="s">
        <v>392</v>
      </c>
      <c r="C32" s="211">
        <f>'[1]For-data-entry'!CI29</f>
        <v>412730.62107792206</v>
      </c>
      <c r="D32" s="211">
        <f>'[1]For-data-entry'!CJ29</f>
        <v>22725</v>
      </c>
      <c r="E32" s="211">
        <f>'[1]For-data-entry'!CK29</f>
        <v>31888</v>
      </c>
      <c r="F32" s="211">
        <f>'[1]For-data-entry'!CN29</f>
        <v>201286</v>
      </c>
      <c r="G32" s="211">
        <f>'[1]For-data-entry'!CO29</f>
        <v>350255</v>
      </c>
    </row>
    <row r="33" spans="1:7" ht="15" customHeight="1">
      <c r="A33" s="128" t="s">
        <v>373</v>
      </c>
      <c r="B33" s="127" t="s">
        <v>372</v>
      </c>
      <c r="C33" s="210"/>
      <c r="D33" s="210"/>
      <c r="E33" s="210"/>
      <c r="F33" s="210"/>
      <c r="G33" s="210"/>
    </row>
    <row r="34" spans="1:7" ht="15.75">
      <c r="A34" s="216">
        <v>1</v>
      </c>
      <c r="B34" s="215" t="s">
        <v>86</v>
      </c>
      <c r="C34" s="210">
        <f>'[1]For-data-entry'!CI32</f>
        <v>138167.163</v>
      </c>
      <c r="D34" s="210">
        <f>'[1]For-data-entry'!CJ32</f>
        <v>185</v>
      </c>
      <c r="E34" s="210">
        <f>'[1]For-data-entry'!CK32</f>
        <v>821</v>
      </c>
      <c r="F34" s="210">
        <f>'[1]For-data-entry'!CN32</f>
        <v>21637</v>
      </c>
      <c r="G34" s="210">
        <f>'[1]For-data-entry'!CO32</f>
        <v>53488</v>
      </c>
    </row>
    <row r="35" spans="1:7" ht="15.75">
      <c r="A35" s="216">
        <v>2</v>
      </c>
      <c r="B35" s="215" t="s">
        <v>72</v>
      </c>
      <c r="C35" s="210">
        <f>'[1]For-data-entry'!CI33</f>
        <v>25528.0943463203</v>
      </c>
      <c r="D35" s="210">
        <f>'[1]For-data-entry'!CJ33</f>
        <v>0</v>
      </c>
      <c r="E35" s="210">
        <f>'[1]For-data-entry'!CK33</f>
        <v>0</v>
      </c>
      <c r="F35" s="210">
        <f>'[1]For-data-entry'!CN33</f>
        <v>2477</v>
      </c>
      <c r="G35" s="210">
        <f>'[1]For-data-entry'!CO33</f>
        <v>4465</v>
      </c>
    </row>
    <row r="36" spans="1:7" ht="15" customHeight="1">
      <c r="A36" s="216">
        <v>3</v>
      </c>
      <c r="B36" s="215" t="s">
        <v>85</v>
      </c>
      <c r="C36" s="210">
        <f>'[1]For-data-entry'!CI34</f>
        <v>6539.509</v>
      </c>
      <c r="D36" s="210">
        <f>'[1]For-data-entry'!CJ34</f>
        <v>0</v>
      </c>
      <c r="E36" s="210">
        <f>'[1]For-data-entry'!CK34</f>
        <v>0</v>
      </c>
      <c r="F36" s="210">
        <f>'[1]For-data-entry'!CN34</f>
        <v>0</v>
      </c>
      <c r="G36" s="210">
        <f>'[1]For-data-entry'!CO34</f>
        <v>0</v>
      </c>
    </row>
    <row r="37" spans="1:7" ht="15" customHeight="1">
      <c r="A37" s="216">
        <v>4</v>
      </c>
      <c r="B37" s="215" t="s">
        <v>84</v>
      </c>
      <c r="C37" s="210">
        <f>'[1]For-data-entry'!CI35</f>
        <v>5283.07</v>
      </c>
      <c r="D37" s="210">
        <f>'[1]For-data-entry'!CJ35</f>
        <v>633</v>
      </c>
      <c r="E37" s="210">
        <f>'[1]For-data-entry'!CK35</f>
        <v>503</v>
      </c>
      <c r="F37" s="210">
        <f>'[1]For-data-entry'!CN35</f>
        <v>2214</v>
      </c>
      <c r="G37" s="210">
        <f>'[1]For-data-entry'!CO35</f>
        <v>1772</v>
      </c>
    </row>
    <row r="38" spans="1:7" ht="15.75">
      <c r="A38" s="216">
        <v>5</v>
      </c>
      <c r="B38" s="215" t="s">
        <v>83</v>
      </c>
      <c r="C38" s="210">
        <f>'[1]For-data-entry'!CI36</f>
        <v>3843.4059999999999</v>
      </c>
      <c r="D38" s="210">
        <f>'[1]For-data-entry'!CJ36</f>
        <v>0</v>
      </c>
      <c r="E38" s="210">
        <f>'[1]For-data-entry'!CK36</f>
        <v>0</v>
      </c>
      <c r="F38" s="210">
        <f>'[1]For-data-entry'!CN36</f>
        <v>0</v>
      </c>
      <c r="G38" s="210">
        <f>'[1]For-data-entry'!CO36</f>
        <v>0</v>
      </c>
    </row>
    <row r="39" spans="1:7" ht="14.25" customHeight="1">
      <c r="A39" s="216">
        <v>6</v>
      </c>
      <c r="B39" s="215" t="s">
        <v>82</v>
      </c>
      <c r="C39" s="210">
        <f>'[1]For-data-entry'!CI37</f>
        <v>30884.857999999997</v>
      </c>
      <c r="D39" s="210">
        <f>'[1]For-data-entry'!CJ37</f>
        <v>14310</v>
      </c>
      <c r="E39" s="210">
        <f>'[1]For-data-entry'!CK37</f>
        <v>16141</v>
      </c>
      <c r="F39" s="210">
        <f>'[1]For-data-entry'!CN37</f>
        <v>31440</v>
      </c>
      <c r="G39" s="210">
        <f>'[1]For-data-entry'!CO37</f>
        <v>43034</v>
      </c>
    </row>
    <row r="40" spans="1:7" ht="14.25" customHeight="1">
      <c r="A40" s="216">
        <v>7</v>
      </c>
      <c r="B40" s="218" t="s">
        <v>436</v>
      </c>
      <c r="C40" s="210">
        <f>'[1]For-data-entry'!CI38</f>
        <v>1392.0479999999998</v>
      </c>
      <c r="D40" s="210">
        <f>'[1]For-data-entry'!CJ38</f>
        <v>0</v>
      </c>
      <c r="E40" s="210">
        <f>'[1]For-data-entry'!CK38</f>
        <v>0</v>
      </c>
      <c r="F40" s="210">
        <f>'[1]For-data-entry'!CN38</f>
        <v>0</v>
      </c>
      <c r="G40" s="210">
        <f>'[1]For-data-entry'!CO38</f>
        <v>0</v>
      </c>
    </row>
    <row r="41" spans="1:7" ht="14.25" customHeight="1">
      <c r="A41" s="216">
        <v>8</v>
      </c>
      <c r="B41" s="215" t="s">
        <v>17</v>
      </c>
      <c r="C41" s="210">
        <f>'[1]For-data-entry'!CI39</f>
        <v>13357.718000000001</v>
      </c>
      <c r="D41" s="210">
        <f>'[1]For-data-entry'!CJ39</f>
        <v>12</v>
      </c>
      <c r="E41" s="210">
        <f>'[1]For-data-entry'!CK39</f>
        <v>121</v>
      </c>
      <c r="F41" s="210">
        <f>'[1]For-data-entry'!CN39</f>
        <v>700</v>
      </c>
      <c r="G41" s="210">
        <f>'[1]For-data-entry'!CO39</f>
        <v>6785</v>
      </c>
    </row>
    <row r="42" spans="1:7" ht="14.25" customHeight="1">
      <c r="A42" s="216">
        <v>9</v>
      </c>
      <c r="B42" s="218" t="s">
        <v>80</v>
      </c>
      <c r="C42" s="210">
        <f>'[1]For-data-entry'!CI40</f>
        <v>16458.633999999998</v>
      </c>
      <c r="D42" s="210">
        <f>'[1]For-data-entry'!CJ40</f>
        <v>0</v>
      </c>
      <c r="E42" s="210">
        <f>'[1]For-data-entry'!CK40</f>
        <v>0</v>
      </c>
      <c r="F42" s="210">
        <f>'[1]For-data-entry'!CN40</f>
        <v>0</v>
      </c>
      <c r="G42" s="210">
        <f>'[1]For-data-entry'!CO40</f>
        <v>0</v>
      </c>
    </row>
    <row r="43" spans="1:7" ht="15.75">
      <c r="A43" s="216">
        <v>10</v>
      </c>
      <c r="B43" s="218" t="s">
        <v>79</v>
      </c>
      <c r="C43" s="210">
        <f>'[1]For-data-entry'!CI41</f>
        <v>7990.29</v>
      </c>
      <c r="D43" s="210">
        <f>'[1]For-data-entry'!CJ41</f>
        <v>931</v>
      </c>
      <c r="E43" s="210">
        <f>'[1]For-data-entry'!CK41</f>
        <v>1736</v>
      </c>
      <c r="F43" s="210">
        <f>'[1]For-data-entry'!CN41</f>
        <v>7195</v>
      </c>
      <c r="G43" s="210">
        <f>'[1]For-data-entry'!CO41</f>
        <v>32460</v>
      </c>
    </row>
    <row r="44" spans="1:7" ht="15" customHeight="1">
      <c r="A44" s="216">
        <v>11</v>
      </c>
      <c r="B44" s="215" t="s">
        <v>78</v>
      </c>
      <c r="C44" s="210">
        <f>'[1]For-data-entry'!CI42</f>
        <v>20259.013346320298</v>
      </c>
      <c r="D44" s="210">
        <f>'[1]For-data-entry'!CJ42</f>
        <v>2355</v>
      </c>
      <c r="E44" s="210">
        <f>'[1]For-data-entry'!CK42</f>
        <v>1814</v>
      </c>
      <c r="F44" s="210">
        <f>'[1]For-data-entry'!CN42</f>
        <v>12069</v>
      </c>
      <c r="G44" s="210">
        <f>'[1]For-data-entry'!CO42</f>
        <v>12461</v>
      </c>
    </row>
    <row r="45" spans="1:7" ht="15" customHeight="1">
      <c r="A45" s="216">
        <v>12</v>
      </c>
      <c r="B45" s="218" t="s">
        <v>77</v>
      </c>
      <c r="C45" s="210">
        <f>'[1]For-data-entry'!CI43</f>
        <v>1974.4620000000002</v>
      </c>
      <c r="D45" s="210">
        <f>'[1]For-data-entry'!CJ43</f>
        <v>251</v>
      </c>
      <c r="E45" s="210">
        <f>'[1]For-data-entry'!CK43</f>
        <v>235</v>
      </c>
      <c r="F45" s="210">
        <f>'[1]For-data-entry'!CN43</f>
        <v>988</v>
      </c>
      <c r="G45" s="210">
        <f>'[1]For-data-entry'!CO43</f>
        <v>815</v>
      </c>
    </row>
    <row r="46" spans="1:7" ht="15" customHeight="1">
      <c r="A46" s="216">
        <v>13</v>
      </c>
      <c r="B46" s="215" t="s">
        <v>366</v>
      </c>
      <c r="C46" s="210">
        <f>'[1]For-data-entry'!CI44</f>
        <v>71507.192999999999</v>
      </c>
      <c r="D46" s="210">
        <f>'[1]For-data-entry'!CJ44</f>
        <v>7034</v>
      </c>
      <c r="E46" s="210">
        <f>'[1]For-data-entry'!CK44</f>
        <v>29086</v>
      </c>
      <c r="F46" s="210">
        <f>'[1]For-data-entry'!CN44</f>
        <v>68906</v>
      </c>
      <c r="G46" s="210">
        <f>'[1]For-data-entry'!CO44</f>
        <v>215307</v>
      </c>
    </row>
    <row r="47" spans="1:7" ht="15" customHeight="1">
      <c r="A47" s="216">
        <v>14</v>
      </c>
      <c r="B47" s="215" t="s">
        <v>286</v>
      </c>
      <c r="C47" s="210">
        <f>'[1]For-data-entry'!CI45</f>
        <v>74747.357000000004</v>
      </c>
      <c r="D47" s="210">
        <f>'[1]For-data-entry'!CJ45</f>
        <v>12153</v>
      </c>
      <c r="E47" s="210">
        <f>'[1]For-data-entry'!CK45</f>
        <v>21297</v>
      </c>
      <c r="F47" s="210">
        <f>'[1]For-data-entry'!CN45</f>
        <v>70821</v>
      </c>
      <c r="G47" s="210">
        <f>'[1]For-data-entry'!CO45</f>
        <v>163820</v>
      </c>
    </row>
    <row r="48" spans="1:7" ht="15" customHeight="1">
      <c r="A48" s="216">
        <v>15</v>
      </c>
      <c r="B48" s="215" t="s">
        <v>365</v>
      </c>
      <c r="C48" s="210">
        <f>'[1]For-data-entry'!CI46</f>
        <v>90259.611999999994</v>
      </c>
      <c r="D48" s="210">
        <f>'[1]For-data-entry'!CJ46</f>
        <v>323</v>
      </c>
      <c r="E48" s="210">
        <f>'[1]For-data-entry'!CK46</f>
        <v>1727</v>
      </c>
      <c r="F48" s="210">
        <f>'[1]For-data-entry'!CN46</f>
        <v>9877</v>
      </c>
      <c r="G48" s="210">
        <f>'[1]For-data-entry'!CO46</f>
        <v>60168</v>
      </c>
    </row>
    <row r="49" spans="1:7" ht="15" customHeight="1">
      <c r="A49" s="216">
        <v>16</v>
      </c>
      <c r="B49" s="215" t="s">
        <v>435</v>
      </c>
      <c r="C49" s="210">
        <f>'[1]For-data-entry'!CI47</f>
        <v>887.48</v>
      </c>
      <c r="D49" s="210">
        <f>'[1]For-data-entry'!CJ47</f>
        <v>0</v>
      </c>
      <c r="E49" s="210">
        <f>'[1]For-data-entry'!CK47</f>
        <v>0</v>
      </c>
      <c r="F49" s="210">
        <f>'[1]For-data-entry'!CN47</f>
        <v>0</v>
      </c>
      <c r="G49" s="210">
        <f>'[1]For-data-entry'!CO47</f>
        <v>0</v>
      </c>
    </row>
    <row r="50" spans="1:7" ht="15" customHeight="1">
      <c r="A50" s="216">
        <v>17</v>
      </c>
      <c r="B50" s="215" t="s">
        <v>285</v>
      </c>
      <c r="C50" s="210">
        <f>'[1]For-data-entry'!CI48</f>
        <v>2133.6673463203497</v>
      </c>
      <c r="D50" s="210">
        <f>'[1]For-data-entry'!CJ48</f>
        <v>0</v>
      </c>
      <c r="E50" s="210">
        <f>'[1]For-data-entry'!CK48</f>
        <v>0</v>
      </c>
      <c r="F50" s="210">
        <f>'[1]For-data-entry'!CN48</f>
        <v>22153</v>
      </c>
      <c r="G50" s="210">
        <f>'[1]For-data-entry'!CO48</f>
        <v>42038</v>
      </c>
    </row>
    <row r="51" spans="1:7" ht="15" customHeight="1">
      <c r="A51" s="212"/>
      <c r="B51" s="127" t="s">
        <v>362</v>
      </c>
      <c r="C51" s="211">
        <f>'[1]For-data-entry'!CI49</f>
        <v>511213.57503896102</v>
      </c>
      <c r="D51" s="211">
        <f>'[1]For-data-entry'!CJ49</f>
        <v>38187</v>
      </c>
      <c r="E51" s="211">
        <f>'[1]For-data-entry'!CK49</f>
        <v>73481</v>
      </c>
      <c r="F51" s="211">
        <f>'[1]For-data-entry'!CN49</f>
        <v>250477</v>
      </c>
      <c r="G51" s="211">
        <f>'[1]For-data-entry'!CO49</f>
        <v>636613</v>
      </c>
    </row>
    <row r="52" spans="1:7" ht="15" customHeight="1">
      <c r="A52" s="128" t="s">
        <v>361</v>
      </c>
      <c r="B52" s="127" t="s">
        <v>360</v>
      </c>
      <c r="C52" s="210"/>
      <c r="D52" s="210"/>
      <c r="E52" s="210"/>
      <c r="F52" s="210"/>
      <c r="G52" s="210"/>
    </row>
    <row r="53" spans="1:7" ht="15" customHeight="1">
      <c r="A53" s="212">
        <v>1</v>
      </c>
      <c r="B53" s="218" t="s">
        <v>359</v>
      </c>
      <c r="C53" s="210">
        <f>'[1]For-data-entry'!CI51</f>
        <v>215976.68</v>
      </c>
      <c r="D53" s="210">
        <f>'[1]For-data-entry'!CJ51</f>
        <v>108195</v>
      </c>
      <c r="E53" s="210">
        <f>'[1]For-data-entry'!CK51</f>
        <v>48589</v>
      </c>
      <c r="F53" s="210">
        <f>'[1]For-data-entry'!CN51</f>
        <v>252076</v>
      </c>
      <c r="G53" s="210">
        <f>'[1]For-data-entry'!CO51</f>
        <v>237979</v>
      </c>
    </row>
    <row r="54" spans="1:7" ht="15" customHeight="1">
      <c r="A54" s="216">
        <v>2</v>
      </c>
      <c r="B54" s="215" t="s">
        <v>357</v>
      </c>
      <c r="C54" s="210">
        <f>'[1]For-data-entry'!CI52</f>
        <v>303148.087</v>
      </c>
      <c r="D54" s="210">
        <f>'[1]For-data-entry'!CJ52</f>
        <v>62115</v>
      </c>
      <c r="E54" s="210">
        <f>'[1]For-data-entry'!CK52</f>
        <v>95446</v>
      </c>
      <c r="F54" s="210">
        <f>'[1]For-data-entry'!CN52</f>
        <v>284317</v>
      </c>
      <c r="G54" s="210">
        <f>'[1]For-data-entry'!CO52</f>
        <v>402915</v>
      </c>
    </row>
    <row r="55" spans="1:7" ht="15" customHeight="1">
      <c r="A55" s="216">
        <v>3</v>
      </c>
      <c r="B55" s="215" t="s">
        <v>402</v>
      </c>
      <c r="C55" s="210">
        <f>'[1]For-data-entry'!CI53</f>
        <v>599497.51</v>
      </c>
      <c r="D55" s="210">
        <f>'[1]For-data-entry'!CJ53</f>
        <v>52592</v>
      </c>
      <c r="E55" s="210">
        <f>'[1]For-data-entry'!CK53</f>
        <v>52231</v>
      </c>
      <c r="F55" s="210">
        <f>'[1]For-data-entry'!CN53</f>
        <v>200881</v>
      </c>
      <c r="G55" s="210">
        <f>'[1]For-data-entry'!CO53</f>
        <v>210287</v>
      </c>
    </row>
    <row r="56" spans="1:7" ht="15.75">
      <c r="A56" s="128"/>
      <c r="B56" s="127" t="s">
        <v>355</v>
      </c>
      <c r="C56" s="211">
        <f>'[1]For-data-entry'!CI54</f>
        <v>1118622.277</v>
      </c>
      <c r="D56" s="211">
        <f>'[1]For-data-entry'!CJ54</f>
        <v>222902</v>
      </c>
      <c r="E56" s="211">
        <f>'[1]For-data-entry'!CK54</f>
        <v>196266</v>
      </c>
      <c r="F56" s="211">
        <f>'[1]For-data-entry'!CN54</f>
        <v>737274</v>
      </c>
      <c r="G56" s="211">
        <f>'[1]For-data-entry'!CO54</f>
        <v>851181</v>
      </c>
    </row>
    <row r="57" spans="1:7" ht="14.25" customHeight="1">
      <c r="A57" s="127" t="s">
        <v>354</v>
      </c>
      <c r="B57" s="124"/>
      <c r="C57" s="211">
        <f>'[1]For-data-entry'!CI58</f>
        <v>3435572.2986038835</v>
      </c>
      <c r="D57" s="211">
        <f>'[1]For-data-entry'!CJ58</f>
        <v>249139</v>
      </c>
      <c r="E57" s="211">
        <f>'[1]For-data-entry'!CK58</f>
        <v>319335</v>
      </c>
      <c r="F57" s="211">
        <f>'[1]For-data-entry'!CN58</f>
        <v>2125469</v>
      </c>
      <c r="G57" s="211">
        <f>'[1]For-data-entry'!CO58</f>
        <v>3278065</v>
      </c>
    </row>
    <row r="58" spans="1:7" ht="15.75">
      <c r="A58" s="127" t="s">
        <v>413</v>
      </c>
      <c r="B58" s="218"/>
      <c r="C58" s="211">
        <f>'[1]For-data-entry'!CI56</f>
        <v>4554194.5756038837</v>
      </c>
      <c r="D58" s="211">
        <f>'[1]For-data-entry'!CJ56</f>
        <v>472041</v>
      </c>
      <c r="E58" s="211">
        <f>'[1]For-data-entry'!CK56</f>
        <v>515601</v>
      </c>
      <c r="F58" s="217">
        <f>'[1]For-data-entry'!CN56</f>
        <v>2862743</v>
      </c>
      <c r="G58" s="217">
        <f>'[1]For-data-entry'!CO56</f>
        <v>4129246</v>
      </c>
    </row>
    <row r="59" spans="1:7" ht="14.25" customHeight="1">
      <c r="A59" s="128" t="s">
        <v>352</v>
      </c>
      <c r="B59" s="127" t="s">
        <v>351</v>
      </c>
      <c r="C59" s="210"/>
      <c r="D59" s="210"/>
      <c r="E59" s="210"/>
      <c r="F59" s="210"/>
      <c r="G59" s="210"/>
    </row>
    <row r="60" spans="1:7" ht="14.25" customHeight="1">
      <c r="A60" s="216">
        <v>1</v>
      </c>
      <c r="B60" s="215" t="s">
        <v>350</v>
      </c>
      <c r="C60" s="210">
        <f>'[1]For-data-entry'!CI61</f>
        <v>15886.403</v>
      </c>
      <c r="D60" s="210">
        <f>'[1]For-data-entry'!CJ61</f>
        <v>0</v>
      </c>
      <c r="E60" s="210">
        <f>'[1]For-data-entry'!CK61</f>
        <v>0</v>
      </c>
      <c r="F60" s="210">
        <f>'[1]For-data-entry'!CN61</f>
        <v>487</v>
      </c>
      <c r="G60" s="210">
        <f>'[1]For-data-entry'!CO61</f>
        <v>943</v>
      </c>
    </row>
    <row r="61" spans="1:7" ht="15" customHeight="1">
      <c r="A61" s="213">
        <v>2</v>
      </c>
      <c r="B61" s="214" t="s">
        <v>349</v>
      </c>
      <c r="C61" s="210">
        <f>'[1]For-data-entry'!CI62</f>
        <v>1211683.2050000001</v>
      </c>
      <c r="D61" s="210">
        <f>'[1]For-data-entry'!CJ62</f>
        <v>681172</v>
      </c>
      <c r="E61" s="210">
        <f>'[1]For-data-entry'!CK62</f>
        <v>401172</v>
      </c>
      <c r="F61" s="210">
        <f>'[1]For-data-entry'!CN62</f>
        <v>2186222</v>
      </c>
      <c r="G61" s="210">
        <f>'[1]For-data-entry'!CO62</f>
        <v>1101536</v>
      </c>
    </row>
    <row r="62" spans="1:7" ht="15" customHeight="1">
      <c r="A62" s="213">
        <v>3</v>
      </c>
      <c r="B62" s="157" t="s">
        <v>400</v>
      </c>
      <c r="C62" s="210">
        <f>'[1]For-data-entry'!CI63</f>
        <v>73430.27</v>
      </c>
      <c r="D62" s="210">
        <f>'[1]For-data-entry'!CJ63</f>
        <v>0</v>
      </c>
      <c r="E62" s="210">
        <f>'[1]For-data-entry'!CK63</f>
        <v>0</v>
      </c>
      <c r="F62" s="210">
        <f>'[1]For-data-entry'!CN63</f>
        <v>0</v>
      </c>
      <c r="G62" s="210">
        <f>'[1]For-data-entry'!CO63</f>
        <v>0</v>
      </c>
    </row>
    <row r="63" spans="1:7" ht="14.25" customHeight="1">
      <c r="A63" s="212"/>
      <c r="B63" s="127" t="s">
        <v>347</v>
      </c>
      <c r="C63" s="211">
        <f>'[1]For-data-entry'!CI64</f>
        <v>1300999.878</v>
      </c>
      <c r="D63" s="211">
        <f>'[1]For-data-entry'!CJ64</f>
        <v>681172</v>
      </c>
      <c r="E63" s="211">
        <f>'[1]For-data-entry'!CK64</f>
        <v>401172</v>
      </c>
      <c r="F63" s="211">
        <f>'[1]For-data-entry'!CN64</f>
        <v>2186709</v>
      </c>
      <c r="G63" s="211">
        <f>'[1]For-data-entry'!CO64</f>
        <v>1102479</v>
      </c>
    </row>
    <row r="64" spans="1:7" ht="14.25" customHeight="1">
      <c r="A64" s="126" t="s">
        <v>346</v>
      </c>
      <c r="B64" s="125" t="s">
        <v>345</v>
      </c>
      <c r="C64" s="210">
        <f>'[1]For-data-entry'!CI65</f>
        <v>1093.3019999999999</v>
      </c>
      <c r="D64" s="210">
        <f>'[1]For-data-entry'!CJ65</f>
        <v>0</v>
      </c>
      <c r="E64" s="210">
        <f>'[1]For-data-entry'!CK65</f>
        <v>0</v>
      </c>
      <c r="F64" s="210">
        <f>'[1]For-data-entry'!CN65</f>
        <v>0</v>
      </c>
      <c r="G64" s="210">
        <f>'[1]For-data-entry'!CO65</f>
        <v>0</v>
      </c>
    </row>
    <row r="65" spans="1:7" ht="14.25" customHeight="1">
      <c r="A65" s="126"/>
      <c r="B65" s="125" t="s">
        <v>344</v>
      </c>
      <c r="C65" s="210">
        <f>'[1]For-data-entry'!CI66</f>
        <v>1093.3019999999999</v>
      </c>
      <c r="D65" s="210">
        <f>'[1]For-data-entry'!CJ66</f>
        <v>0</v>
      </c>
      <c r="E65" s="210">
        <f>'[1]For-data-entry'!CK66</f>
        <v>0</v>
      </c>
      <c r="F65" s="210">
        <f>'[1]For-data-entry'!CN66</f>
        <v>0</v>
      </c>
      <c r="G65" s="210">
        <f>'[1]For-data-entry'!CO66</f>
        <v>0</v>
      </c>
    </row>
    <row r="66" spans="1:7" ht="15.75">
      <c r="A66" s="126"/>
      <c r="B66" s="125" t="s">
        <v>434</v>
      </c>
      <c r="C66" s="209">
        <f>'[1]For-data-entry'!CI67</f>
        <v>5856287.7556038843</v>
      </c>
      <c r="D66" s="209">
        <f>'[1]For-data-entry'!CJ67</f>
        <v>1153213</v>
      </c>
      <c r="E66" s="209">
        <f>'[1]For-data-entry'!CK67</f>
        <v>916773</v>
      </c>
      <c r="F66" s="209">
        <f>'[1]For-data-entry'!CN67</f>
        <v>5049452</v>
      </c>
      <c r="G66" s="209">
        <f>'[1]For-data-entry'!CO67</f>
        <v>5231725</v>
      </c>
    </row>
  </sheetData>
  <mergeCells count="8">
    <mergeCell ref="F4:G6"/>
    <mergeCell ref="A1:G1"/>
    <mergeCell ref="F3:G3"/>
    <mergeCell ref="B4:B7"/>
    <mergeCell ref="D5:E5"/>
    <mergeCell ref="D4:E4"/>
    <mergeCell ref="A2:G2"/>
    <mergeCell ref="A4:A7"/>
  </mergeCells>
  <printOptions horizontalCentered="1" verticalCentered="1" gridLines="1"/>
  <pageMargins left="1.0629921259842521" right="0.19685039370078741" top="0.23622047244094491" bottom="0.19685039370078741" header="0.23622047244094491" footer="0.19685039370078741"/>
  <pageSetup paperSize="9" scale="68" orientation="portrait" horizontalDpi="120" verticalDpi="144" r:id="rId1"/>
  <headerFooter alignWithMargins="0"/>
  <legacyDrawing r:id="rId2"/>
</worksheet>
</file>

<file path=xl/worksheets/sheet18.xml><?xml version="1.0" encoding="utf-8"?>
<worksheet xmlns="http://schemas.openxmlformats.org/spreadsheetml/2006/main" xmlns:r="http://schemas.openxmlformats.org/officeDocument/2006/relationships">
  <dimension ref="A1:AD77"/>
  <sheetViews>
    <sheetView view="pageBreakPreview" zoomScale="60" workbookViewId="0">
      <pane xSplit="2" ySplit="8" topLeftCell="J72" activePane="bottomRight" state="frozen"/>
      <selection pane="topRight" activeCell="C1" sqref="C1"/>
      <selection pane="bottomLeft" activeCell="A9" sqref="A9"/>
      <selection pane="bottomRight" activeCell="S80" sqref="S80"/>
    </sheetView>
  </sheetViews>
  <sheetFormatPr defaultRowHeight="20.25"/>
  <cols>
    <col min="1" max="1" width="11" style="357" customWidth="1"/>
    <col min="2" max="2" width="29.7109375" style="357" customWidth="1"/>
    <col min="3" max="3" width="13.140625" style="357" customWidth="1"/>
    <col min="4" max="4" width="13.85546875" style="357" customWidth="1"/>
    <col min="5" max="5" width="13.5703125" style="357" customWidth="1"/>
    <col min="6" max="6" width="13.140625" style="357" customWidth="1"/>
    <col min="7" max="7" width="13" style="357" customWidth="1"/>
    <col min="8" max="8" width="13.42578125" style="357" customWidth="1"/>
    <col min="9" max="9" width="13.140625" style="357" customWidth="1"/>
    <col min="10" max="10" width="14.85546875" style="357" customWidth="1"/>
    <col min="11" max="11" width="9.7109375" style="357" customWidth="1"/>
    <col min="12" max="26" width="11.7109375" style="357" customWidth="1"/>
    <col min="27" max="28" width="10.85546875" style="357" customWidth="1"/>
    <col min="29" max="29" width="12.28515625" style="357" customWidth="1"/>
    <col min="30" max="30" width="12.7109375" style="357" customWidth="1"/>
    <col min="31" max="16384" width="9.140625" style="357"/>
  </cols>
  <sheetData>
    <row r="1" spans="1:30">
      <c r="A1" s="572" t="s">
        <v>391</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row>
    <row r="2" spans="1:30" ht="40.5" customHeight="1">
      <c r="A2" s="572" t="s">
        <v>389</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row>
    <row r="3" spans="1:30">
      <c r="A3" s="572" t="s">
        <v>660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row>
    <row r="4" spans="1:30" ht="5.25" customHeight="1">
      <c r="A4" s="384"/>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586"/>
      <c r="AD4" s="586"/>
    </row>
    <row r="5" spans="1:30">
      <c r="A5" s="573" t="s">
        <v>427</v>
      </c>
      <c r="B5" s="576" t="s">
        <v>383</v>
      </c>
      <c r="C5" s="579" t="s">
        <v>658</v>
      </c>
      <c r="D5" s="580"/>
      <c r="E5" s="580"/>
      <c r="F5" s="580"/>
      <c r="G5" s="580" t="s">
        <v>657</v>
      </c>
      <c r="H5" s="580"/>
      <c r="I5" s="580"/>
      <c r="J5" s="580"/>
      <c r="K5" s="580" t="s">
        <v>656</v>
      </c>
      <c r="L5" s="580"/>
      <c r="M5" s="580"/>
      <c r="N5" s="580"/>
      <c r="O5" s="580" t="s">
        <v>655</v>
      </c>
      <c r="P5" s="580"/>
      <c r="Q5" s="580"/>
      <c r="R5" s="580"/>
      <c r="S5" s="580" t="s">
        <v>654</v>
      </c>
      <c r="T5" s="580"/>
      <c r="U5" s="580"/>
      <c r="V5" s="580"/>
      <c r="W5" s="584" t="s">
        <v>653</v>
      </c>
      <c r="X5" s="585"/>
      <c r="Y5" s="585"/>
      <c r="Z5" s="579"/>
      <c r="AA5" s="580" t="s">
        <v>67</v>
      </c>
      <c r="AB5" s="580"/>
      <c r="AC5" s="580"/>
      <c r="AD5" s="580"/>
    </row>
    <row r="6" spans="1:30" ht="87.75" customHeight="1">
      <c r="A6" s="574"/>
      <c r="B6" s="577"/>
      <c r="C6" s="581" t="s">
        <v>652</v>
      </c>
      <c r="D6" s="582"/>
      <c r="E6" s="583" t="s">
        <v>651</v>
      </c>
      <c r="F6" s="583"/>
      <c r="G6" s="582" t="s">
        <v>652</v>
      </c>
      <c r="H6" s="582"/>
      <c r="I6" s="583" t="s">
        <v>651</v>
      </c>
      <c r="J6" s="583"/>
      <c r="K6" s="582" t="s">
        <v>652</v>
      </c>
      <c r="L6" s="582"/>
      <c r="M6" s="583" t="s">
        <v>651</v>
      </c>
      <c r="N6" s="583"/>
      <c r="O6" s="582" t="s">
        <v>652</v>
      </c>
      <c r="P6" s="582"/>
      <c r="Q6" s="583" t="s">
        <v>651</v>
      </c>
      <c r="R6" s="583"/>
      <c r="S6" s="582" t="s">
        <v>652</v>
      </c>
      <c r="T6" s="582"/>
      <c r="U6" s="583" t="s">
        <v>651</v>
      </c>
      <c r="V6" s="583"/>
      <c r="W6" s="582" t="s">
        <v>652</v>
      </c>
      <c r="X6" s="582"/>
      <c r="Y6" s="583" t="s">
        <v>651</v>
      </c>
      <c r="Z6" s="583"/>
      <c r="AA6" s="582" t="s">
        <v>652</v>
      </c>
      <c r="AB6" s="582"/>
      <c r="AC6" s="583" t="s">
        <v>651</v>
      </c>
      <c r="AD6" s="583"/>
    </row>
    <row r="7" spans="1:30" ht="33" customHeight="1">
      <c r="A7" s="575"/>
      <c r="B7" s="578"/>
      <c r="C7" s="375" t="s">
        <v>405</v>
      </c>
      <c r="D7" s="373" t="s">
        <v>650</v>
      </c>
      <c r="E7" s="374" t="s">
        <v>405</v>
      </c>
      <c r="F7" s="373" t="s">
        <v>650</v>
      </c>
      <c r="G7" s="374" t="s">
        <v>405</v>
      </c>
      <c r="H7" s="373" t="s">
        <v>650</v>
      </c>
      <c r="I7" s="374" t="s">
        <v>405</v>
      </c>
      <c r="J7" s="373" t="s">
        <v>650</v>
      </c>
      <c r="K7" s="374" t="s">
        <v>405</v>
      </c>
      <c r="L7" s="373" t="s">
        <v>650</v>
      </c>
      <c r="M7" s="374" t="s">
        <v>405</v>
      </c>
      <c r="N7" s="373" t="s">
        <v>650</v>
      </c>
      <c r="O7" s="374" t="s">
        <v>405</v>
      </c>
      <c r="P7" s="373" t="s">
        <v>650</v>
      </c>
      <c r="Q7" s="374" t="s">
        <v>405</v>
      </c>
      <c r="R7" s="373" t="s">
        <v>650</v>
      </c>
      <c r="S7" s="374" t="s">
        <v>405</v>
      </c>
      <c r="T7" s="373" t="s">
        <v>650</v>
      </c>
      <c r="U7" s="374" t="s">
        <v>405</v>
      </c>
      <c r="V7" s="373" t="s">
        <v>650</v>
      </c>
      <c r="W7" s="374" t="s">
        <v>405</v>
      </c>
      <c r="X7" s="373" t="s">
        <v>650</v>
      </c>
      <c r="Y7" s="374" t="s">
        <v>405</v>
      </c>
      <c r="Z7" s="373" t="s">
        <v>650</v>
      </c>
      <c r="AA7" s="374" t="s">
        <v>405</v>
      </c>
      <c r="AB7" s="373" t="s">
        <v>650</v>
      </c>
      <c r="AC7" s="374" t="s">
        <v>405</v>
      </c>
      <c r="AD7" s="373" t="s">
        <v>650</v>
      </c>
    </row>
    <row r="8" spans="1:30" ht="20.100000000000001" customHeight="1">
      <c r="A8" s="383" t="s">
        <v>396</v>
      </c>
      <c r="B8" s="380" t="s">
        <v>395</v>
      </c>
      <c r="C8" s="382"/>
      <c r="D8" s="381"/>
      <c r="E8" s="381"/>
      <c r="F8" s="381"/>
      <c r="G8" s="381"/>
      <c r="H8" s="381"/>
      <c r="I8" s="382"/>
      <c r="J8" s="381"/>
      <c r="K8" s="381"/>
      <c r="L8" s="381"/>
      <c r="M8" s="382"/>
      <c r="N8" s="381"/>
      <c r="O8" s="381"/>
      <c r="P8" s="381"/>
      <c r="Q8" s="382"/>
      <c r="R8" s="381"/>
      <c r="S8" s="381"/>
      <c r="T8" s="381"/>
      <c r="U8" s="382"/>
      <c r="V8" s="381"/>
      <c r="W8" s="381"/>
      <c r="X8" s="381"/>
      <c r="Y8" s="381"/>
      <c r="Z8" s="381"/>
      <c r="AA8" s="381"/>
      <c r="AB8" s="381"/>
      <c r="AC8" s="382"/>
      <c r="AD8" s="381"/>
    </row>
    <row r="9" spans="1:30" ht="30" customHeight="1">
      <c r="A9" s="362">
        <v>1</v>
      </c>
      <c r="B9" s="361" t="s">
        <v>34</v>
      </c>
      <c r="C9" s="150">
        <f>'[2]For-data-entry'!CR5</f>
        <v>10537</v>
      </c>
      <c r="D9" s="150">
        <f>'[2]For-data-entry'!CS5</f>
        <v>18005</v>
      </c>
      <c r="E9" s="150">
        <f>'[2]For-data-entry'!CT5</f>
        <v>64126</v>
      </c>
      <c r="F9" s="150">
        <f>'[2]For-data-entry'!CU5</f>
        <v>103368</v>
      </c>
      <c r="G9" s="150">
        <f>'[2]For-data-entry'!CV5</f>
        <v>32627</v>
      </c>
      <c r="H9" s="150">
        <f>'[2]For-data-entry'!CW5</f>
        <v>44635</v>
      </c>
      <c r="I9" s="150">
        <f>'[2]For-data-entry'!CX5</f>
        <v>262268</v>
      </c>
      <c r="J9" s="150">
        <f>'[2]For-data-entry'!CY5</f>
        <v>502412</v>
      </c>
      <c r="K9" s="150">
        <f>'[2]For-data-entry'!CZ5</f>
        <v>30</v>
      </c>
      <c r="L9" s="150">
        <f>'[2]For-data-entry'!DA5</f>
        <v>58</v>
      </c>
      <c r="M9" s="150">
        <f>'[2]For-data-entry'!DB5</f>
        <v>1804</v>
      </c>
      <c r="N9" s="150">
        <f>'[2]For-data-entry'!DC5</f>
        <v>4938</v>
      </c>
      <c r="O9" s="150">
        <f>'[2]For-data-entry'!DD5</f>
        <v>153</v>
      </c>
      <c r="P9" s="150">
        <f>'[2]For-data-entry'!DE5</f>
        <v>208</v>
      </c>
      <c r="Q9" s="150">
        <f>'[2]For-data-entry'!DF5</f>
        <v>1261</v>
      </c>
      <c r="R9" s="150">
        <f>'[2]For-data-entry'!DG5</f>
        <v>3808</v>
      </c>
      <c r="S9" s="150">
        <f>'[2]For-data-entry'!DH5</f>
        <v>19</v>
      </c>
      <c r="T9" s="150">
        <f>'[2]For-data-entry'!DI5</f>
        <v>36</v>
      </c>
      <c r="U9" s="150">
        <f>'[2]For-data-entry'!DJ5</f>
        <v>77</v>
      </c>
      <c r="V9" s="150">
        <f>'[2]For-data-entry'!DK5</f>
        <v>183</v>
      </c>
      <c r="W9" s="150">
        <f>'[2]For-data-entry'!DL5</f>
        <v>104</v>
      </c>
      <c r="X9" s="150">
        <f>'[2]For-data-entry'!DM5</f>
        <v>1034</v>
      </c>
      <c r="Y9" s="150">
        <f>'[2]For-data-entry'!DN5</f>
        <v>1220</v>
      </c>
      <c r="Z9" s="150">
        <f>'[2]For-data-entry'!DO5</f>
        <v>277</v>
      </c>
      <c r="AA9" s="150">
        <f>'[2]For-data-entry'!DP5</f>
        <v>43470</v>
      </c>
      <c r="AB9" s="150">
        <f>'[2]For-data-entry'!DQ5</f>
        <v>63976</v>
      </c>
      <c r="AC9" s="150">
        <f>'[2]For-data-entry'!DR5</f>
        <v>330756</v>
      </c>
      <c r="AD9" s="150">
        <f>'[2]For-data-entry'!DS5</f>
        <v>614986</v>
      </c>
    </row>
    <row r="10" spans="1:30" ht="30" customHeight="1">
      <c r="A10" s="362">
        <v>2</v>
      </c>
      <c r="B10" s="361" t="s">
        <v>30</v>
      </c>
      <c r="C10" s="150">
        <f>'[2]For-data-entry'!CR6</f>
        <v>608</v>
      </c>
      <c r="D10" s="150">
        <f>'[2]For-data-entry'!CS6</f>
        <v>2731</v>
      </c>
      <c r="E10" s="150">
        <f>'[2]For-data-entry'!CT6</f>
        <v>7496</v>
      </c>
      <c r="F10" s="150">
        <f>'[2]For-data-entry'!CU6</f>
        <v>47211</v>
      </c>
      <c r="G10" s="150">
        <f>'[2]For-data-entry'!CV6</f>
        <v>2557</v>
      </c>
      <c r="H10" s="150">
        <f>'[2]For-data-entry'!CW6</f>
        <v>8344</v>
      </c>
      <c r="I10" s="150">
        <f>'[2]For-data-entry'!CX6</f>
        <v>23288</v>
      </c>
      <c r="J10" s="150">
        <f>'[2]For-data-entry'!CY6</f>
        <v>115280</v>
      </c>
      <c r="K10" s="150">
        <f>'[2]For-data-entry'!CZ6</f>
        <v>40</v>
      </c>
      <c r="L10" s="150">
        <f>'[2]For-data-entry'!DA6</f>
        <v>1291</v>
      </c>
      <c r="M10" s="150">
        <f>'[2]For-data-entry'!DB6</f>
        <v>395</v>
      </c>
      <c r="N10" s="150">
        <f>'[2]For-data-entry'!DC6</f>
        <v>4604</v>
      </c>
      <c r="O10" s="150">
        <f>'[2]For-data-entry'!DD6</f>
        <v>129</v>
      </c>
      <c r="P10" s="150">
        <f>'[2]For-data-entry'!DE6</f>
        <v>369</v>
      </c>
      <c r="Q10" s="150">
        <f>'[2]For-data-entry'!DF6</f>
        <v>593</v>
      </c>
      <c r="R10" s="150">
        <f>'[2]For-data-entry'!DG6</f>
        <v>3538</v>
      </c>
      <c r="S10" s="150">
        <f>'[2]For-data-entry'!DH6</f>
        <v>2</v>
      </c>
      <c r="T10" s="150">
        <f>'[2]For-data-entry'!DI6</f>
        <v>10</v>
      </c>
      <c r="U10" s="150">
        <f>'[2]For-data-entry'!DJ6</f>
        <v>26</v>
      </c>
      <c r="V10" s="150">
        <f>'[2]For-data-entry'!DK6</f>
        <v>4473</v>
      </c>
      <c r="W10" s="150">
        <f>'[2]For-data-entry'!DL6</f>
        <v>59</v>
      </c>
      <c r="X10" s="150">
        <f>'[2]For-data-entry'!DM6</f>
        <v>1592</v>
      </c>
      <c r="Y10" s="150">
        <f>'[2]For-data-entry'!DN6</f>
        <v>643</v>
      </c>
      <c r="Z10" s="150">
        <f>'[2]For-data-entry'!DO6</f>
        <v>7849</v>
      </c>
      <c r="AA10" s="150">
        <f>'[2]For-data-entry'!DP6</f>
        <v>3395</v>
      </c>
      <c r="AB10" s="150">
        <f>'[2]For-data-entry'!DQ6</f>
        <v>14337</v>
      </c>
      <c r="AC10" s="150">
        <f>'[2]For-data-entry'!DR6</f>
        <v>32441</v>
      </c>
      <c r="AD10" s="150">
        <f>'[2]For-data-entry'!DS6</f>
        <v>182955</v>
      </c>
    </row>
    <row r="11" spans="1:30" ht="30" customHeight="1">
      <c r="A11" s="362">
        <v>3</v>
      </c>
      <c r="B11" s="361" t="s">
        <v>7</v>
      </c>
      <c r="C11" s="150">
        <f>'[2]For-data-entry'!CR7</f>
        <v>2615</v>
      </c>
      <c r="D11" s="150">
        <f>'[2]For-data-entry'!CS7</f>
        <v>12825</v>
      </c>
      <c r="E11" s="150">
        <f>'[2]For-data-entry'!CT7</f>
        <v>11126</v>
      </c>
      <c r="F11" s="150">
        <f>'[2]For-data-entry'!CU7</f>
        <v>88165</v>
      </c>
      <c r="G11" s="150">
        <f>'[2]For-data-entry'!CV7</f>
        <v>6249</v>
      </c>
      <c r="H11" s="150">
        <f>'[2]For-data-entry'!CW7</f>
        <v>12564</v>
      </c>
      <c r="I11" s="150">
        <f>'[2]For-data-entry'!CX7</f>
        <v>53970</v>
      </c>
      <c r="J11" s="150">
        <f>'[2]For-data-entry'!CY7</f>
        <v>126458</v>
      </c>
      <c r="K11" s="150">
        <f>'[2]For-data-entry'!CZ7</f>
        <v>213</v>
      </c>
      <c r="L11" s="150">
        <f>'[2]For-data-entry'!DA7</f>
        <v>356</v>
      </c>
      <c r="M11" s="150">
        <f>'[2]For-data-entry'!DB7</f>
        <v>2216</v>
      </c>
      <c r="N11" s="150">
        <f>'[2]For-data-entry'!DC7</f>
        <v>5912</v>
      </c>
      <c r="O11" s="150">
        <f>'[2]For-data-entry'!DD7</f>
        <v>123</v>
      </c>
      <c r="P11" s="150">
        <f>'[2]For-data-entry'!DE7</f>
        <v>256</v>
      </c>
      <c r="Q11" s="150">
        <f>'[2]For-data-entry'!DF7</f>
        <v>426</v>
      </c>
      <c r="R11" s="150">
        <f>'[2]For-data-entry'!DG7</f>
        <v>825</v>
      </c>
      <c r="S11" s="150">
        <f>'[2]For-data-entry'!DH7</f>
        <v>0</v>
      </c>
      <c r="T11" s="150">
        <f>'[2]For-data-entry'!DI7</f>
        <v>0</v>
      </c>
      <c r="U11" s="150">
        <f>'[2]For-data-entry'!DJ7</f>
        <v>0</v>
      </c>
      <c r="V11" s="150">
        <f>'[2]For-data-entry'!DK7</f>
        <v>0</v>
      </c>
      <c r="W11" s="150">
        <f>'[2]For-data-entry'!DL7</f>
        <v>125</v>
      </c>
      <c r="X11" s="150">
        <f>'[2]For-data-entry'!DM7</f>
        <v>125</v>
      </c>
      <c r="Y11" s="150">
        <f>'[2]For-data-entry'!DN7</f>
        <v>1512</v>
      </c>
      <c r="Z11" s="150">
        <f>'[2]For-data-entry'!DO7</f>
        <v>4211</v>
      </c>
      <c r="AA11" s="150">
        <f>'[2]For-data-entry'!DP7</f>
        <v>9325</v>
      </c>
      <c r="AB11" s="150">
        <f>'[2]For-data-entry'!DQ7</f>
        <v>26126</v>
      </c>
      <c r="AC11" s="150">
        <f>'[2]For-data-entry'!DR7</f>
        <v>69250</v>
      </c>
      <c r="AD11" s="150">
        <f>'[2]For-data-entry'!DS7</f>
        <v>225571</v>
      </c>
    </row>
    <row r="12" spans="1:30" ht="30" customHeight="1">
      <c r="A12" s="362">
        <v>4</v>
      </c>
      <c r="B12" s="361" t="s">
        <v>66</v>
      </c>
      <c r="C12" s="150">
        <f>'[2]For-data-entry'!CR8</f>
        <v>30896</v>
      </c>
      <c r="D12" s="150">
        <f>'[2]For-data-entry'!CS8</f>
        <v>35087</v>
      </c>
      <c r="E12" s="150">
        <f>'[2]For-data-entry'!CT8</f>
        <v>55368</v>
      </c>
      <c r="F12" s="150">
        <f>'[2]For-data-entry'!CU8</f>
        <v>121702</v>
      </c>
      <c r="G12" s="150">
        <f>'[2]For-data-entry'!CV8</f>
        <v>67630</v>
      </c>
      <c r="H12" s="150">
        <f>'[2]For-data-entry'!CW8</f>
        <v>160961</v>
      </c>
      <c r="I12" s="150">
        <f>'[2]For-data-entry'!CX8</f>
        <v>182869</v>
      </c>
      <c r="J12" s="150">
        <f>'[2]For-data-entry'!CY8</f>
        <v>504990</v>
      </c>
      <c r="K12" s="150">
        <f>'[2]For-data-entry'!CZ8</f>
        <v>2104</v>
      </c>
      <c r="L12" s="150">
        <f>'[2]For-data-entry'!DA8</f>
        <v>9725</v>
      </c>
      <c r="M12" s="150">
        <f>'[2]For-data-entry'!DB8</f>
        <v>14286</v>
      </c>
      <c r="N12" s="150">
        <f>'[2]For-data-entry'!DC8</f>
        <v>44019</v>
      </c>
      <c r="O12" s="150">
        <f>'[2]For-data-entry'!DD8</f>
        <v>10</v>
      </c>
      <c r="P12" s="150">
        <f>'[2]For-data-entry'!DE8</f>
        <v>42</v>
      </c>
      <c r="Q12" s="150">
        <f>'[2]For-data-entry'!DF8</f>
        <v>4100</v>
      </c>
      <c r="R12" s="150">
        <f>'[2]For-data-entry'!DG8</f>
        <v>6901</v>
      </c>
      <c r="S12" s="150">
        <f>'[2]For-data-entry'!DH8</f>
        <v>0</v>
      </c>
      <c r="T12" s="150">
        <f>'[2]For-data-entry'!DI8</f>
        <v>0</v>
      </c>
      <c r="U12" s="150">
        <f>'[2]For-data-entry'!DJ8</f>
        <v>0</v>
      </c>
      <c r="V12" s="150">
        <f>'[2]For-data-entry'!DK8</f>
        <v>0</v>
      </c>
      <c r="W12" s="150">
        <f>'[2]For-data-entry'!DL8</f>
        <v>24</v>
      </c>
      <c r="X12" s="150">
        <f>'[2]For-data-entry'!DM8</f>
        <v>24</v>
      </c>
      <c r="Y12" s="150">
        <f>'[2]For-data-entry'!DN8</f>
        <v>6755</v>
      </c>
      <c r="Z12" s="150">
        <f>'[2]For-data-entry'!DO8</f>
        <v>15692</v>
      </c>
      <c r="AA12" s="150">
        <f>'[2]For-data-entry'!DP8</f>
        <v>100664</v>
      </c>
      <c r="AB12" s="150">
        <f>'[2]For-data-entry'!DQ8</f>
        <v>205839</v>
      </c>
      <c r="AC12" s="150">
        <f>'[2]For-data-entry'!DR8</f>
        <v>263378</v>
      </c>
      <c r="AD12" s="150">
        <f>'[2]For-data-entry'!DS8</f>
        <v>693304</v>
      </c>
    </row>
    <row r="13" spans="1:30" ht="30" customHeight="1">
      <c r="A13" s="362">
        <v>5</v>
      </c>
      <c r="B13" s="361" t="s">
        <v>2</v>
      </c>
      <c r="C13" s="150">
        <f>'[2]For-data-entry'!CR9</f>
        <v>1665</v>
      </c>
      <c r="D13" s="150">
        <f>'[2]For-data-entry'!CS9</f>
        <v>3414</v>
      </c>
      <c r="E13" s="150">
        <f>'[2]For-data-entry'!CT9</f>
        <v>7898</v>
      </c>
      <c r="F13" s="150">
        <f>'[2]For-data-entry'!CU9</f>
        <v>24868</v>
      </c>
      <c r="G13" s="150">
        <f>'[2]For-data-entry'!CV9</f>
        <v>8037</v>
      </c>
      <c r="H13" s="150">
        <f>'[2]For-data-entry'!CW9</f>
        <v>13794</v>
      </c>
      <c r="I13" s="150">
        <f>'[2]For-data-entry'!CX9</f>
        <v>36795</v>
      </c>
      <c r="J13" s="150">
        <f>'[2]For-data-entry'!CY9</f>
        <v>72748</v>
      </c>
      <c r="K13" s="150">
        <f>'[2]For-data-entry'!CZ9</f>
        <v>16</v>
      </c>
      <c r="L13" s="150">
        <f>'[2]For-data-entry'!DA9</f>
        <v>24</v>
      </c>
      <c r="M13" s="150">
        <f>'[2]For-data-entry'!DB9</f>
        <v>142</v>
      </c>
      <c r="N13" s="150">
        <f>'[2]For-data-entry'!DC9</f>
        <v>332</v>
      </c>
      <c r="O13" s="150">
        <f>'[2]For-data-entry'!DD9</f>
        <v>137</v>
      </c>
      <c r="P13" s="150">
        <f>'[2]For-data-entry'!DE9</f>
        <v>148</v>
      </c>
      <c r="Q13" s="150">
        <f>'[2]For-data-entry'!DF9</f>
        <v>609</v>
      </c>
      <c r="R13" s="150">
        <f>'[2]For-data-entry'!DG9</f>
        <v>1069</v>
      </c>
      <c r="S13" s="150">
        <f>'[2]For-data-entry'!DH9</f>
        <v>27</v>
      </c>
      <c r="T13" s="150">
        <f>'[2]For-data-entry'!DI9</f>
        <v>629</v>
      </c>
      <c r="U13" s="150">
        <f>'[2]For-data-entry'!DJ9</f>
        <v>96</v>
      </c>
      <c r="V13" s="150">
        <f>'[2]For-data-entry'!DK9</f>
        <v>1336</v>
      </c>
      <c r="W13" s="150">
        <f>'[2]For-data-entry'!DL9</f>
        <v>388</v>
      </c>
      <c r="X13" s="150">
        <f>'[2]For-data-entry'!DM9</f>
        <v>1273</v>
      </c>
      <c r="Y13" s="150">
        <f>'[2]For-data-entry'!DN9</f>
        <v>1864</v>
      </c>
      <c r="Z13" s="150">
        <f>'[2]For-data-entry'!DO9</f>
        <v>5666</v>
      </c>
      <c r="AA13" s="150">
        <f>'[2]For-data-entry'!DP9</f>
        <v>10270</v>
      </c>
      <c r="AB13" s="150">
        <f>'[2]For-data-entry'!DQ9</f>
        <v>19282</v>
      </c>
      <c r="AC13" s="150">
        <f>'[2]For-data-entry'!DR9</f>
        <v>47404</v>
      </c>
      <c r="AD13" s="150">
        <f>'[2]For-data-entry'!DS9</f>
        <v>106019</v>
      </c>
    </row>
    <row r="14" spans="1:30" ht="30" customHeight="1">
      <c r="A14" s="362"/>
      <c r="B14" s="380" t="s">
        <v>394</v>
      </c>
      <c r="C14" s="153">
        <f>'[2]For-data-entry'!CR10</f>
        <v>46321</v>
      </c>
      <c r="D14" s="153">
        <f>'[2]For-data-entry'!CS10</f>
        <v>72062</v>
      </c>
      <c r="E14" s="153">
        <f>'[2]For-data-entry'!CT10</f>
        <v>146014</v>
      </c>
      <c r="F14" s="153">
        <f>'[2]For-data-entry'!CU10</f>
        <v>385314</v>
      </c>
      <c r="G14" s="153">
        <f>'[2]For-data-entry'!CV10</f>
        <v>117100</v>
      </c>
      <c r="H14" s="153">
        <f>'[2]For-data-entry'!CW10</f>
        <v>240298</v>
      </c>
      <c r="I14" s="153">
        <f>'[2]For-data-entry'!CX10</f>
        <v>559190</v>
      </c>
      <c r="J14" s="153">
        <f>'[2]For-data-entry'!CY10</f>
        <v>1321888</v>
      </c>
      <c r="K14" s="153">
        <f>'[2]For-data-entry'!CZ10</f>
        <v>2403</v>
      </c>
      <c r="L14" s="153">
        <f>'[2]For-data-entry'!DA10</f>
        <v>11454</v>
      </c>
      <c r="M14" s="153">
        <f>'[2]For-data-entry'!DB10</f>
        <v>18843</v>
      </c>
      <c r="N14" s="153">
        <f>'[2]For-data-entry'!DC10</f>
        <v>59805</v>
      </c>
      <c r="O14" s="153">
        <f>'[2]For-data-entry'!DD10</f>
        <v>552</v>
      </c>
      <c r="P14" s="153">
        <f>'[2]For-data-entry'!DE10</f>
        <v>1023</v>
      </c>
      <c r="Q14" s="153">
        <f>'[2]For-data-entry'!DF10</f>
        <v>6989</v>
      </c>
      <c r="R14" s="153">
        <f>'[2]For-data-entry'!DG10</f>
        <v>16141</v>
      </c>
      <c r="S14" s="153">
        <f>'[2]For-data-entry'!DH10</f>
        <v>48</v>
      </c>
      <c r="T14" s="153">
        <f>'[2]For-data-entry'!DI10</f>
        <v>675</v>
      </c>
      <c r="U14" s="153">
        <f>'[2]For-data-entry'!DJ10</f>
        <v>199</v>
      </c>
      <c r="V14" s="153">
        <f>'[2]For-data-entry'!DK10</f>
        <v>5992</v>
      </c>
      <c r="W14" s="153">
        <f>'[2]For-data-entry'!DL10</f>
        <v>700</v>
      </c>
      <c r="X14" s="153">
        <f>'[2]For-data-entry'!DM10</f>
        <v>4048</v>
      </c>
      <c r="Y14" s="153">
        <f>'[2]For-data-entry'!DN10</f>
        <v>11994</v>
      </c>
      <c r="Z14" s="153">
        <f>'[2]For-data-entry'!DO10</f>
        <v>33695</v>
      </c>
      <c r="AA14" s="153">
        <f>'[2]For-data-entry'!DP10</f>
        <v>167124</v>
      </c>
      <c r="AB14" s="153">
        <f>'[2]For-data-entry'!DQ10</f>
        <v>329560</v>
      </c>
      <c r="AC14" s="153">
        <f>'[2]For-data-entry'!DR10</f>
        <v>743229</v>
      </c>
      <c r="AD14" s="153">
        <f>'[2]For-data-entry'!DS10</f>
        <v>1822835</v>
      </c>
    </row>
    <row r="15" spans="1:30" ht="30" customHeight="1">
      <c r="A15" s="570" t="s">
        <v>393</v>
      </c>
      <c r="B15" s="571"/>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row>
    <row r="16" spans="1:30" ht="30" customHeight="1">
      <c r="A16" s="370">
        <v>1</v>
      </c>
      <c r="B16" s="369" t="s">
        <v>40</v>
      </c>
      <c r="C16" s="150">
        <f>'[2]For-data-entry'!CR13</f>
        <v>15</v>
      </c>
      <c r="D16" s="150">
        <f>'[2]For-data-entry'!CS13</f>
        <v>25</v>
      </c>
      <c r="E16" s="150">
        <f>'[2]For-data-entry'!CT13</f>
        <v>262</v>
      </c>
      <c r="F16" s="150">
        <f>'[2]For-data-entry'!CU13</f>
        <v>646</v>
      </c>
      <c r="G16" s="150">
        <f>'[2]For-data-entry'!CV13</f>
        <v>11</v>
      </c>
      <c r="H16" s="150">
        <f>'[2]For-data-entry'!CW13</f>
        <v>27</v>
      </c>
      <c r="I16" s="150">
        <f>'[2]For-data-entry'!CX13</f>
        <v>543</v>
      </c>
      <c r="J16" s="150">
        <f>'[2]For-data-entry'!CY13</f>
        <v>898</v>
      </c>
      <c r="K16" s="150">
        <f>'[2]For-data-entry'!CZ13</f>
        <v>0</v>
      </c>
      <c r="L16" s="150">
        <f>'[2]For-data-entry'!DA13</f>
        <v>0</v>
      </c>
      <c r="M16" s="150">
        <f>'[2]For-data-entry'!DB13</f>
        <v>0</v>
      </c>
      <c r="N16" s="150">
        <f>'[2]For-data-entry'!DC13</f>
        <v>0</v>
      </c>
      <c r="O16" s="150">
        <f>'[2]For-data-entry'!DD13</f>
        <v>0</v>
      </c>
      <c r="P16" s="150">
        <f>'[2]For-data-entry'!DE13</f>
        <v>0</v>
      </c>
      <c r="Q16" s="150">
        <f>'[2]For-data-entry'!DF13</f>
        <v>0</v>
      </c>
      <c r="R16" s="150">
        <f>'[2]For-data-entry'!DG13</f>
        <v>0</v>
      </c>
      <c r="S16" s="150">
        <f>'[2]For-data-entry'!DH13</f>
        <v>0</v>
      </c>
      <c r="T16" s="150">
        <f>'[2]For-data-entry'!DI13</f>
        <v>0</v>
      </c>
      <c r="U16" s="150">
        <f>'[2]For-data-entry'!DJ13</f>
        <v>0</v>
      </c>
      <c r="V16" s="150">
        <f>'[2]For-data-entry'!DK13</f>
        <v>0</v>
      </c>
      <c r="W16" s="150">
        <f>'[2]For-data-entry'!DL13</f>
        <v>0</v>
      </c>
      <c r="X16" s="150">
        <f>'[2]For-data-entry'!DM13</f>
        <v>0</v>
      </c>
      <c r="Y16" s="150">
        <f>'[2]For-data-entry'!DN13</f>
        <v>0</v>
      </c>
      <c r="Z16" s="150">
        <f>'[2]For-data-entry'!DO13</f>
        <v>0</v>
      </c>
      <c r="AA16" s="150">
        <f>'[2]For-data-entry'!DP13</f>
        <v>26</v>
      </c>
      <c r="AB16" s="150">
        <f>'[2]For-data-entry'!DQ13</f>
        <v>52</v>
      </c>
      <c r="AC16" s="150">
        <f>'[2]For-data-entry'!DR13</f>
        <v>805</v>
      </c>
      <c r="AD16" s="150">
        <f>'[2]For-data-entry'!DS13</f>
        <v>1544</v>
      </c>
    </row>
    <row r="17" spans="1:30" ht="30" customHeight="1">
      <c r="A17" s="370">
        <v>2</v>
      </c>
      <c r="B17" s="369" t="s">
        <v>39</v>
      </c>
      <c r="C17" s="150">
        <f>'[2]For-data-entry'!CR14</f>
        <v>135</v>
      </c>
      <c r="D17" s="150">
        <f>'[2]For-data-entry'!CS14</f>
        <v>599</v>
      </c>
      <c r="E17" s="150">
        <f>'[2]For-data-entry'!CT14</f>
        <v>894</v>
      </c>
      <c r="F17" s="150">
        <f>'[2]For-data-entry'!CU14</f>
        <v>6024</v>
      </c>
      <c r="G17" s="150">
        <f>'[2]For-data-entry'!CV14</f>
        <v>453</v>
      </c>
      <c r="H17" s="150">
        <f>'[2]For-data-entry'!CW14</f>
        <v>1115</v>
      </c>
      <c r="I17" s="150">
        <f>'[2]For-data-entry'!CX14</f>
        <v>2700</v>
      </c>
      <c r="J17" s="150">
        <f>'[2]For-data-entry'!CY14</f>
        <v>7548</v>
      </c>
      <c r="K17" s="150">
        <f>'[2]For-data-entry'!CZ14</f>
        <v>9</v>
      </c>
      <c r="L17" s="150">
        <f>'[2]For-data-entry'!DA14</f>
        <v>21</v>
      </c>
      <c r="M17" s="150">
        <f>'[2]For-data-entry'!DB14</f>
        <v>83</v>
      </c>
      <c r="N17" s="150">
        <f>'[2]For-data-entry'!DC14</f>
        <v>444</v>
      </c>
      <c r="O17" s="150">
        <f>'[2]For-data-entry'!DD14</f>
        <v>2</v>
      </c>
      <c r="P17" s="150">
        <f>'[2]For-data-entry'!DE14</f>
        <v>2</v>
      </c>
      <c r="Q17" s="150">
        <f>'[2]For-data-entry'!DF14</f>
        <v>7</v>
      </c>
      <c r="R17" s="150">
        <f>'[2]For-data-entry'!DG14</f>
        <v>11</v>
      </c>
      <c r="S17" s="150">
        <f>'[2]For-data-entry'!DH14</f>
        <v>0</v>
      </c>
      <c r="T17" s="150">
        <f>'[2]For-data-entry'!DI14</f>
        <v>0</v>
      </c>
      <c r="U17" s="150">
        <f>'[2]For-data-entry'!DJ14</f>
        <v>2</v>
      </c>
      <c r="V17" s="150">
        <f>'[2]For-data-entry'!DK14</f>
        <v>121</v>
      </c>
      <c r="W17" s="150">
        <f>'[2]For-data-entry'!DL14</f>
        <v>7</v>
      </c>
      <c r="X17" s="150">
        <f>'[2]For-data-entry'!DM14</f>
        <v>38</v>
      </c>
      <c r="Y17" s="150">
        <f>'[2]For-data-entry'!DN14</f>
        <v>42</v>
      </c>
      <c r="Z17" s="150">
        <f>'[2]For-data-entry'!DO14</f>
        <v>384</v>
      </c>
      <c r="AA17" s="150">
        <f>'[2]For-data-entry'!DP14</f>
        <v>606</v>
      </c>
      <c r="AB17" s="150">
        <f>'[2]For-data-entry'!DQ14</f>
        <v>1775</v>
      </c>
      <c r="AC17" s="150">
        <f>'[2]For-data-entry'!DR14</f>
        <v>3728</v>
      </c>
      <c r="AD17" s="150">
        <f>'[2]For-data-entry'!DS14</f>
        <v>14532</v>
      </c>
    </row>
    <row r="18" spans="1:30" ht="30" customHeight="1">
      <c r="A18" s="370">
        <v>3</v>
      </c>
      <c r="B18" s="369" t="s">
        <v>37</v>
      </c>
      <c r="C18" s="150">
        <f>'[2]For-data-entry'!CR15</f>
        <v>57</v>
      </c>
      <c r="D18" s="150">
        <f>'[2]For-data-entry'!CS15</f>
        <v>92</v>
      </c>
      <c r="E18" s="150">
        <f>'[2]For-data-entry'!CT15</f>
        <v>1484</v>
      </c>
      <c r="F18" s="150">
        <f>'[2]For-data-entry'!CU15</f>
        <v>7299</v>
      </c>
      <c r="G18" s="150">
        <f>'[2]For-data-entry'!CV15</f>
        <v>144</v>
      </c>
      <c r="H18" s="150">
        <f>'[2]For-data-entry'!CW15</f>
        <v>235</v>
      </c>
      <c r="I18" s="150">
        <f>'[2]For-data-entry'!CX15</f>
        <v>4496</v>
      </c>
      <c r="J18" s="150">
        <f>'[2]For-data-entry'!CY15</f>
        <v>22801</v>
      </c>
      <c r="K18" s="150">
        <f>'[2]For-data-entry'!CZ15</f>
        <v>0</v>
      </c>
      <c r="L18" s="150">
        <f>'[2]For-data-entry'!DA15</f>
        <v>0</v>
      </c>
      <c r="M18" s="150">
        <f>'[2]For-data-entry'!DB15</f>
        <v>59</v>
      </c>
      <c r="N18" s="150">
        <f>'[2]For-data-entry'!DC15</f>
        <v>407</v>
      </c>
      <c r="O18" s="150">
        <f>'[2]For-data-entry'!DD15</f>
        <v>0</v>
      </c>
      <c r="P18" s="150">
        <f>'[2]For-data-entry'!DE15</f>
        <v>0</v>
      </c>
      <c r="Q18" s="150">
        <f>'[2]For-data-entry'!DF15</f>
        <v>23</v>
      </c>
      <c r="R18" s="150">
        <f>'[2]For-data-entry'!DG15</f>
        <v>162</v>
      </c>
      <c r="S18" s="150">
        <f>'[2]For-data-entry'!DH15</f>
        <v>0</v>
      </c>
      <c r="T18" s="150">
        <f>'[2]For-data-entry'!DI15</f>
        <v>0</v>
      </c>
      <c r="U18" s="150">
        <f>'[2]For-data-entry'!DJ15</f>
        <v>0</v>
      </c>
      <c r="V18" s="150">
        <f>'[2]For-data-entry'!DK15</f>
        <v>0</v>
      </c>
      <c r="W18" s="150">
        <f>'[2]For-data-entry'!DL15</f>
        <v>0</v>
      </c>
      <c r="X18" s="150">
        <f>'[2]For-data-entry'!DM15</f>
        <v>0</v>
      </c>
      <c r="Y18" s="150">
        <f>'[2]For-data-entry'!DN15</f>
        <v>75</v>
      </c>
      <c r="Z18" s="150">
        <f>'[2]For-data-entry'!DO15</f>
        <v>879</v>
      </c>
      <c r="AA18" s="150">
        <f>'[2]For-data-entry'!DP15</f>
        <v>201</v>
      </c>
      <c r="AB18" s="150">
        <f>'[2]For-data-entry'!DQ15</f>
        <v>327</v>
      </c>
      <c r="AC18" s="150">
        <f>'[2]For-data-entry'!DR15</f>
        <v>6137</v>
      </c>
      <c r="AD18" s="150">
        <f>'[2]For-data-entry'!DS15</f>
        <v>31548</v>
      </c>
    </row>
    <row r="19" spans="1:30" ht="30" customHeight="1">
      <c r="A19" s="370">
        <v>4</v>
      </c>
      <c r="B19" s="365" t="s">
        <v>36</v>
      </c>
      <c r="C19" s="150">
        <f>'[2]For-data-entry'!CR16</f>
        <v>45</v>
      </c>
      <c r="D19" s="150">
        <f>'[2]For-data-entry'!CS16</f>
        <v>206</v>
      </c>
      <c r="E19" s="150">
        <f>'[2]For-data-entry'!CT16</f>
        <v>754</v>
      </c>
      <c r="F19" s="150">
        <f>'[2]For-data-entry'!CU16</f>
        <v>4958</v>
      </c>
      <c r="G19" s="150">
        <f>'[2]For-data-entry'!CV16</f>
        <v>148</v>
      </c>
      <c r="H19" s="150">
        <f>'[2]For-data-entry'!CW16</f>
        <v>666</v>
      </c>
      <c r="I19" s="150">
        <f>'[2]For-data-entry'!CX16</f>
        <v>1667</v>
      </c>
      <c r="J19" s="150">
        <f>'[2]For-data-entry'!CY16</f>
        <v>11157</v>
      </c>
      <c r="K19" s="150">
        <f>'[2]For-data-entry'!CZ16</f>
        <v>0</v>
      </c>
      <c r="L19" s="150">
        <f>'[2]For-data-entry'!DA16</f>
        <v>0</v>
      </c>
      <c r="M19" s="150">
        <f>'[2]For-data-entry'!DB16</f>
        <v>19</v>
      </c>
      <c r="N19" s="150">
        <f>'[2]For-data-entry'!DC16</f>
        <v>183</v>
      </c>
      <c r="O19" s="150">
        <f>'[2]For-data-entry'!DD16</f>
        <v>0</v>
      </c>
      <c r="P19" s="150">
        <f>'[2]For-data-entry'!DE16</f>
        <v>0</v>
      </c>
      <c r="Q19" s="150">
        <f>'[2]For-data-entry'!DF16</f>
        <v>1</v>
      </c>
      <c r="R19" s="150">
        <f>'[2]For-data-entry'!DG16</f>
        <v>3</v>
      </c>
      <c r="S19" s="150">
        <f>'[2]For-data-entry'!DH16</f>
        <v>0</v>
      </c>
      <c r="T19" s="150">
        <f>'[2]For-data-entry'!DI16</f>
        <v>0</v>
      </c>
      <c r="U19" s="150">
        <f>'[2]For-data-entry'!DJ16</f>
        <v>2</v>
      </c>
      <c r="V19" s="150">
        <f>'[2]For-data-entry'!DK16</f>
        <v>9</v>
      </c>
      <c r="W19" s="150">
        <f>'[2]For-data-entry'!DL16</f>
        <v>11</v>
      </c>
      <c r="X19" s="150">
        <f>'[2]For-data-entry'!DM16</f>
        <v>416</v>
      </c>
      <c r="Y19" s="150">
        <f>'[2]For-data-entry'!DN16</f>
        <v>38</v>
      </c>
      <c r="Z19" s="150">
        <f>'[2]For-data-entry'!DO16</f>
        <v>848</v>
      </c>
      <c r="AA19" s="150">
        <f>'[2]For-data-entry'!DP16</f>
        <v>204</v>
      </c>
      <c r="AB19" s="150">
        <f>'[2]For-data-entry'!DQ16</f>
        <v>1288</v>
      </c>
      <c r="AC19" s="150">
        <f>'[2]For-data-entry'!DR16</f>
        <v>2481</v>
      </c>
      <c r="AD19" s="150">
        <f>'[2]For-data-entry'!DS16</f>
        <v>17158</v>
      </c>
    </row>
    <row r="20" spans="1:30" ht="30" customHeight="1">
      <c r="A20" s="370">
        <v>5</v>
      </c>
      <c r="B20" s="365" t="s">
        <v>95</v>
      </c>
      <c r="C20" s="150">
        <f>'[2]For-data-entry'!CR17</f>
        <v>10</v>
      </c>
      <c r="D20" s="150">
        <f>'[2]For-data-entry'!CS17</f>
        <v>212</v>
      </c>
      <c r="E20" s="150">
        <f>'[2]For-data-entry'!CT17</f>
        <v>340</v>
      </c>
      <c r="F20" s="150">
        <f>'[2]For-data-entry'!CU17</f>
        <v>3023</v>
      </c>
      <c r="G20" s="150">
        <f>'[2]For-data-entry'!CV17</f>
        <v>28</v>
      </c>
      <c r="H20" s="150">
        <f>'[2]For-data-entry'!CW17</f>
        <v>142</v>
      </c>
      <c r="I20" s="150">
        <f>'[2]For-data-entry'!CX17</f>
        <v>2345</v>
      </c>
      <c r="J20" s="150">
        <f>'[2]For-data-entry'!CY17</f>
        <v>9136</v>
      </c>
      <c r="K20" s="150">
        <f>'[2]For-data-entry'!CZ17</f>
        <v>0</v>
      </c>
      <c r="L20" s="150">
        <f>'[2]For-data-entry'!DA17</f>
        <v>0</v>
      </c>
      <c r="M20" s="150">
        <f>'[2]For-data-entry'!DB17</f>
        <v>30</v>
      </c>
      <c r="N20" s="150">
        <f>'[2]For-data-entry'!DC17</f>
        <v>131</v>
      </c>
      <c r="O20" s="150">
        <f>'[2]For-data-entry'!DD17</f>
        <v>0</v>
      </c>
      <c r="P20" s="150">
        <f>'[2]For-data-entry'!DE17</f>
        <v>0</v>
      </c>
      <c r="Q20" s="150">
        <f>'[2]For-data-entry'!DF17</f>
        <v>8</v>
      </c>
      <c r="R20" s="150">
        <f>'[2]For-data-entry'!DG17</f>
        <v>36</v>
      </c>
      <c r="S20" s="150">
        <f>'[2]For-data-entry'!DH17</f>
        <v>0</v>
      </c>
      <c r="T20" s="150">
        <f>'[2]For-data-entry'!DI17</f>
        <v>0</v>
      </c>
      <c r="U20" s="150">
        <f>'[2]For-data-entry'!DJ17</f>
        <v>3</v>
      </c>
      <c r="V20" s="150">
        <f>'[2]For-data-entry'!DK17</f>
        <v>58</v>
      </c>
      <c r="W20" s="150">
        <f>'[2]For-data-entry'!DL17</f>
        <v>6</v>
      </c>
      <c r="X20" s="150">
        <f>'[2]For-data-entry'!DM17</f>
        <v>1010</v>
      </c>
      <c r="Y20" s="150">
        <f>'[2]For-data-entry'!DN17</f>
        <v>254</v>
      </c>
      <c r="Z20" s="150">
        <f>'[2]For-data-entry'!DO17</f>
        <v>6711</v>
      </c>
      <c r="AA20" s="150">
        <f>'[2]For-data-entry'!DP17</f>
        <v>44</v>
      </c>
      <c r="AB20" s="150">
        <f>'[2]For-data-entry'!DQ17</f>
        <v>1364</v>
      </c>
      <c r="AC20" s="150">
        <f>'[2]For-data-entry'!DR17</f>
        <v>2980</v>
      </c>
      <c r="AD20" s="150">
        <f>'[2]For-data-entry'!DS17</f>
        <v>19095</v>
      </c>
    </row>
    <row r="21" spans="1:30" ht="30" customHeight="1">
      <c r="A21" s="370">
        <v>6</v>
      </c>
      <c r="B21" s="369" t="s">
        <v>94</v>
      </c>
      <c r="C21" s="150">
        <f>'[2]For-data-entry'!CR18</f>
        <v>45</v>
      </c>
      <c r="D21" s="150">
        <f>'[2]For-data-entry'!CS18</f>
        <v>51</v>
      </c>
      <c r="E21" s="150">
        <f>'[2]For-data-entry'!CT18</f>
        <v>379</v>
      </c>
      <c r="F21" s="150">
        <f>'[2]For-data-entry'!CU18</f>
        <v>1528</v>
      </c>
      <c r="G21" s="150">
        <f>'[2]For-data-entry'!CV18</f>
        <v>102</v>
      </c>
      <c r="H21" s="150">
        <f>'[2]For-data-entry'!CW18</f>
        <v>185</v>
      </c>
      <c r="I21" s="150">
        <f>'[2]For-data-entry'!CX18</f>
        <v>2288</v>
      </c>
      <c r="J21" s="150">
        <f>'[2]For-data-entry'!CY18</f>
        <v>6756</v>
      </c>
      <c r="K21" s="150">
        <f>'[2]For-data-entry'!CZ18</f>
        <v>0</v>
      </c>
      <c r="L21" s="150">
        <f>'[2]For-data-entry'!DA18</f>
        <v>0</v>
      </c>
      <c r="M21" s="150">
        <f>'[2]For-data-entry'!DB18</f>
        <v>25</v>
      </c>
      <c r="N21" s="150">
        <f>'[2]For-data-entry'!DC18</f>
        <v>98</v>
      </c>
      <c r="O21" s="150">
        <f>'[2]For-data-entry'!DD18</f>
        <v>0</v>
      </c>
      <c r="P21" s="150">
        <f>'[2]For-data-entry'!DE18</f>
        <v>0</v>
      </c>
      <c r="Q21" s="150">
        <f>'[2]For-data-entry'!DF18</f>
        <v>22</v>
      </c>
      <c r="R21" s="150">
        <f>'[2]For-data-entry'!DG18</f>
        <v>245</v>
      </c>
      <c r="S21" s="150">
        <f>'[2]For-data-entry'!DH18</f>
        <v>0</v>
      </c>
      <c r="T21" s="150">
        <f>'[2]For-data-entry'!DI18</f>
        <v>0</v>
      </c>
      <c r="U21" s="150">
        <f>'[2]For-data-entry'!DJ18</f>
        <v>0</v>
      </c>
      <c r="V21" s="150">
        <f>'[2]For-data-entry'!DK18</f>
        <v>0</v>
      </c>
      <c r="W21" s="150">
        <f>'[2]For-data-entry'!DL18</f>
        <v>0</v>
      </c>
      <c r="X21" s="150">
        <f>'[2]For-data-entry'!DM18</f>
        <v>0</v>
      </c>
      <c r="Y21" s="150">
        <f>'[2]For-data-entry'!DN18</f>
        <v>61</v>
      </c>
      <c r="Z21" s="150">
        <f>'[2]For-data-entry'!DO18</f>
        <v>288</v>
      </c>
      <c r="AA21" s="150">
        <f>'[2]For-data-entry'!DP18</f>
        <v>147</v>
      </c>
      <c r="AB21" s="150">
        <f>'[2]For-data-entry'!DQ18</f>
        <v>236</v>
      </c>
      <c r="AC21" s="150">
        <f>'[2]For-data-entry'!DR18</f>
        <v>2775</v>
      </c>
      <c r="AD21" s="150">
        <f>'[2]For-data-entry'!DS18</f>
        <v>8915</v>
      </c>
    </row>
    <row r="22" spans="1:30" ht="30" customHeight="1">
      <c r="A22" s="370">
        <v>7</v>
      </c>
      <c r="B22" s="365" t="s">
        <v>29</v>
      </c>
      <c r="C22" s="150">
        <f>'[2]For-data-entry'!CR19</f>
        <v>22</v>
      </c>
      <c r="D22" s="150">
        <f>'[2]For-data-entry'!CS19</f>
        <v>49</v>
      </c>
      <c r="E22" s="150">
        <f>'[2]For-data-entry'!CT19</f>
        <v>97</v>
      </c>
      <c r="F22" s="150">
        <f>'[2]For-data-entry'!CU19</f>
        <v>283</v>
      </c>
      <c r="G22" s="150">
        <f>'[2]For-data-entry'!CV19</f>
        <v>45</v>
      </c>
      <c r="H22" s="150">
        <f>'[2]For-data-entry'!CW19</f>
        <v>62</v>
      </c>
      <c r="I22" s="150">
        <f>'[2]For-data-entry'!CX19</f>
        <v>162</v>
      </c>
      <c r="J22" s="150">
        <f>'[2]For-data-entry'!CY19</f>
        <v>297</v>
      </c>
      <c r="K22" s="150">
        <f>'[2]For-data-entry'!CZ19</f>
        <v>0</v>
      </c>
      <c r="L22" s="150">
        <f>'[2]For-data-entry'!DA19</f>
        <v>0</v>
      </c>
      <c r="M22" s="150">
        <f>'[2]For-data-entry'!DB19</f>
        <v>0</v>
      </c>
      <c r="N22" s="150">
        <f>'[2]For-data-entry'!DC19</f>
        <v>0</v>
      </c>
      <c r="O22" s="150">
        <f>'[2]For-data-entry'!DD19</f>
        <v>0</v>
      </c>
      <c r="P22" s="150">
        <f>'[2]For-data-entry'!DE19</f>
        <v>0</v>
      </c>
      <c r="Q22" s="150">
        <f>'[2]For-data-entry'!DF19</f>
        <v>0</v>
      </c>
      <c r="R22" s="150">
        <f>'[2]For-data-entry'!DG19</f>
        <v>0</v>
      </c>
      <c r="S22" s="150">
        <f>'[2]For-data-entry'!DH19</f>
        <v>0</v>
      </c>
      <c r="T22" s="150">
        <f>'[2]For-data-entry'!DI19</f>
        <v>0</v>
      </c>
      <c r="U22" s="150">
        <f>'[2]For-data-entry'!DJ19</f>
        <v>0</v>
      </c>
      <c r="V22" s="150">
        <f>'[2]For-data-entry'!DK19</f>
        <v>0</v>
      </c>
      <c r="W22" s="150">
        <f>'[2]For-data-entry'!DL19</f>
        <v>0</v>
      </c>
      <c r="X22" s="150">
        <f>'[2]For-data-entry'!DM19</f>
        <v>0</v>
      </c>
      <c r="Y22" s="150">
        <f>'[2]For-data-entry'!DN19</f>
        <v>0</v>
      </c>
      <c r="Z22" s="150">
        <f>'[2]For-data-entry'!DO19</f>
        <v>0</v>
      </c>
      <c r="AA22" s="150">
        <f>'[2]For-data-entry'!DP19</f>
        <v>67</v>
      </c>
      <c r="AB22" s="150">
        <f>'[2]For-data-entry'!DQ19</f>
        <v>111</v>
      </c>
      <c r="AC22" s="150">
        <f>'[2]For-data-entry'!DR19</f>
        <v>259</v>
      </c>
      <c r="AD22" s="150">
        <f>'[2]For-data-entry'!DS19</f>
        <v>580</v>
      </c>
    </row>
    <row r="23" spans="1:30" ht="30" customHeight="1">
      <c r="A23" s="370">
        <v>8</v>
      </c>
      <c r="B23" s="365" t="s">
        <v>21</v>
      </c>
      <c r="C23" s="150">
        <f>'[2]For-data-entry'!CR20</f>
        <v>35</v>
      </c>
      <c r="D23" s="150">
        <f>'[2]For-data-entry'!CS20</f>
        <v>26</v>
      </c>
      <c r="E23" s="150">
        <f>'[2]For-data-entry'!CT20</f>
        <v>522</v>
      </c>
      <c r="F23" s="150">
        <f>'[2]For-data-entry'!CU20</f>
        <v>710</v>
      </c>
      <c r="G23" s="150">
        <f>'[2]For-data-entry'!CV20</f>
        <v>56</v>
      </c>
      <c r="H23" s="150">
        <f>'[2]For-data-entry'!CW20</f>
        <v>104</v>
      </c>
      <c r="I23" s="150">
        <f>'[2]For-data-entry'!CX20</f>
        <v>708</v>
      </c>
      <c r="J23" s="150">
        <f>'[2]For-data-entry'!CY20</f>
        <v>1631</v>
      </c>
      <c r="K23" s="150">
        <f>'[2]For-data-entry'!CZ20</f>
        <v>0</v>
      </c>
      <c r="L23" s="150">
        <f>'[2]For-data-entry'!DA20</f>
        <v>0</v>
      </c>
      <c r="M23" s="150">
        <f>'[2]For-data-entry'!DB20</f>
        <v>0</v>
      </c>
      <c r="N23" s="150">
        <f>'[2]For-data-entry'!DC20</f>
        <v>0</v>
      </c>
      <c r="O23" s="150">
        <f>'[2]For-data-entry'!DD20</f>
        <v>0</v>
      </c>
      <c r="P23" s="150">
        <f>'[2]For-data-entry'!DE20</f>
        <v>0</v>
      </c>
      <c r="Q23" s="150">
        <f>'[2]For-data-entry'!DF20</f>
        <v>0</v>
      </c>
      <c r="R23" s="150">
        <f>'[2]For-data-entry'!DG20</f>
        <v>0</v>
      </c>
      <c r="S23" s="150">
        <f>'[2]For-data-entry'!DH20</f>
        <v>0</v>
      </c>
      <c r="T23" s="150">
        <f>'[2]For-data-entry'!DI20</f>
        <v>0</v>
      </c>
      <c r="U23" s="150">
        <f>'[2]For-data-entry'!DJ20</f>
        <v>0</v>
      </c>
      <c r="V23" s="150">
        <f>'[2]For-data-entry'!DK20</f>
        <v>0</v>
      </c>
      <c r="W23" s="150">
        <f>'[2]For-data-entry'!DL20</f>
        <v>0</v>
      </c>
      <c r="X23" s="150">
        <f>'[2]For-data-entry'!DM20</f>
        <v>0</v>
      </c>
      <c r="Y23" s="150">
        <f>'[2]For-data-entry'!DN20</f>
        <v>0</v>
      </c>
      <c r="Z23" s="150">
        <f>'[2]For-data-entry'!DO20</f>
        <v>0</v>
      </c>
      <c r="AA23" s="150">
        <f>'[2]For-data-entry'!DP20</f>
        <v>91</v>
      </c>
      <c r="AB23" s="150">
        <f>'[2]For-data-entry'!DQ20</f>
        <v>130</v>
      </c>
      <c r="AC23" s="150">
        <f>'[2]For-data-entry'!DR20</f>
        <v>1230</v>
      </c>
      <c r="AD23" s="150">
        <f>'[2]For-data-entry'!DS20</f>
        <v>2341</v>
      </c>
    </row>
    <row r="24" spans="1:30" ht="30" customHeight="1">
      <c r="A24" s="370">
        <v>9</v>
      </c>
      <c r="B24" s="365" t="s">
        <v>93</v>
      </c>
      <c r="C24" s="150">
        <f>'[2]For-data-entry'!CR21</f>
        <v>4</v>
      </c>
      <c r="D24" s="150">
        <f>'[2]For-data-entry'!CS21</f>
        <v>6</v>
      </c>
      <c r="E24" s="150">
        <f>'[2]For-data-entry'!CT21</f>
        <v>7656</v>
      </c>
      <c r="F24" s="150">
        <f>'[2]For-data-entry'!CU21</f>
        <v>10487</v>
      </c>
      <c r="G24" s="150">
        <f>'[2]For-data-entry'!CV21</f>
        <v>8</v>
      </c>
      <c r="H24" s="150">
        <f>'[2]For-data-entry'!CW21</f>
        <v>14</v>
      </c>
      <c r="I24" s="150">
        <f>'[2]For-data-entry'!CX21</f>
        <v>20498</v>
      </c>
      <c r="J24" s="150">
        <f>'[2]For-data-entry'!CY21</f>
        <v>31686</v>
      </c>
      <c r="K24" s="150">
        <f>'[2]For-data-entry'!CZ21</f>
        <v>0</v>
      </c>
      <c r="L24" s="150">
        <f>'[2]For-data-entry'!DA21</f>
        <v>0</v>
      </c>
      <c r="M24" s="150">
        <f>'[2]For-data-entry'!DB21</f>
        <v>0</v>
      </c>
      <c r="N24" s="150">
        <f>'[2]For-data-entry'!DC21</f>
        <v>0</v>
      </c>
      <c r="O24" s="150">
        <f>'[2]For-data-entry'!DD21</f>
        <v>0</v>
      </c>
      <c r="P24" s="150">
        <f>'[2]For-data-entry'!DE21</f>
        <v>0</v>
      </c>
      <c r="Q24" s="150">
        <f>'[2]For-data-entry'!DF21</f>
        <v>0</v>
      </c>
      <c r="R24" s="150">
        <f>'[2]For-data-entry'!DG21</f>
        <v>0</v>
      </c>
      <c r="S24" s="150">
        <f>'[2]For-data-entry'!DH21</f>
        <v>0</v>
      </c>
      <c r="T24" s="150">
        <f>'[2]For-data-entry'!DI21</f>
        <v>0</v>
      </c>
      <c r="U24" s="150">
        <f>'[2]For-data-entry'!DJ21</f>
        <v>0</v>
      </c>
      <c r="V24" s="150">
        <f>'[2]For-data-entry'!DK21</f>
        <v>0</v>
      </c>
      <c r="W24" s="150">
        <f>'[2]For-data-entry'!DL21</f>
        <v>0</v>
      </c>
      <c r="X24" s="150">
        <f>'[2]For-data-entry'!DM21</f>
        <v>0</v>
      </c>
      <c r="Y24" s="150">
        <f>'[2]For-data-entry'!DN21</f>
        <v>0</v>
      </c>
      <c r="Z24" s="150">
        <f>'[2]For-data-entry'!DO21</f>
        <v>0</v>
      </c>
      <c r="AA24" s="150">
        <f>'[2]For-data-entry'!DP21</f>
        <v>12</v>
      </c>
      <c r="AB24" s="150">
        <f>'[2]For-data-entry'!DQ21</f>
        <v>20</v>
      </c>
      <c r="AC24" s="150">
        <f>'[2]For-data-entry'!DR21</f>
        <v>28154</v>
      </c>
      <c r="AD24" s="150">
        <f>'[2]For-data-entry'!DS21</f>
        <v>42173</v>
      </c>
    </row>
    <row r="25" spans="1:30" ht="30" customHeight="1">
      <c r="A25" s="370">
        <v>10</v>
      </c>
      <c r="B25" s="365" t="s">
        <v>92</v>
      </c>
      <c r="C25" s="150">
        <f>'[2]For-data-entry'!CR22</f>
        <v>26</v>
      </c>
      <c r="D25" s="150">
        <f>'[2]For-data-entry'!CS22</f>
        <v>179</v>
      </c>
      <c r="E25" s="150">
        <f>'[2]For-data-entry'!CT22</f>
        <v>559</v>
      </c>
      <c r="F25" s="150">
        <f>'[2]For-data-entry'!CU22</f>
        <v>3777</v>
      </c>
      <c r="G25" s="150">
        <f>'[2]For-data-entry'!CV22</f>
        <v>33</v>
      </c>
      <c r="H25" s="150">
        <f>'[2]For-data-entry'!CW22</f>
        <v>172</v>
      </c>
      <c r="I25" s="150">
        <f>'[2]For-data-entry'!CX22</f>
        <v>1360</v>
      </c>
      <c r="J25" s="150">
        <f>'[2]For-data-entry'!CY22</f>
        <v>6034</v>
      </c>
      <c r="K25" s="150">
        <f>'[2]For-data-entry'!CZ22</f>
        <v>2</v>
      </c>
      <c r="L25" s="150">
        <f>'[2]For-data-entry'!DA22</f>
        <v>92</v>
      </c>
      <c r="M25" s="150">
        <f>'[2]For-data-entry'!DB22</f>
        <v>20</v>
      </c>
      <c r="N25" s="150">
        <f>'[2]For-data-entry'!DC22</f>
        <v>89</v>
      </c>
      <c r="O25" s="150">
        <f>'[2]For-data-entry'!DD22</f>
        <v>0</v>
      </c>
      <c r="P25" s="150">
        <f>'[2]For-data-entry'!DE22</f>
        <v>0</v>
      </c>
      <c r="Q25" s="150">
        <f>'[2]For-data-entry'!DF22</f>
        <v>1</v>
      </c>
      <c r="R25" s="150">
        <f>'[2]For-data-entry'!DG22</f>
        <v>13</v>
      </c>
      <c r="S25" s="150">
        <f>'[2]For-data-entry'!DH22</f>
        <v>0</v>
      </c>
      <c r="T25" s="150">
        <f>'[2]For-data-entry'!DI22</f>
        <v>0</v>
      </c>
      <c r="U25" s="150">
        <f>'[2]For-data-entry'!DJ22</f>
        <v>0</v>
      </c>
      <c r="V25" s="150">
        <f>'[2]For-data-entry'!DK22</f>
        <v>0</v>
      </c>
      <c r="W25" s="150">
        <f>'[2]For-data-entry'!DL22</f>
        <v>0</v>
      </c>
      <c r="X25" s="150">
        <f>'[2]For-data-entry'!DM22</f>
        <v>0</v>
      </c>
      <c r="Y25" s="150">
        <f>'[2]For-data-entry'!DN22</f>
        <v>13</v>
      </c>
      <c r="Z25" s="150">
        <f>'[2]For-data-entry'!DO22</f>
        <v>68</v>
      </c>
      <c r="AA25" s="150">
        <f>'[2]For-data-entry'!DP22</f>
        <v>61</v>
      </c>
      <c r="AB25" s="150">
        <f>'[2]For-data-entry'!DQ22</f>
        <v>443</v>
      </c>
      <c r="AC25" s="150">
        <f>'[2]For-data-entry'!DR22</f>
        <v>1953</v>
      </c>
      <c r="AD25" s="150">
        <f>'[2]For-data-entry'!DS22</f>
        <v>9981</v>
      </c>
    </row>
    <row r="26" spans="1:30" ht="30" customHeight="1">
      <c r="A26" s="370">
        <v>11</v>
      </c>
      <c r="B26" s="365" t="s">
        <v>91</v>
      </c>
      <c r="C26" s="150">
        <f>'[2]For-data-entry'!CR23</f>
        <v>96</v>
      </c>
      <c r="D26" s="150">
        <f>'[2]For-data-entry'!CS23</f>
        <v>516</v>
      </c>
      <c r="E26" s="150">
        <f>'[2]For-data-entry'!CT23</f>
        <v>594</v>
      </c>
      <c r="F26" s="150">
        <f>'[2]For-data-entry'!CU23</f>
        <v>2694</v>
      </c>
      <c r="G26" s="150">
        <f>'[2]For-data-entry'!CV23</f>
        <v>843</v>
      </c>
      <c r="H26" s="150">
        <f>'[2]For-data-entry'!CW23</f>
        <v>1749</v>
      </c>
      <c r="I26" s="150">
        <f>'[2]For-data-entry'!CX23</f>
        <v>2736</v>
      </c>
      <c r="J26" s="150">
        <f>'[2]For-data-entry'!CY23</f>
        <v>8180</v>
      </c>
      <c r="K26" s="150">
        <f>'[2]For-data-entry'!CZ23</f>
        <v>22</v>
      </c>
      <c r="L26" s="150">
        <f>'[2]For-data-entry'!DA23</f>
        <v>229</v>
      </c>
      <c r="M26" s="150">
        <f>'[2]For-data-entry'!DB23</f>
        <v>57</v>
      </c>
      <c r="N26" s="150">
        <f>'[2]For-data-entry'!DC23</f>
        <v>389</v>
      </c>
      <c r="O26" s="150">
        <f>'[2]For-data-entry'!DD23</f>
        <v>1</v>
      </c>
      <c r="P26" s="150">
        <f>'[2]For-data-entry'!DE23</f>
        <v>1</v>
      </c>
      <c r="Q26" s="150">
        <f>'[2]For-data-entry'!DF23</f>
        <v>1</v>
      </c>
      <c r="R26" s="150">
        <f>'[2]For-data-entry'!DG23</f>
        <v>1</v>
      </c>
      <c r="S26" s="150">
        <f>'[2]For-data-entry'!DH23</f>
        <v>0</v>
      </c>
      <c r="T26" s="150">
        <f>'[2]For-data-entry'!DI23</f>
        <v>0</v>
      </c>
      <c r="U26" s="150">
        <f>'[2]For-data-entry'!DJ23</f>
        <v>0</v>
      </c>
      <c r="V26" s="150">
        <f>'[2]For-data-entry'!DK23</f>
        <v>0</v>
      </c>
      <c r="W26" s="150">
        <f>'[2]For-data-entry'!DL23</f>
        <v>6</v>
      </c>
      <c r="X26" s="150">
        <f>'[2]For-data-entry'!DM23</f>
        <v>264</v>
      </c>
      <c r="Y26" s="150">
        <f>'[2]For-data-entry'!DN23</f>
        <v>94</v>
      </c>
      <c r="Z26" s="150">
        <f>'[2]For-data-entry'!DO23</f>
        <v>7870</v>
      </c>
      <c r="AA26" s="150">
        <f>'[2]For-data-entry'!DP23</f>
        <v>968</v>
      </c>
      <c r="AB26" s="150">
        <f>'[2]For-data-entry'!DQ23</f>
        <v>2759</v>
      </c>
      <c r="AC26" s="150">
        <f>'[2]For-data-entry'!DR23</f>
        <v>3482</v>
      </c>
      <c r="AD26" s="150">
        <f>'[2]For-data-entry'!DS23</f>
        <v>19134</v>
      </c>
    </row>
    <row r="27" spans="1:30" ht="30" customHeight="1">
      <c r="A27" s="370">
        <v>12</v>
      </c>
      <c r="B27" s="365" t="s">
        <v>12</v>
      </c>
      <c r="C27" s="150">
        <f>'[2]For-data-entry'!CR24</f>
        <v>6</v>
      </c>
      <c r="D27" s="150">
        <f>'[2]For-data-entry'!CS24</f>
        <v>87</v>
      </c>
      <c r="E27" s="150">
        <f>'[2]For-data-entry'!CT24</f>
        <v>22</v>
      </c>
      <c r="F27" s="150">
        <f>'[2]For-data-entry'!CU24</f>
        <v>211</v>
      </c>
      <c r="G27" s="150">
        <f>'[2]For-data-entry'!CV24</f>
        <v>37</v>
      </c>
      <c r="H27" s="150">
        <f>'[2]For-data-entry'!CW24</f>
        <v>252</v>
      </c>
      <c r="I27" s="150">
        <f>'[2]For-data-entry'!CX24</f>
        <v>455</v>
      </c>
      <c r="J27" s="150">
        <f>'[2]For-data-entry'!CY24</f>
        <v>4123</v>
      </c>
      <c r="K27" s="150">
        <f>'[2]For-data-entry'!CZ24</f>
        <v>0</v>
      </c>
      <c r="L27" s="150">
        <f>'[2]For-data-entry'!DA24</f>
        <v>0</v>
      </c>
      <c r="M27" s="150">
        <f>'[2]For-data-entry'!DB24</f>
        <v>0</v>
      </c>
      <c r="N27" s="150">
        <f>'[2]For-data-entry'!DC24</f>
        <v>0</v>
      </c>
      <c r="O27" s="150">
        <f>'[2]For-data-entry'!DD24</f>
        <v>0</v>
      </c>
      <c r="P27" s="150">
        <f>'[2]For-data-entry'!DE24</f>
        <v>0</v>
      </c>
      <c r="Q27" s="150">
        <f>'[2]For-data-entry'!DF24</f>
        <v>0</v>
      </c>
      <c r="R27" s="150">
        <f>'[2]For-data-entry'!DG24</f>
        <v>0</v>
      </c>
      <c r="S27" s="150">
        <f>'[2]For-data-entry'!DH24</f>
        <v>0</v>
      </c>
      <c r="T27" s="150">
        <f>'[2]For-data-entry'!DI24</f>
        <v>0</v>
      </c>
      <c r="U27" s="150">
        <f>'[2]For-data-entry'!DJ24</f>
        <v>0</v>
      </c>
      <c r="V27" s="150">
        <f>'[2]For-data-entry'!DK24</f>
        <v>0</v>
      </c>
      <c r="W27" s="150">
        <f>'[2]For-data-entry'!DL24</f>
        <v>0</v>
      </c>
      <c r="X27" s="150">
        <f>'[2]For-data-entry'!DM24</f>
        <v>0</v>
      </c>
      <c r="Y27" s="150">
        <f>'[2]For-data-entry'!DN24</f>
        <v>0</v>
      </c>
      <c r="Z27" s="150">
        <f>'[2]For-data-entry'!DO24</f>
        <v>0</v>
      </c>
      <c r="AA27" s="150">
        <f>'[2]For-data-entry'!DP24</f>
        <v>43</v>
      </c>
      <c r="AB27" s="150">
        <f>'[2]For-data-entry'!DQ24</f>
        <v>339</v>
      </c>
      <c r="AC27" s="150">
        <f>'[2]For-data-entry'!DR24</f>
        <v>477</v>
      </c>
      <c r="AD27" s="150">
        <f>'[2]For-data-entry'!DS24</f>
        <v>4334</v>
      </c>
    </row>
    <row r="28" spans="1:30" ht="30" customHeight="1">
      <c r="A28" s="370">
        <v>13</v>
      </c>
      <c r="B28" s="365" t="s">
        <v>90</v>
      </c>
      <c r="C28" s="150">
        <f>'[2]For-data-entry'!CR25</f>
        <v>70</v>
      </c>
      <c r="D28" s="150">
        <f>'[2]For-data-entry'!CS25</f>
        <v>95</v>
      </c>
      <c r="E28" s="150">
        <f>'[2]For-data-entry'!CT25</f>
        <v>373</v>
      </c>
      <c r="F28" s="150">
        <f>'[2]For-data-entry'!CU25</f>
        <v>3795</v>
      </c>
      <c r="G28" s="150">
        <f>'[2]For-data-entry'!CV25</f>
        <v>42</v>
      </c>
      <c r="H28" s="150">
        <f>'[2]For-data-entry'!CW25</f>
        <v>85</v>
      </c>
      <c r="I28" s="150">
        <f>'[2]For-data-entry'!CX25</f>
        <v>3647</v>
      </c>
      <c r="J28" s="150">
        <f>'[2]For-data-entry'!CY25</f>
        <v>10083</v>
      </c>
      <c r="K28" s="150">
        <f>'[2]For-data-entry'!CZ25</f>
        <v>0</v>
      </c>
      <c r="L28" s="150">
        <f>'[2]For-data-entry'!DA25</f>
        <v>0</v>
      </c>
      <c r="M28" s="150">
        <f>'[2]For-data-entry'!DB25</f>
        <v>41</v>
      </c>
      <c r="N28" s="150">
        <f>'[2]For-data-entry'!DC25</f>
        <v>158</v>
      </c>
      <c r="O28" s="150">
        <f>'[2]For-data-entry'!DD25</f>
        <v>0</v>
      </c>
      <c r="P28" s="150">
        <f>'[2]For-data-entry'!DE25</f>
        <v>0</v>
      </c>
      <c r="Q28" s="150">
        <f>'[2]For-data-entry'!DF25</f>
        <v>21</v>
      </c>
      <c r="R28" s="150">
        <f>'[2]For-data-entry'!DG25</f>
        <v>45</v>
      </c>
      <c r="S28" s="150">
        <f>'[2]For-data-entry'!DH25</f>
        <v>0</v>
      </c>
      <c r="T28" s="150">
        <f>'[2]For-data-entry'!DI25</f>
        <v>0</v>
      </c>
      <c r="U28" s="150">
        <f>'[2]For-data-entry'!DJ25</f>
        <v>0</v>
      </c>
      <c r="V28" s="150">
        <f>'[2]For-data-entry'!DK25</f>
        <v>0</v>
      </c>
      <c r="W28" s="150">
        <f>'[2]For-data-entry'!DL25</f>
        <v>0</v>
      </c>
      <c r="X28" s="150">
        <f>'[2]For-data-entry'!DM25</f>
        <v>0</v>
      </c>
      <c r="Y28" s="150">
        <f>'[2]For-data-entry'!DN25</f>
        <v>0</v>
      </c>
      <c r="Z28" s="150">
        <f>'[2]For-data-entry'!DO25</f>
        <v>0</v>
      </c>
      <c r="AA28" s="150">
        <f>'[2]For-data-entry'!DP25</f>
        <v>112</v>
      </c>
      <c r="AB28" s="150">
        <f>'[2]For-data-entry'!DQ25</f>
        <v>180</v>
      </c>
      <c r="AC28" s="150">
        <f>'[2]For-data-entry'!DR25</f>
        <v>4082</v>
      </c>
      <c r="AD28" s="150">
        <f>'[2]For-data-entry'!DS25</f>
        <v>14081</v>
      </c>
    </row>
    <row r="29" spans="1:30" ht="30" customHeight="1">
      <c r="A29" s="370">
        <v>14</v>
      </c>
      <c r="B29" s="365" t="s">
        <v>89</v>
      </c>
      <c r="C29" s="150">
        <f>'[2]For-data-entry'!CR26</f>
        <v>19</v>
      </c>
      <c r="D29" s="150">
        <f>'[2]For-data-entry'!CS26</f>
        <v>109</v>
      </c>
      <c r="E29" s="150">
        <f>'[2]For-data-entry'!CT26</f>
        <v>1254</v>
      </c>
      <c r="F29" s="150">
        <f>'[2]For-data-entry'!CU26</f>
        <v>54678</v>
      </c>
      <c r="G29" s="150">
        <f>'[2]For-data-entry'!CV26</f>
        <v>3135</v>
      </c>
      <c r="H29" s="150">
        <f>'[2]For-data-entry'!CW26</f>
        <v>4296</v>
      </c>
      <c r="I29" s="150">
        <f>'[2]For-data-entry'!CX26</f>
        <v>12563</v>
      </c>
      <c r="J29" s="150">
        <f>'[2]For-data-entry'!CY26</f>
        <v>22326</v>
      </c>
      <c r="K29" s="150">
        <f>'[2]For-data-entry'!CZ26</f>
        <v>38</v>
      </c>
      <c r="L29" s="150">
        <f>'[2]For-data-entry'!DA26</f>
        <v>24</v>
      </c>
      <c r="M29" s="150">
        <f>'[2]For-data-entry'!DB26</f>
        <v>52</v>
      </c>
      <c r="N29" s="150">
        <f>'[2]For-data-entry'!DC26</f>
        <v>89</v>
      </c>
      <c r="O29" s="150">
        <f>'[2]For-data-entry'!DD26</f>
        <v>580</v>
      </c>
      <c r="P29" s="150">
        <f>'[2]For-data-entry'!DE26</f>
        <v>9802</v>
      </c>
      <c r="Q29" s="150">
        <f>'[2]For-data-entry'!DF26</f>
        <v>71564</v>
      </c>
      <c r="R29" s="150">
        <f>'[2]For-data-entry'!DG26</f>
        <v>40789</v>
      </c>
      <c r="S29" s="150">
        <f>'[2]For-data-entry'!DH26</f>
        <v>0</v>
      </c>
      <c r="T29" s="150">
        <f>'[2]For-data-entry'!DI26</f>
        <v>0</v>
      </c>
      <c r="U29" s="150">
        <f>'[2]For-data-entry'!DJ26</f>
        <v>0</v>
      </c>
      <c r="V29" s="150">
        <f>'[2]For-data-entry'!DK26</f>
        <v>0</v>
      </c>
      <c r="W29" s="150">
        <f>'[2]For-data-entry'!DL26</f>
        <v>1</v>
      </c>
      <c r="X29" s="150">
        <f>'[2]For-data-entry'!DM26</f>
        <v>0</v>
      </c>
      <c r="Y29" s="150">
        <f>'[2]For-data-entry'!DN26</f>
        <v>382</v>
      </c>
      <c r="Z29" s="150">
        <f>'[2]For-data-entry'!DO26</f>
        <v>4425</v>
      </c>
      <c r="AA29" s="150">
        <f>'[2]For-data-entry'!DP26</f>
        <v>3773</v>
      </c>
      <c r="AB29" s="150">
        <f>'[2]For-data-entry'!DQ26</f>
        <v>14231</v>
      </c>
      <c r="AC29" s="150">
        <f>'[2]For-data-entry'!DR26</f>
        <v>85815</v>
      </c>
      <c r="AD29" s="150">
        <f>'[2]For-data-entry'!DS26</f>
        <v>122307</v>
      </c>
    </row>
    <row r="30" spans="1:30" ht="30" customHeight="1">
      <c r="A30" s="370">
        <v>15</v>
      </c>
      <c r="B30" s="365" t="s">
        <v>88</v>
      </c>
      <c r="C30" s="150">
        <f>'[2]For-data-entry'!CR27</f>
        <v>4</v>
      </c>
      <c r="D30" s="150">
        <f>'[2]For-data-entry'!CS27</f>
        <v>18</v>
      </c>
      <c r="E30" s="150">
        <f>'[2]For-data-entry'!CT27</f>
        <v>54</v>
      </c>
      <c r="F30" s="150">
        <f>'[2]For-data-entry'!CU27</f>
        <v>306</v>
      </c>
      <c r="G30" s="150">
        <f>'[2]For-data-entry'!CV27</f>
        <v>11</v>
      </c>
      <c r="H30" s="150">
        <f>'[2]For-data-entry'!CW27</f>
        <v>44</v>
      </c>
      <c r="I30" s="150">
        <f>'[2]For-data-entry'!CX27</f>
        <v>172</v>
      </c>
      <c r="J30" s="150">
        <f>'[2]For-data-entry'!CY27</f>
        <v>518</v>
      </c>
      <c r="K30" s="150">
        <f>'[2]For-data-entry'!CZ27</f>
        <v>0</v>
      </c>
      <c r="L30" s="150">
        <f>'[2]For-data-entry'!DA27</f>
        <v>0</v>
      </c>
      <c r="M30" s="150">
        <f>'[2]For-data-entry'!DB27</f>
        <v>12</v>
      </c>
      <c r="N30" s="150">
        <f>'[2]For-data-entry'!DC27</f>
        <v>22</v>
      </c>
      <c r="O30" s="150">
        <f>'[2]For-data-entry'!DD27</f>
        <v>0</v>
      </c>
      <c r="P30" s="150">
        <f>'[2]For-data-entry'!DE27</f>
        <v>0</v>
      </c>
      <c r="Q30" s="150">
        <f>'[2]For-data-entry'!DF27</f>
        <v>0</v>
      </c>
      <c r="R30" s="150">
        <f>'[2]For-data-entry'!DG27</f>
        <v>0</v>
      </c>
      <c r="S30" s="150">
        <f>'[2]For-data-entry'!DH27</f>
        <v>0</v>
      </c>
      <c r="T30" s="150">
        <f>'[2]For-data-entry'!DI27</f>
        <v>0</v>
      </c>
      <c r="U30" s="150">
        <f>'[2]For-data-entry'!DJ27</f>
        <v>3</v>
      </c>
      <c r="V30" s="150">
        <f>'[2]For-data-entry'!DK27</f>
        <v>2</v>
      </c>
      <c r="W30" s="150">
        <f>'[2]For-data-entry'!DL27</f>
        <v>0</v>
      </c>
      <c r="X30" s="150">
        <f>'[2]For-data-entry'!DM27</f>
        <v>0</v>
      </c>
      <c r="Y30" s="150">
        <f>'[2]For-data-entry'!DN27</f>
        <v>0</v>
      </c>
      <c r="Z30" s="150">
        <f>'[2]For-data-entry'!DO27</f>
        <v>0</v>
      </c>
      <c r="AA30" s="150">
        <f>'[2]For-data-entry'!DP27</f>
        <v>15</v>
      </c>
      <c r="AB30" s="150">
        <f>'[2]For-data-entry'!DQ27</f>
        <v>62</v>
      </c>
      <c r="AC30" s="150">
        <f>'[2]For-data-entry'!DR27</f>
        <v>241</v>
      </c>
      <c r="AD30" s="150">
        <f>'[2]For-data-entry'!DS27</f>
        <v>848</v>
      </c>
    </row>
    <row r="31" spans="1:30" ht="30" customHeight="1">
      <c r="A31" s="370">
        <v>16</v>
      </c>
      <c r="B31" s="365" t="s">
        <v>183</v>
      </c>
      <c r="C31" s="150">
        <f>'[2]For-data-entry'!CR28</f>
        <v>162</v>
      </c>
      <c r="D31" s="150">
        <f>'[2]For-data-entry'!CS28</f>
        <v>872</v>
      </c>
      <c r="E31" s="150">
        <f>'[2]For-data-entry'!CT28</f>
        <v>1661</v>
      </c>
      <c r="F31" s="150">
        <f>'[2]For-data-entry'!CU28</f>
        <v>20188</v>
      </c>
      <c r="G31" s="150">
        <f>'[2]For-data-entry'!CV28</f>
        <v>611</v>
      </c>
      <c r="H31" s="150">
        <f>'[2]For-data-entry'!CW28</f>
        <v>2395</v>
      </c>
      <c r="I31" s="150">
        <f>'[2]For-data-entry'!CX28</f>
        <v>3657</v>
      </c>
      <c r="J31" s="150">
        <f>'[2]For-data-entry'!CY28</f>
        <v>21311</v>
      </c>
      <c r="K31" s="150">
        <f>'[2]For-data-entry'!CZ28</f>
        <v>3</v>
      </c>
      <c r="L31" s="150">
        <f>'[2]For-data-entry'!DA28</f>
        <v>43</v>
      </c>
      <c r="M31" s="150">
        <f>'[2]For-data-entry'!DB28</f>
        <v>53</v>
      </c>
      <c r="N31" s="150">
        <f>'[2]For-data-entry'!DC28</f>
        <v>667</v>
      </c>
      <c r="O31" s="150">
        <f>'[2]For-data-entry'!DD28</f>
        <v>0</v>
      </c>
      <c r="P31" s="150">
        <f>'[2]For-data-entry'!DE28</f>
        <v>0</v>
      </c>
      <c r="Q31" s="150">
        <f>'[2]For-data-entry'!DF28</f>
        <v>5</v>
      </c>
      <c r="R31" s="150">
        <f>'[2]For-data-entry'!DG28</f>
        <v>106</v>
      </c>
      <c r="S31" s="150">
        <f>'[2]For-data-entry'!DH28</f>
        <v>0</v>
      </c>
      <c r="T31" s="150">
        <f>'[2]For-data-entry'!DI28</f>
        <v>0</v>
      </c>
      <c r="U31" s="150">
        <f>'[2]For-data-entry'!DJ28</f>
        <v>1</v>
      </c>
      <c r="V31" s="150">
        <f>'[2]For-data-entry'!DK28</f>
        <v>29</v>
      </c>
      <c r="W31" s="150">
        <f>'[2]For-data-entry'!DL28</f>
        <v>22</v>
      </c>
      <c r="X31" s="150">
        <f>'[2]For-data-entry'!DM28</f>
        <v>447</v>
      </c>
      <c r="Y31" s="150">
        <f>'[2]For-data-entry'!DN28</f>
        <v>172</v>
      </c>
      <c r="Z31" s="150">
        <f>'[2]For-data-entry'!DO28</f>
        <v>2645</v>
      </c>
      <c r="AA31" s="150">
        <f>'[2]For-data-entry'!DP28</f>
        <v>798</v>
      </c>
      <c r="AB31" s="150">
        <f>'[2]For-data-entry'!DQ28</f>
        <v>3757</v>
      </c>
      <c r="AC31" s="150">
        <f>'[2]For-data-entry'!DR28</f>
        <v>5549</v>
      </c>
      <c r="AD31" s="150">
        <f>'[2]For-data-entry'!DS28</f>
        <v>44946</v>
      </c>
    </row>
    <row r="32" spans="1:30" ht="30" customHeight="1">
      <c r="A32" s="367"/>
      <c r="B32" s="366" t="s">
        <v>392</v>
      </c>
      <c r="C32" s="153">
        <f>'[2]For-data-entry'!CR29</f>
        <v>751</v>
      </c>
      <c r="D32" s="153">
        <f>'[2]For-data-entry'!CS29</f>
        <v>3142</v>
      </c>
      <c r="E32" s="153">
        <f>'[2]For-data-entry'!CT29</f>
        <v>16905</v>
      </c>
      <c r="F32" s="153">
        <f>'[2]For-data-entry'!CU29</f>
        <v>120607</v>
      </c>
      <c r="G32" s="153">
        <f>'[2]For-data-entry'!CV29</f>
        <v>5707</v>
      </c>
      <c r="H32" s="153">
        <f>'[2]For-data-entry'!CW29</f>
        <v>11543</v>
      </c>
      <c r="I32" s="153">
        <f>'[2]For-data-entry'!CX29</f>
        <v>59997</v>
      </c>
      <c r="J32" s="153">
        <f>'[2]For-data-entry'!CY29</f>
        <v>164485</v>
      </c>
      <c r="K32" s="153">
        <f>'[2]For-data-entry'!CZ29</f>
        <v>74</v>
      </c>
      <c r="L32" s="153">
        <f>'[2]For-data-entry'!DA29</f>
        <v>409</v>
      </c>
      <c r="M32" s="153">
        <f>'[2]For-data-entry'!DB29</f>
        <v>451</v>
      </c>
      <c r="N32" s="153">
        <f>'[2]For-data-entry'!DC29</f>
        <v>2677</v>
      </c>
      <c r="O32" s="153">
        <f>'[2]For-data-entry'!DD29</f>
        <v>583</v>
      </c>
      <c r="P32" s="153">
        <f>'[2]For-data-entry'!DE29</f>
        <v>9805</v>
      </c>
      <c r="Q32" s="153">
        <f>'[2]For-data-entry'!DF29</f>
        <v>71653</v>
      </c>
      <c r="R32" s="153">
        <f>'[2]For-data-entry'!DG29</f>
        <v>41411</v>
      </c>
      <c r="S32" s="153">
        <f>'[2]For-data-entry'!DH29</f>
        <v>0</v>
      </c>
      <c r="T32" s="153">
        <f>'[2]For-data-entry'!DI29</f>
        <v>0</v>
      </c>
      <c r="U32" s="153">
        <f>'[2]For-data-entry'!DJ29</f>
        <v>11</v>
      </c>
      <c r="V32" s="153">
        <f>'[2]For-data-entry'!DK29</f>
        <v>219</v>
      </c>
      <c r="W32" s="153">
        <f>'[2]For-data-entry'!DL29</f>
        <v>53</v>
      </c>
      <c r="X32" s="153">
        <f>'[2]For-data-entry'!DM29</f>
        <v>2175</v>
      </c>
      <c r="Y32" s="153">
        <f>'[2]For-data-entry'!DN29</f>
        <v>1131</v>
      </c>
      <c r="Z32" s="153">
        <f>'[2]For-data-entry'!DO29</f>
        <v>24118</v>
      </c>
      <c r="AA32" s="153">
        <f>'[2]For-data-entry'!DP29</f>
        <v>7168</v>
      </c>
      <c r="AB32" s="153">
        <f>'[2]For-data-entry'!DQ29</f>
        <v>27074</v>
      </c>
      <c r="AC32" s="153">
        <f>'[2]For-data-entry'!DR29</f>
        <v>150148</v>
      </c>
      <c r="AD32" s="153">
        <f>'[2]For-data-entry'!DS29</f>
        <v>353517</v>
      </c>
    </row>
    <row r="33" spans="1:30" ht="20.100000000000001" customHeight="1">
      <c r="A33" s="362"/>
      <c r="B33" s="361"/>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row>
    <row r="34" spans="1:30">
      <c r="A34" s="379"/>
      <c r="B34" s="378"/>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row>
    <row r="35" spans="1:30" ht="23.1" customHeight="1">
      <c r="A35" s="572" t="s">
        <v>390</v>
      </c>
      <c r="B35" s="572"/>
      <c r="C35" s="572"/>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row>
    <row r="36" spans="1:30" ht="23.1" customHeight="1">
      <c r="A36" s="572" t="s">
        <v>412</v>
      </c>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row>
    <row r="37" spans="1:30" ht="20.100000000000001" customHeight="1">
      <c r="A37" s="572" t="s">
        <v>659</v>
      </c>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row>
    <row r="38" spans="1:30" ht="20.100000000000001" customHeight="1">
      <c r="A38" s="376"/>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row>
    <row r="39" spans="1:30" ht="32.25" customHeight="1">
      <c r="A39" s="573" t="s">
        <v>427</v>
      </c>
      <c r="B39" s="576" t="s">
        <v>383</v>
      </c>
      <c r="C39" s="579" t="s">
        <v>658</v>
      </c>
      <c r="D39" s="580"/>
      <c r="E39" s="580"/>
      <c r="F39" s="580"/>
      <c r="G39" s="580" t="s">
        <v>657</v>
      </c>
      <c r="H39" s="580"/>
      <c r="I39" s="580"/>
      <c r="J39" s="580"/>
      <c r="K39" s="580" t="s">
        <v>656</v>
      </c>
      <c r="L39" s="580"/>
      <c r="M39" s="580"/>
      <c r="N39" s="580"/>
      <c r="O39" s="580" t="s">
        <v>655</v>
      </c>
      <c r="P39" s="580"/>
      <c r="Q39" s="580"/>
      <c r="R39" s="580"/>
      <c r="S39" s="580" t="s">
        <v>654</v>
      </c>
      <c r="T39" s="580"/>
      <c r="U39" s="580"/>
      <c r="V39" s="580"/>
      <c r="W39" s="584" t="s">
        <v>653</v>
      </c>
      <c r="X39" s="585"/>
      <c r="Y39" s="585"/>
      <c r="Z39" s="579"/>
      <c r="AA39" s="580" t="s">
        <v>67</v>
      </c>
      <c r="AB39" s="580"/>
      <c r="AC39" s="580"/>
      <c r="AD39" s="580"/>
    </row>
    <row r="40" spans="1:30" ht="77.25" customHeight="1">
      <c r="A40" s="574"/>
      <c r="B40" s="577"/>
      <c r="C40" s="581" t="s">
        <v>652</v>
      </c>
      <c r="D40" s="582"/>
      <c r="E40" s="583" t="s">
        <v>651</v>
      </c>
      <c r="F40" s="583"/>
      <c r="G40" s="582" t="s">
        <v>652</v>
      </c>
      <c r="H40" s="582"/>
      <c r="I40" s="583" t="s">
        <v>651</v>
      </c>
      <c r="J40" s="583"/>
      <c r="K40" s="582" t="s">
        <v>652</v>
      </c>
      <c r="L40" s="582"/>
      <c r="M40" s="583" t="s">
        <v>651</v>
      </c>
      <c r="N40" s="583"/>
      <c r="O40" s="582" t="s">
        <v>652</v>
      </c>
      <c r="P40" s="582"/>
      <c r="Q40" s="583" t="s">
        <v>651</v>
      </c>
      <c r="R40" s="583"/>
      <c r="S40" s="582" t="s">
        <v>652</v>
      </c>
      <c r="T40" s="582"/>
      <c r="U40" s="583" t="s">
        <v>651</v>
      </c>
      <c r="V40" s="583"/>
      <c r="W40" s="582" t="s">
        <v>652</v>
      </c>
      <c r="X40" s="582"/>
      <c r="Y40" s="583" t="s">
        <v>651</v>
      </c>
      <c r="Z40" s="583"/>
      <c r="AA40" s="582" t="s">
        <v>652</v>
      </c>
      <c r="AB40" s="582"/>
      <c r="AC40" s="583" t="s">
        <v>651</v>
      </c>
      <c r="AD40" s="583"/>
    </row>
    <row r="41" spans="1:30" ht="43.5" customHeight="1">
      <c r="A41" s="575"/>
      <c r="B41" s="578"/>
      <c r="C41" s="375" t="s">
        <v>405</v>
      </c>
      <c r="D41" s="373" t="s">
        <v>650</v>
      </c>
      <c r="E41" s="374" t="s">
        <v>405</v>
      </c>
      <c r="F41" s="373" t="s">
        <v>650</v>
      </c>
      <c r="G41" s="374" t="s">
        <v>405</v>
      </c>
      <c r="H41" s="373" t="s">
        <v>650</v>
      </c>
      <c r="I41" s="374" t="s">
        <v>405</v>
      </c>
      <c r="J41" s="373" t="s">
        <v>650</v>
      </c>
      <c r="K41" s="374" t="s">
        <v>405</v>
      </c>
      <c r="L41" s="373" t="s">
        <v>650</v>
      </c>
      <c r="M41" s="374" t="s">
        <v>405</v>
      </c>
      <c r="N41" s="373" t="s">
        <v>650</v>
      </c>
      <c r="O41" s="374" t="s">
        <v>405</v>
      </c>
      <c r="P41" s="373" t="s">
        <v>650</v>
      </c>
      <c r="Q41" s="374" t="s">
        <v>405</v>
      </c>
      <c r="R41" s="373" t="s">
        <v>650</v>
      </c>
      <c r="S41" s="374" t="s">
        <v>405</v>
      </c>
      <c r="T41" s="373" t="s">
        <v>650</v>
      </c>
      <c r="U41" s="374" t="s">
        <v>405</v>
      </c>
      <c r="V41" s="373" t="s">
        <v>650</v>
      </c>
      <c r="W41" s="374" t="s">
        <v>405</v>
      </c>
      <c r="X41" s="373" t="s">
        <v>650</v>
      </c>
      <c r="Y41" s="374" t="s">
        <v>405</v>
      </c>
      <c r="Z41" s="373" t="s">
        <v>650</v>
      </c>
      <c r="AA41" s="374" t="s">
        <v>405</v>
      </c>
      <c r="AB41" s="373" t="s">
        <v>650</v>
      </c>
      <c r="AC41" s="374" t="s">
        <v>405</v>
      </c>
      <c r="AD41" s="373" t="s">
        <v>650</v>
      </c>
    </row>
    <row r="42" spans="1:30" ht="20.100000000000001" customHeight="1">
      <c r="A42" s="372" t="s">
        <v>644</v>
      </c>
      <c r="B42" s="369" t="s">
        <v>372</v>
      </c>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row>
    <row r="43" spans="1:30" ht="24.95" customHeight="1">
      <c r="A43" s="368">
        <v>1</v>
      </c>
      <c r="B43" s="365" t="s">
        <v>86</v>
      </c>
      <c r="C43" s="150">
        <f>'[2]For-data-entry'!CR32</f>
        <v>398</v>
      </c>
      <c r="D43" s="150">
        <f>'[2]For-data-entry'!CS32</f>
        <v>700</v>
      </c>
      <c r="E43" s="150">
        <f>'[2]For-data-entry'!CT32</f>
        <v>2734</v>
      </c>
      <c r="F43" s="150">
        <f>'[2]For-data-entry'!CU32</f>
        <v>11898</v>
      </c>
      <c r="G43" s="150">
        <f>'[2]For-data-entry'!CV32</f>
        <v>3183</v>
      </c>
      <c r="H43" s="150">
        <f>'[2]For-data-entry'!CW32</f>
        <v>4436</v>
      </c>
      <c r="I43" s="150">
        <f>'[2]For-data-entry'!CX32</f>
        <v>17709</v>
      </c>
      <c r="J43" s="150">
        <f>'[2]For-data-entry'!CY32</f>
        <v>37937</v>
      </c>
      <c r="K43" s="150">
        <f>'[2]For-data-entry'!CZ32</f>
        <v>0</v>
      </c>
      <c r="L43" s="150">
        <f>'[2]For-data-entry'!DA32</f>
        <v>0</v>
      </c>
      <c r="M43" s="150">
        <f>'[2]For-data-entry'!DB32</f>
        <v>13</v>
      </c>
      <c r="N43" s="150">
        <f>'[2]For-data-entry'!DC32</f>
        <v>102</v>
      </c>
      <c r="O43" s="150">
        <f>'[2]For-data-entry'!DD32</f>
        <v>2</v>
      </c>
      <c r="P43" s="150">
        <f>'[2]For-data-entry'!DE32</f>
        <v>3</v>
      </c>
      <c r="Q43" s="150">
        <f>'[2]For-data-entry'!DF32</f>
        <v>9</v>
      </c>
      <c r="R43" s="150">
        <f>'[2]For-data-entry'!DG32</f>
        <v>95</v>
      </c>
      <c r="S43" s="150">
        <f>'[2]For-data-entry'!DH32</f>
        <v>0</v>
      </c>
      <c r="T43" s="150">
        <f>'[2]For-data-entry'!DI32</f>
        <v>0</v>
      </c>
      <c r="U43" s="150">
        <f>'[2]For-data-entry'!DJ32</f>
        <v>1</v>
      </c>
      <c r="V43" s="150">
        <f>'[2]For-data-entry'!DK32</f>
        <v>2</v>
      </c>
      <c r="W43" s="150">
        <f>'[2]For-data-entry'!DL32</f>
        <v>46</v>
      </c>
      <c r="X43" s="150">
        <f>'[2]For-data-entry'!DM32</f>
        <v>374</v>
      </c>
      <c r="Y43" s="150">
        <f>'[2]For-data-entry'!DN32</f>
        <v>436</v>
      </c>
      <c r="Z43" s="150">
        <f>'[2]For-data-entry'!DO32</f>
        <v>3315</v>
      </c>
      <c r="AA43" s="150">
        <f>'[2]For-data-entry'!DP32</f>
        <v>3629</v>
      </c>
      <c r="AB43" s="150">
        <f>'[2]For-data-entry'!DQ32</f>
        <v>5513</v>
      </c>
      <c r="AC43" s="150">
        <f>'[2]For-data-entry'!DR32</f>
        <v>20902</v>
      </c>
      <c r="AD43" s="150">
        <f>'[2]For-data-entry'!DS32</f>
        <v>53349</v>
      </c>
    </row>
    <row r="44" spans="1:30" ht="24.95" customHeight="1">
      <c r="A44" s="368">
        <v>2</v>
      </c>
      <c r="B44" s="365" t="s">
        <v>649</v>
      </c>
      <c r="C44" s="150">
        <f>'[2]For-data-entry'!CR33</f>
        <v>24</v>
      </c>
      <c r="D44" s="150">
        <f>'[2]For-data-entry'!CS33</f>
        <v>69</v>
      </c>
      <c r="E44" s="150">
        <f>'[2]For-data-entry'!CT33</f>
        <v>335</v>
      </c>
      <c r="F44" s="150">
        <f>'[2]For-data-entry'!CU33</f>
        <v>2365</v>
      </c>
      <c r="G44" s="150">
        <f>'[2]For-data-entry'!CV33</f>
        <v>67</v>
      </c>
      <c r="H44" s="150">
        <f>'[2]For-data-entry'!CW33</f>
        <v>216</v>
      </c>
      <c r="I44" s="150">
        <f>'[2]For-data-entry'!CX33</f>
        <v>878</v>
      </c>
      <c r="J44" s="150">
        <f>'[2]For-data-entry'!CY33</f>
        <v>4461</v>
      </c>
      <c r="K44" s="150">
        <f>'[2]For-data-entry'!CZ33</f>
        <v>1</v>
      </c>
      <c r="L44" s="150">
        <f>'[2]For-data-entry'!DA33</f>
        <v>1</v>
      </c>
      <c r="M44" s="150">
        <f>'[2]For-data-entry'!DB33</f>
        <v>137</v>
      </c>
      <c r="N44" s="150">
        <f>'[2]For-data-entry'!DC33</f>
        <v>4894</v>
      </c>
      <c r="O44" s="150">
        <f>'[2]For-data-entry'!DD33</f>
        <v>0</v>
      </c>
      <c r="P44" s="150">
        <f>'[2]For-data-entry'!DE33</f>
        <v>0</v>
      </c>
      <c r="Q44" s="150">
        <f>'[2]For-data-entry'!DF33</f>
        <v>9</v>
      </c>
      <c r="R44" s="150">
        <f>'[2]For-data-entry'!DG33</f>
        <v>16</v>
      </c>
      <c r="S44" s="150">
        <f>'[2]For-data-entry'!DH33</f>
        <v>0</v>
      </c>
      <c r="T44" s="150">
        <f>'[2]For-data-entry'!DI33</f>
        <v>0</v>
      </c>
      <c r="U44" s="150">
        <f>'[2]For-data-entry'!DJ33</f>
        <v>2</v>
      </c>
      <c r="V44" s="150">
        <f>'[2]For-data-entry'!DK33</f>
        <v>2</v>
      </c>
      <c r="W44" s="150">
        <f>'[2]For-data-entry'!DL33</f>
        <v>4</v>
      </c>
      <c r="X44" s="150">
        <f>'[2]For-data-entry'!DM33</f>
        <v>36</v>
      </c>
      <c r="Y44" s="150">
        <f>'[2]For-data-entry'!DN33</f>
        <v>227</v>
      </c>
      <c r="Z44" s="150">
        <f>'[2]For-data-entry'!DO33</f>
        <v>6426</v>
      </c>
      <c r="AA44" s="150">
        <f>'[2]For-data-entry'!DP33</f>
        <v>96</v>
      </c>
      <c r="AB44" s="150">
        <f>'[2]For-data-entry'!DQ33</f>
        <v>322</v>
      </c>
      <c r="AC44" s="150">
        <f>'[2]For-data-entry'!DR33</f>
        <v>1588</v>
      </c>
      <c r="AD44" s="150">
        <f>'[2]For-data-entry'!DS33</f>
        <v>18164</v>
      </c>
    </row>
    <row r="45" spans="1:30" ht="24.95" customHeight="1">
      <c r="A45" s="368">
        <v>3</v>
      </c>
      <c r="B45" s="365" t="s">
        <v>85</v>
      </c>
      <c r="C45" s="150">
        <f>'[2]For-data-entry'!CR34</f>
        <v>123</v>
      </c>
      <c r="D45" s="150">
        <f>'[2]For-data-entry'!CS34</f>
        <v>145</v>
      </c>
      <c r="E45" s="150">
        <f>'[2]For-data-entry'!CT34</f>
        <v>314</v>
      </c>
      <c r="F45" s="150">
        <f>'[2]For-data-entry'!CU34</f>
        <v>741</v>
      </c>
      <c r="G45" s="150">
        <f>'[2]For-data-entry'!CV34</f>
        <v>662</v>
      </c>
      <c r="H45" s="150">
        <f>'[2]For-data-entry'!CW34</f>
        <v>1091</v>
      </c>
      <c r="I45" s="150">
        <f>'[2]For-data-entry'!CX34</f>
        <v>1599</v>
      </c>
      <c r="J45" s="150">
        <f>'[2]For-data-entry'!CY34</f>
        <v>3010</v>
      </c>
      <c r="K45" s="150">
        <f>'[2]For-data-entry'!CZ34</f>
        <v>0</v>
      </c>
      <c r="L45" s="150">
        <f>'[2]For-data-entry'!DA34</f>
        <v>0</v>
      </c>
      <c r="M45" s="150">
        <f>'[2]For-data-entry'!DB34</f>
        <v>0</v>
      </c>
      <c r="N45" s="150">
        <f>'[2]For-data-entry'!DC34</f>
        <v>0</v>
      </c>
      <c r="O45" s="150">
        <f>'[2]For-data-entry'!DD34</f>
        <v>0</v>
      </c>
      <c r="P45" s="150">
        <f>'[2]For-data-entry'!DE34</f>
        <v>0</v>
      </c>
      <c r="Q45" s="150">
        <f>'[2]For-data-entry'!DF34</f>
        <v>0</v>
      </c>
      <c r="R45" s="150">
        <f>'[2]For-data-entry'!DG34</f>
        <v>0</v>
      </c>
      <c r="S45" s="150">
        <f>'[2]For-data-entry'!DH34</f>
        <v>0</v>
      </c>
      <c r="T45" s="150">
        <f>'[2]For-data-entry'!DI34</f>
        <v>0</v>
      </c>
      <c r="U45" s="150">
        <f>'[2]For-data-entry'!DJ34</f>
        <v>0</v>
      </c>
      <c r="V45" s="150">
        <f>'[2]For-data-entry'!DK34</f>
        <v>0</v>
      </c>
      <c r="W45" s="150">
        <f>'[2]For-data-entry'!DL34</f>
        <v>0</v>
      </c>
      <c r="X45" s="150">
        <f>'[2]For-data-entry'!DM34</f>
        <v>0</v>
      </c>
      <c r="Y45" s="150">
        <f>'[2]For-data-entry'!DN34</f>
        <v>0</v>
      </c>
      <c r="Z45" s="150">
        <f>'[2]For-data-entry'!DO34</f>
        <v>0</v>
      </c>
      <c r="AA45" s="150">
        <f>'[2]For-data-entry'!DP34</f>
        <v>785</v>
      </c>
      <c r="AB45" s="150">
        <f>'[2]For-data-entry'!DQ34</f>
        <v>1236</v>
      </c>
      <c r="AC45" s="150">
        <f>'[2]For-data-entry'!DR34</f>
        <v>1913</v>
      </c>
      <c r="AD45" s="150">
        <f>'[2]For-data-entry'!DS34</f>
        <v>3751</v>
      </c>
    </row>
    <row r="46" spans="1:30" ht="24.95" customHeight="1">
      <c r="A46" s="368">
        <v>4</v>
      </c>
      <c r="B46" s="365" t="s">
        <v>84</v>
      </c>
      <c r="C46" s="150">
        <f>'[2]For-data-entry'!CR35</f>
        <v>26</v>
      </c>
      <c r="D46" s="150">
        <f>'[2]For-data-entry'!CS35</f>
        <v>50</v>
      </c>
      <c r="E46" s="150">
        <f>'[2]For-data-entry'!CT35</f>
        <v>136</v>
      </c>
      <c r="F46" s="150">
        <f>'[2]For-data-entry'!CU35</f>
        <v>1227</v>
      </c>
      <c r="G46" s="150">
        <f>'[2]For-data-entry'!CV35</f>
        <v>84</v>
      </c>
      <c r="H46" s="150">
        <f>'[2]For-data-entry'!CW35</f>
        <v>242</v>
      </c>
      <c r="I46" s="150">
        <f>'[2]For-data-entry'!CX35</f>
        <v>362</v>
      </c>
      <c r="J46" s="150">
        <f>'[2]For-data-entry'!CY35</f>
        <v>1642</v>
      </c>
      <c r="K46" s="150">
        <f>'[2]For-data-entry'!CZ35</f>
        <v>0</v>
      </c>
      <c r="L46" s="150">
        <f>'[2]For-data-entry'!DA35</f>
        <v>0</v>
      </c>
      <c r="M46" s="150">
        <f>'[2]For-data-entry'!DB35</f>
        <v>1</v>
      </c>
      <c r="N46" s="150">
        <f>'[2]For-data-entry'!DC35</f>
        <v>1</v>
      </c>
      <c r="O46" s="150">
        <f>'[2]For-data-entry'!DD35</f>
        <v>0</v>
      </c>
      <c r="P46" s="150">
        <f>'[2]For-data-entry'!DE35</f>
        <v>0</v>
      </c>
      <c r="Q46" s="150">
        <f>'[2]For-data-entry'!DF35</f>
        <v>0</v>
      </c>
      <c r="R46" s="150">
        <f>'[2]For-data-entry'!DG35</f>
        <v>0</v>
      </c>
      <c r="S46" s="150">
        <f>'[2]For-data-entry'!DH35</f>
        <v>0</v>
      </c>
      <c r="T46" s="150">
        <f>'[2]For-data-entry'!DI35</f>
        <v>0</v>
      </c>
      <c r="U46" s="150">
        <f>'[2]For-data-entry'!DJ35</f>
        <v>0</v>
      </c>
      <c r="V46" s="150">
        <f>'[2]For-data-entry'!DK35</f>
        <v>0</v>
      </c>
      <c r="W46" s="150">
        <f>'[2]For-data-entry'!DL35</f>
        <v>0</v>
      </c>
      <c r="X46" s="150">
        <f>'[2]For-data-entry'!DM35</f>
        <v>0</v>
      </c>
      <c r="Y46" s="150">
        <f>'[2]For-data-entry'!DN35</f>
        <v>10</v>
      </c>
      <c r="Z46" s="150">
        <f>'[2]For-data-entry'!DO35</f>
        <v>118</v>
      </c>
      <c r="AA46" s="150">
        <f>'[2]For-data-entry'!DP35</f>
        <v>110</v>
      </c>
      <c r="AB46" s="150">
        <f>'[2]For-data-entry'!DQ35</f>
        <v>292</v>
      </c>
      <c r="AC46" s="150">
        <f>'[2]For-data-entry'!DR35</f>
        <v>509</v>
      </c>
      <c r="AD46" s="150">
        <f>'[2]For-data-entry'!DS35</f>
        <v>2988</v>
      </c>
    </row>
    <row r="47" spans="1:30" ht="24.95" customHeight="1">
      <c r="A47" s="368">
        <v>5</v>
      </c>
      <c r="B47" s="365" t="s">
        <v>83</v>
      </c>
      <c r="C47" s="150">
        <f>'[2]For-data-entry'!CR36</f>
        <v>0</v>
      </c>
      <c r="D47" s="150">
        <f>'[2]For-data-entry'!CS36</f>
        <v>0</v>
      </c>
      <c r="E47" s="150">
        <f>'[2]For-data-entry'!CT36</f>
        <v>267</v>
      </c>
      <c r="F47" s="150">
        <f>'[2]For-data-entry'!CU36</f>
        <v>618</v>
      </c>
      <c r="G47" s="150">
        <f>'[2]For-data-entry'!CV36</f>
        <v>0</v>
      </c>
      <c r="H47" s="150">
        <f>'[2]For-data-entry'!CW36</f>
        <v>0</v>
      </c>
      <c r="I47" s="150">
        <f>'[2]For-data-entry'!CX36</f>
        <v>509</v>
      </c>
      <c r="J47" s="150">
        <f>'[2]For-data-entry'!CY36</f>
        <v>631</v>
      </c>
      <c r="K47" s="150">
        <f>'[2]For-data-entry'!CZ36</f>
        <v>0</v>
      </c>
      <c r="L47" s="150">
        <f>'[2]For-data-entry'!DA36</f>
        <v>0</v>
      </c>
      <c r="M47" s="150">
        <f>'[2]For-data-entry'!DB36</f>
        <v>0</v>
      </c>
      <c r="N47" s="150">
        <f>'[2]For-data-entry'!DC36</f>
        <v>0</v>
      </c>
      <c r="O47" s="150">
        <f>'[2]For-data-entry'!DD36</f>
        <v>0</v>
      </c>
      <c r="P47" s="150">
        <f>'[2]For-data-entry'!DE36</f>
        <v>0</v>
      </c>
      <c r="Q47" s="150">
        <f>'[2]For-data-entry'!DF36</f>
        <v>0</v>
      </c>
      <c r="R47" s="150">
        <f>'[2]For-data-entry'!DG36</f>
        <v>0</v>
      </c>
      <c r="S47" s="150">
        <f>'[2]For-data-entry'!DH36</f>
        <v>0</v>
      </c>
      <c r="T47" s="150">
        <f>'[2]For-data-entry'!DI36</f>
        <v>0</v>
      </c>
      <c r="U47" s="150">
        <f>'[2]For-data-entry'!DJ36</f>
        <v>0</v>
      </c>
      <c r="V47" s="150">
        <f>'[2]For-data-entry'!DK36</f>
        <v>0</v>
      </c>
      <c r="W47" s="150">
        <f>'[2]For-data-entry'!DL36</f>
        <v>0</v>
      </c>
      <c r="X47" s="150">
        <f>'[2]For-data-entry'!DM36</f>
        <v>0</v>
      </c>
      <c r="Y47" s="150">
        <f>'[2]For-data-entry'!DN36</f>
        <v>0</v>
      </c>
      <c r="Z47" s="150">
        <f>'[2]For-data-entry'!DO36</f>
        <v>0</v>
      </c>
      <c r="AA47" s="150">
        <f>'[2]For-data-entry'!DP36</f>
        <v>0</v>
      </c>
      <c r="AB47" s="150">
        <f>'[2]For-data-entry'!DQ36</f>
        <v>0</v>
      </c>
      <c r="AC47" s="150">
        <f>'[2]For-data-entry'!DR36</f>
        <v>776</v>
      </c>
      <c r="AD47" s="150">
        <f>'[2]For-data-entry'!DS36</f>
        <v>1249</v>
      </c>
    </row>
    <row r="48" spans="1:30" ht="24.95" customHeight="1">
      <c r="A48" s="368">
        <v>6</v>
      </c>
      <c r="B48" s="365" t="s">
        <v>82</v>
      </c>
      <c r="C48" s="150">
        <f>'[2]For-data-entry'!CR37</f>
        <v>1081</v>
      </c>
      <c r="D48" s="150">
        <f>'[2]For-data-entry'!CS37</f>
        <v>3348</v>
      </c>
      <c r="E48" s="150">
        <f>'[2]For-data-entry'!CT37</f>
        <v>3462</v>
      </c>
      <c r="F48" s="150">
        <f>'[2]For-data-entry'!CU37</f>
        <v>24992</v>
      </c>
      <c r="G48" s="150">
        <f>'[2]For-data-entry'!CV37</f>
        <v>1511</v>
      </c>
      <c r="H48" s="150">
        <f>'[2]For-data-entry'!CW37</f>
        <v>4198</v>
      </c>
      <c r="I48" s="150">
        <f>'[2]For-data-entry'!CX37</f>
        <v>4048</v>
      </c>
      <c r="J48" s="150">
        <f>'[2]For-data-entry'!CY37</f>
        <v>16624</v>
      </c>
      <c r="K48" s="150">
        <f>'[2]For-data-entry'!CZ37</f>
        <v>4</v>
      </c>
      <c r="L48" s="150">
        <f>'[2]For-data-entry'!DA37</f>
        <v>1027</v>
      </c>
      <c r="M48" s="150">
        <f>'[2]For-data-entry'!DB37</f>
        <v>23</v>
      </c>
      <c r="N48" s="150">
        <f>'[2]For-data-entry'!DC37</f>
        <v>1257</v>
      </c>
      <c r="O48" s="150">
        <f>'[2]For-data-entry'!DD37</f>
        <v>2</v>
      </c>
      <c r="P48" s="150">
        <f>'[2]For-data-entry'!DE37</f>
        <v>1</v>
      </c>
      <c r="Q48" s="150">
        <f>'[2]For-data-entry'!DF37</f>
        <v>4</v>
      </c>
      <c r="R48" s="150">
        <f>'[2]For-data-entry'!DG37</f>
        <v>7</v>
      </c>
      <c r="S48" s="150">
        <f>'[2]For-data-entry'!DH37</f>
        <v>1</v>
      </c>
      <c r="T48" s="150">
        <f>'[2]For-data-entry'!DI37</f>
        <v>8</v>
      </c>
      <c r="U48" s="150">
        <f>'[2]For-data-entry'!DJ37</f>
        <v>1</v>
      </c>
      <c r="V48" s="150">
        <f>'[2]For-data-entry'!DK37</f>
        <v>7</v>
      </c>
      <c r="W48" s="150">
        <f>'[2]For-data-entry'!DL37</f>
        <v>0</v>
      </c>
      <c r="X48" s="150">
        <f>'[2]For-data-entry'!DM37</f>
        <v>0</v>
      </c>
      <c r="Y48" s="150">
        <f>'[2]For-data-entry'!DN37</f>
        <v>0</v>
      </c>
      <c r="Z48" s="150">
        <f>'[2]For-data-entry'!DO37</f>
        <v>0</v>
      </c>
      <c r="AA48" s="150">
        <f>'[2]For-data-entry'!DP37</f>
        <v>2599</v>
      </c>
      <c r="AB48" s="150">
        <f>'[2]For-data-entry'!DQ37</f>
        <v>8582</v>
      </c>
      <c r="AC48" s="150">
        <f>'[2]For-data-entry'!DR37</f>
        <v>7538</v>
      </c>
      <c r="AD48" s="150">
        <f>'[2]For-data-entry'!DS37</f>
        <v>42887</v>
      </c>
    </row>
    <row r="49" spans="1:30" ht="24.95" customHeight="1">
      <c r="A49" s="368">
        <v>7</v>
      </c>
      <c r="B49" s="369" t="s">
        <v>81</v>
      </c>
      <c r="C49" s="150">
        <f>'[2]For-data-entry'!CR38</f>
        <v>7</v>
      </c>
      <c r="D49" s="150">
        <f>'[2]For-data-entry'!CS38</f>
        <v>19</v>
      </c>
      <c r="E49" s="150">
        <f>'[2]For-data-entry'!CT38</f>
        <v>26</v>
      </c>
      <c r="F49" s="150">
        <f>'[2]For-data-entry'!CU38</f>
        <v>81</v>
      </c>
      <c r="G49" s="150">
        <f>'[2]For-data-entry'!CV38</f>
        <v>32</v>
      </c>
      <c r="H49" s="150">
        <f>'[2]For-data-entry'!CW38</f>
        <v>2010</v>
      </c>
      <c r="I49" s="150">
        <f>'[2]For-data-entry'!CX38</f>
        <v>851</v>
      </c>
      <c r="J49" s="150">
        <f>'[2]For-data-entry'!CY38</f>
        <v>30227</v>
      </c>
      <c r="K49" s="150">
        <f>'[2]For-data-entry'!CZ38</f>
        <v>0</v>
      </c>
      <c r="L49" s="150">
        <f>'[2]For-data-entry'!DA38</f>
        <v>0</v>
      </c>
      <c r="M49" s="150">
        <f>'[2]For-data-entry'!DB38</f>
        <v>8</v>
      </c>
      <c r="N49" s="150">
        <f>'[2]For-data-entry'!DC38</f>
        <v>35</v>
      </c>
      <c r="O49" s="150">
        <f>'[2]For-data-entry'!DD38</f>
        <v>0</v>
      </c>
      <c r="P49" s="150">
        <f>'[2]For-data-entry'!DE38</f>
        <v>0</v>
      </c>
      <c r="Q49" s="150">
        <f>'[2]For-data-entry'!DF38</f>
        <v>0</v>
      </c>
      <c r="R49" s="150">
        <f>'[2]For-data-entry'!DG38</f>
        <v>0</v>
      </c>
      <c r="S49" s="150">
        <f>'[2]For-data-entry'!DH38</f>
        <v>0</v>
      </c>
      <c r="T49" s="150">
        <f>'[2]For-data-entry'!DI38</f>
        <v>0</v>
      </c>
      <c r="U49" s="150">
        <f>'[2]For-data-entry'!DJ38</f>
        <v>0</v>
      </c>
      <c r="V49" s="150">
        <f>'[2]For-data-entry'!DK38</f>
        <v>0</v>
      </c>
      <c r="W49" s="150">
        <f>'[2]For-data-entry'!DL38</f>
        <v>0</v>
      </c>
      <c r="X49" s="150">
        <f>'[2]For-data-entry'!DM38</f>
        <v>0</v>
      </c>
      <c r="Y49" s="150">
        <f>'[2]For-data-entry'!DN38</f>
        <v>0</v>
      </c>
      <c r="Z49" s="150">
        <f>'[2]For-data-entry'!DO38</f>
        <v>0</v>
      </c>
      <c r="AA49" s="150">
        <f>'[2]For-data-entry'!DP38</f>
        <v>39</v>
      </c>
      <c r="AB49" s="150">
        <f>'[2]For-data-entry'!DQ38</f>
        <v>2029</v>
      </c>
      <c r="AC49" s="150">
        <f>'[2]For-data-entry'!DR38</f>
        <v>885</v>
      </c>
      <c r="AD49" s="150">
        <f>'[2]For-data-entry'!DS38</f>
        <v>30343</v>
      </c>
    </row>
    <row r="50" spans="1:30" ht="24.95" customHeight="1">
      <c r="A50" s="368">
        <v>8</v>
      </c>
      <c r="B50" s="365" t="s">
        <v>17</v>
      </c>
      <c r="C50" s="150">
        <f>'[2]For-data-entry'!CR39</f>
        <v>2</v>
      </c>
      <c r="D50" s="150">
        <f>'[2]For-data-entry'!CS39</f>
        <v>50</v>
      </c>
      <c r="E50" s="150">
        <f>'[2]For-data-entry'!CT39</f>
        <v>357</v>
      </c>
      <c r="F50" s="150">
        <f>'[2]For-data-entry'!CU39</f>
        <v>569</v>
      </c>
      <c r="G50" s="150">
        <f>'[2]For-data-entry'!CV39</f>
        <v>11</v>
      </c>
      <c r="H50" s="150">
        <f>'[2]For-data-entry'!CW39</f>
        <v>45</v>
      </c>
      <c r="I50" s="150">
        <f>'[2]For-data-entry'!CX39</f>
        <v>9994</v>
      </c>
      <c r="J50" s="150">
        <f>'[2]For-data-entry'!CY39</f>
        <v>15319</v>
      </c>
      <c r="K50" s="150">
        <f>'[2]For-data-entry'!CZ39</f>
        <v>0</v>
      </c>
      <c r="L50" s="150">
        <f>'[2]For-data-entry'!DA39</f>
        <v>0</v>
      </c>
      <c r="M50" s="150">
        <f>'[2]For-data-entry'!DB39</f>
        <v>82</v>
      </c>
      <c r="N50" s="150">
        <f>'[2]For-data-entry'!DC39</f>
        <v>189</v>
      </c>
      <c r="O50" s="150">
        <f>'[2]For-data-entry'!DD39</f>
        <v>0</v>
      </c>
      <c r="P50" s="150">
        <f>'[2]For-data-entry'!DE39</f>
        <v>0</v>
      </c>
      <c r="Q50" s="150">
        <f>'[2]For-data-entry'!DF39</f>
        <v>93</v>
      </c>
      <c r="R50" s="150">
        <f>'[2]For-data-entry'!DG39</f>
        <v>284</v>
      </c>
      <c r="S50" s="150">
        <f>'[2]For-data-entry'!DH39</f>
        <v>0</v>
      </c>
      <c r="T50" s="150">
        <f>'[2]For-data-entry'!DI39</f>
        <v>0</v>
      </c>
      <c r="U50" s="150">
        <f>'[2]For-data-entry'!DJ39</f>
        <v>0</v>
      </c>
      <c r="V50" s="150">
        <f>'[2]For-data-entry'!DK39</f>
        <v>0.21</v>
      </c>
      <c r="W50" s="150">
        <f>'[2]For-data-entry'!DL39</f>
        <v>2</v>
      </c>
      <c r="X50" s="150">
        <f>'[2]For-data-entry'!DM39</f>
        <v>15</v>
      </c>
      <c r="Y50" s="150">
        <f>'[2]For-data-entry'!DN39</f>
        <v>2828</v>
      </c>
      <c r="Z50" s="150">
        <f>'[2]For-data-entry'!DO39</f>
        <v>5617</v>
      </c>
      <c r="AA50" s="150">
        <f>'[2]For-data-entry'!DP39</f>
        <v>15</v>
      </c>
      <c r="AB50" s="150">
        <f>'[2]For-data-entry'!DQ39</f>
        <v>110</v>
      </c>
      <c r="AC50" s="150">
        <f>'[2]For-data-entry'!DR39</f>
        <v>13354</v>
      </c>
      <c r="AD50" s="150">
        <f>'[2]For-data-entry'!DS39</f>
        <v>21978.21</v>
      </c>
    </row>
    <row r="51" spans="1:30" ht="24.95" customHeight="1">
      <c r="A51" s="368">
        <v>9</v>
      </c>
      <c r="B51" s="369" t="s">
        <v>80</v>
      </c>
      <c r="C51" s="150">
        <f>'[2]For-data-entry'!CR40</f>
        <v>40</v>
      </c>
      <c r="D51" s="150">
        <f>'[2]For-data-entry'!CS40</f>
        <v>43</v>
      </c>
      <c r="E51" s="150">
        <f>'[2]For-data-entry'!CT40</f>
        <v>105</v>
      </c>
      <c r="F51" s="150">
        <f>'[2]For-data-entry'!CU40</f>
        <v>245</v>
      </c>
      <c r="G51" s="150">
        <f>'[2]For-data-entry'!CV40</f>
        <v>251</v>
      </c>
      <c r="H51" s="150">
        <f>'[2]For-data-entry'!CW40</f>
        <v>290</v>
      </c>
      <c r="I51" s="150">
        <f>'[2]For-data-entry'!CX40</f>
        <v>420</v>
      </c>
      <c r="J51" s="150">
        <f>'[2]For-data-entry'!CY40</f>
        <v>1308</v>
      </c>
      <c r="K51" s="150">
        <f>'[2]For-data-entry'!CZ40</f>
        <v>4</v>
      </c>
      <c r="L51" s="150">
        <f>'[2]For-data-entry'!DA40</f>
        <v>12</v>
      </c>
      <c r="M51" s="150">
        <f>'[2]For-data-entry'!DB40</f>
        <v>5</v>
      </c>
      <c r="N51" s="150">
        <f>'[2]For-data-entry'!DC40</f>
        <v>21</v>
      </c>
      <c r="O51" s="150">
        <f>'[2]For-data-entry'!DD40</f>
        <v>0</v>
      </c>
      <c r="P51" s="150">
        <f>'[2]For-data-entry'!DE40</f>
        <v>0</v>
      </c>
      <c r="Q51" s="150">
        <f>'[2]For-data-entry'!DF40</f>
        <v>3</v>
      </c>
      <c r="R51" s="150">
        <f>'[2]For-data-entry'!DG40</f>
        <v>34</v>
      </c>
      <c r="S51" s="150">
        <f>'[2]For-data-entry'!DH40</f>
        <v>0</v>
      </c>
      <c r="T51" s="150">
        <f>'[2]For-data-entry'!DI40</f>
        <v>0</v>
      </c>
      <c r="U51" s="150">
        <f>'[2]For-data-entry'!DJ40</f>
        <v>1</v>
      </c>
      <c r="V51" s="150">
        <f>'[2]For-data-entry'!DK40</f>
        <v>1</v>
      </c>
      <c r="W51" s="150">
        <f>'[2]For-data-entry'!DL40</f>
        <v>144</v>
      </c>
      <c r="X51" s="150">
        <f>'[2]For-data-entry'!DM40</f>
        <v>112</v>
      </c>
      <c r="Y51" s="150">
        <f>'[2]For-data-entry'!DN40</f>
        <v>234</v>
      </c>
      <c r="Z51" s="150">
        <f>'[2]For-data-entry'!DO40</f>
        <v>265</v>
      </c>
      <c r="AA51" s="150">
        <f>'[2]For-data-entry'!DP40</f>
        <v>439</v>
      </c>
      <c r="AB51" s="150">
        <f>'[2]For-data-entry'!DQ40</f>
        <v>457</v>
      </c>
      <c r="AC51" s="150">
        <f>'[2]For-data-entry'!DR40</f>
        <v>768</v>
      </c>
      <c r="AD51" s="150">
        <f>'[2]For-data-entry'!DS40</f>
        <v>1874</v>
      </c>
    </row>
    <row r="52" spans="1:30" ht="24.95" customHeight="1">
      <c r="A52" s="368">
        <v>10</v>
      </c>
      <c r="B52" s="369" t="s">
        <v>459</v>
      </c>
      <c r="C52" s="150">
        <f>'[2]For-data-entry'!CR41</f>
        <v>11</v>
      </c>
      <c r="D52" s="150">
        <f>'[2]For-data-entry'!CS41</f>
        <v>3</v>
      </c>
      <c r="E52" s="150">
        <f>'[2]For-data-entry'!CT41</f>
        <v>206</v>
      </c>
      <c r="F52" s="150">
        <f>'[2]For-data-entry'!CU41</f>
        <v>182</v>
      </c>
      <c r="G52" s="150">
        <f>'[2]For-data-entry'!CV41</f>
        <v>630</v>
      </c>
      <c r="H52" s="150">
        <f>'[2]For-data-entry'!CW41</f>
        <v>150</v>
      </c>
      <c r="I52" s="150">
        <f>'[2]For-data-entry'!CX41</f>
        <v>9010</v>
      </c>
      <c r="J52" s="150">
        <f>'[2]For-data-entry'!CY41</f>
        <v>2418</v>
      </c>
      <c r="K52" s="150">
        <f>'[2]For-data-entry'!CZ41</f>
        <v>2</v>
      </c>
      <c r="L52" s="150">
        <f>'[2]For-data-entry'!DA41</f>
        <v>0</v>
      </c>
      <c r="M52" s="150">
        <f>'[2]For-data-entry'!DB41</f>
        <v>6</v>
      </c>
      <c r="N52" s="150">
        <f>'[2]For-data-entry'!DC41</f>
        <v>1</v>
      </c>
      <c r="O52" s="150">
        <f>'[2]For-data-entry'!DD41</f>
        <v>0</v>
      </c>
      <c r="P52" s="150">
        <f>'[2]For-data-entry'!DE41</f>
        <v>0</v>
      </c>
      <c r="Q52" s="150">
        <f>'[2]For-data-entry'!DF41</f>
        <v>8</v>
      </c>
      <c r="R52" s="150">
        <f>'[2]For-data-entry'!DG41</f>
        <v>1</v>
      </c>
      <c r="S52" s="150">
        <f>'[2]For-data-entry'!DH41</f>
        <v>1</v>
      </c>
      <c r="T52" s="150">
        <f>'[2]For-data-entry'!DI41</f>
        <v>0</v>
      </c>
      <c r="U52" s="150">
        <f>'[2]For-data-entry'!DJ41</f>
        <v>2</v>
      </c>
      <c r="V52" s="150">
        <f>'[2]For-data-entry'!DK41</f>
        <v>0</v>
      </c>
      <c r="W52" s="150">
        <f>'[2]For-data-entry'!DL41</f>
        <v>0</v>
      </c>
      <c r="X52" s="150">
        <f>'[2]For-data-entry'!DM41</f>
        <v>0</v>
      </c>
      <c r="Y52" s="150">
        <f>'[2]For-data-entry'!DN41</f>
        <v>10</v>
      </c>
      <c r="Z52" s="150">
        <f>'[2]For-data-entry'!DO41</f>
        <v>2</v>
      </c>
      <c r="AA52" s="150">
        <f>'[2]For-data-entry'!DP41</f>
        <v>644</v>
      </c>
      <c r="AB52" s="150">
        <f>'[2]For-data-entry'!DQ41</f>
        <v>153</v>
      </c>
      <c r="AC52" s="150">
        <f>'[2]For-data-entry'!DR41</f>
        <v>9242</v>
      </c>
      <c r="AD52" s="150">
        <f>'[2]For-data-entry'!DS41</f>
        <v>2604</v>
      </c>
    </row>
    <row r="53" spans="1:30" ht="24.95" customHeight="1">
      <c r="A53" s="368">
        <v>11</v>
      </c>
      <c r="B53" s="365" t="s">
        <v>78</v>
      </c>
      <c r="C53" s="150">
        <f>'[2]For-data-entry'!CR42</f>
        <v>868</v>
      </c>
      <c r="D53" s="150">
        <f>'[2]For-data-entry'!CS42</f>
        <v>1292</v>
      </c>
      <c r="E53" s="150">
        <f>'[2]For-data-entry'!CT42</f>
        <v>2842</v>
      </c>
      <c r="F53" s="150">
        <f>'[2]For-data-entry'!CU42</f>
        <v>9341</v>
      </c>
      <c r="G53" s="150">
        <f>'[2]For-data-entry'!CV42</f>
        <v>2089</v>
      </c>
      <c r="H53" s="150">
        <f>'[2]For-data-entry'!CW42</f>
        <v>1993</v>
      </c>
      <c r="I53" s="150">
        <f>'[2]For-data-entry'!CX42</f>
        <v>5938</v>
      </c>
      <c r="J53" s="150">
        <f>'[2]For-data-entry'!CY42</f>
        <v>7681</v>
      </c>
      <c r="K53" s="150">
        <f>'[2]For-data-entry'!CZ42</f>
        <v>5</v>
      </c>
      <c r="L53" s="150">
        <f>'[2]For-data-entry'!DA42</f>
        <v>5</v>
      </c>
      <c r="M53" s="150">
        <f>'[2]For-data-entry'!DB42</f>
        <v>11</v>
      </c>
      <c r="N53" s="150">
        <f>'[2]For-data-entry'!DC42</f>
        <v>10</v>
      </c>
      <c r="O53" s="150">
        <f>'[2]For-data-entry'!DD42</f>
        <v>9</v>
      </c>
      <c r="P53" s="150">
        <f>'[2]For-data-entry'!DE42</f>
        <v>2</v>
      </c>
      <c r="Q53" s="150">
        <f>'[2]For-data-entry'!DF42</f>
        <v>17</v>
      </c>
      <c r="R53" s="150">
        <f>'[2]For-data-entry'!DG42</f>
        <v>6</v>
      </c>
      <c r="S53" s="150">
        <f>'[2]For-data-entry'!DH42</f>
        <v>19</v>
      </c>
      <c r="T53" s="150">
        <f>'[2]For-data-entry'!DI42</f>
        <v>9</v>
      </c>
      <c r="U53" s="150">
        <f>'[2]For-data-entry'!DJ42</f>
        <v>51</v>
      </c>
      <c r="V53" s="150">
        <f>'[2]For-data-entry'!DK42</f>
        <v>36</v>
      </c>
      <c r="W53" s="150">
        <f>'[2]For-data-entry'!DL42</f>
        <v>0</v>
      </c>
      <c r="X53" s="150">
        <f>'[2]For-data-entry'!DM42</f>
        <v>0</v>
      </c>
      <c r="Y53" s="150">
        <f>'[2]For-data-entry'!DN42</f>
        <v>3</v>
      </c>
      <c r="Z53" s="150">
        <f>'[2]For-data-entry'!DO42</f>
        <v>36</v>
      </c>
      <c r="AA53" s="150">
        <f>'[2]For-data-entry'!DP42</f>
        <v>2990</v>
      </c>
      <c r="AB53" s="150">
        <f>'[2]For-data-entry'!DQ42</f>
        <v>3301</v>
      </c>
      <c r="AC53" s="150">
        <f>'[2]For-data-entry'!DR42</f>
        <v>8862</v>
      </c>
      <c r="AD53" s="150">
        <f>'[2]For-data-entry'!DS42</f>
        <v>17110</v>
      </c>
    </row>
    <row r="54" spans="1:30" ht="24.95" customHeight="1">
      <c r="A54" s="368">
        <v>12</v>
      </c>
      <c r="B54" s="369" t="s">
        <v>77</v>
      </c>
      <c r="C54" s="150">
        <f>'[2]For-data-entry'!CR43</f>
        <v>9</v>
      </c>
      <c r="D54" s="150">
        <f>'[2]For-data-entry'!CS43</f>
        <v>52</v>
      </c>
      <c r="E54" s="150">
        <f>'[2]For-data-entry'!CT43</f>
        <v>41</v>
      </c>
      <c r="F54" s="150">
        <f>'[2]For-data-entry'!CU43</f>
        <v>224</v>
      </c>
      <c r="G54" s="150">
        <f>'[2]For-data-entry'!CV43</f>
        <v>53</v>
      </c>
      <c r="H54" s="150">
        <f>'[2]For-data-entry'!CW43</f>
        <v>140</v>
      </c>
      <c r="I54" s="150">
        <f>'[2]For-data-entry'!CX43</f>
        <v>255</v>
      </c>
      <c r="J54" s="150">
        <f>'[2]For-data-entry'!CY43</f>
        <v>602</v>
      </c>
      <c r="K54" s="150">
        <f>'[2]For-data-entry'!CZ43</f>
        <v>0</v>
      </c>
      <c r="L54" s="150">
        <f>'[2]For-data-entry'!DA43</f>
        <v>0</v>
      </c>
      <c r="M54" s="150">
        <f>'[2]For-data-entry'!DB43</f>
        <v>0</v>
      </c>
      <c r="N54" s="150">
        <f>'[2]For-data-entry'!DC43</f>
        <v>0</v>
      </c>
      <c r="O54" s="150">
        <f>'[2]For-data-entry'!DD43</f>
        <v>0</v>
      </c>
      <c r="P54" s="150">
        <f>'[2]For-data-entry'!DE43</f>
        <v>0</v>
      </c>
      <c r="Q54" s="150">
        <f>'[2]For-data-entry'!DF43</f>
        <v>0</v>
      </c>
      <c r="R54" s="150">
        <f>'[2]For-data-entry'!DG43</f>
        <v>0</v>
      </c>
      <c r="S54" s="150">
        <f>'[2]For-data-entry'!DH43</f>
        <v>23</v>
      </c>
      <c r="T54" s="150">
        <f>'[2]For-data-entry'!DI43</f>
        <v>864</v>
      </c>
      <c r="U54" s="150">
        <f>'[2]For-data-entry'!DJ43</f>
        <v>107</v>
      </c>
      <c r="V54" s="150">
        <f>'[2]For-data-entry'!DK43</f>
        <v>3705</v>
      </c>
      <c r="W54" s="150">
        <f>'[2]For-data-entry'!DL43</f>
        <v>0</v>
      </c>
      <c r="X54" s="150">
        <f>'[2]For-data-entry'!DM43</f>
        <v>0</v>
      </c>
      <c r="Y54" s="150">
        <f>'[2]For-data-entry'!DN43</f>
        <v>0</v>
      </c>
      <c r="Z54" s="150">
        <f>'[2]For-data-entry'!DO43</f>
        <v>0</v>
      </c>
      <c r="AA54" s="150">
        <f>'[2]For-data-entry'!DP43</f>
        <v>85</v>
      </c>
      <c r="AB54" s="150">
        <f>'[2]For-data-entry'!DQ43</f>
        <v>1056</v>
      </c>
      <c r="AC54" s="150">
        <f>'[2]For-data-entry'!DR43</f>
        <v>403</v>
      </c>
      <c r="AD54" s="150">
        <f>'[2]For-data-entry'!DS43</f>
        <v>4531</v>
      </c>
    </row>
    <row r="55" spans="1:30" ht="24.95" customHeight="1">
      <c r="A55" s="368">
        <v>13</v>
      </c>
      <c r="B55" s="365" t="s">
        <v>366</v>
      </c>
      <c r="C55" s="150">
        <f>'[2]For-data-entry'!CR44</f>
        <v>398</v>
      </c>
      <c r="D55" s="150">
        <f>'[2]For-data-entry'!CS44</f>
        <v>518</v>
      </c>
      <c r="E55" s="150">
        <f>'[2]For-data-entry'!CT44</f>
        <v>3589</v>
      </c>
      <c r="F55" s="150">
        <f>'[2]For-data-entry'!CU44</f>
        <v>4860</v>
      </c>
      <c r="G55" s="150">
        <f>'[2]For-data-entry'!CV44</f>
        <v>6412</v>
      </c>
      <c r="H55" s="150">
        <f>'[2]For-data-entry'!CW44</f>
        <v>4244</v>
      </c>
      <c r="I55" s="150">
        <f>'[2]For-data-entry'!CX44</f>
        <v>50370</v>
      </c>
      <c r="J55" s="150">
        <f>'[2]For-data-entry'!CY44</f>
        <v>31259</v>
      </c>
      <c r="K55" s="150">
        <f>'[2]For-data-entry'!CZ44</f>
        <v>7</v>
      </c>
      <c r="L55" s="150">
        <f>'[2]For-data-entry'!DA44</f>
        <v>17</v>
      </c>
      <c r="M55" s="150">
        <f>'[2]For-data-entry'!DB44</f>
        <v>65</v>
      </c>
      <c r="N55" s="150">
        <f>'[2]For-data-entry'!DC44</f>
        <v>75</v>
      </c>
      <c r="O55" s="150">
        <f>'[2]For-data-entry'!DD44</f>
        <v>13</v>
      </c>
      <c r="P55" s="150">
        <f>'[2]For-data-entry'!DE44</f>
        <v>3</v>
      </c>
      <c r="Q55" s="150">
        <f>'[2]For-data-entry'!DF44</f>
        <v>62</v>
      </c>
      <c r="R55" s="150">
        <f>'[2]For-data-entry'!DG44</f>
        <v>23</v>
      </c>
      <c r="S55" s="150">
        <f>'[2]For-data-entry'!DH44</f>
        <v>0</v>
      </c>
      <c r="T55" s="150">
        <f>'[2]For-data-entry'!DI44</f>
        <v>0</v>
      </c>
      <c r="U55" s="150">
        <f>'[2]For-data-entry'!DJ44</f>
        <v>29</v>
      </c>
      <c r="V55" s="150">
        <f>'[2]For-data-entry'!DK44</f>
        <v>53</v>
      </c>
      <c r="W55" s="150">
        <f>'[2]For-data-entry'!DL44</f>
        <v>31</v>
      </c>
      <c r="X55" s="150">
        <f>'[2]For-data-entry'!DM44</f>
        <v>45</v>
      </c>
      <c r="Y55" s="150">
        <f>'[2]For-data-entry'!DN44</f>
        <v>233</v>
      </c>
      <c r="Z55" s="150">
        <f>'[2]For-data-entry'!DO44</f>
        <v>500</v>
      </c>
      <c r="AA55" s="150">
        <f>'[2]For-data-entry'!DP44</f>
        <v>6861</v>
      </c>
      <c r="AB55" s="150">
        <f>'[2]For-data-entry'!DQ44</f>
        <v>4827</v>
      </c>
      <c r="AC55" s="150">
        <f>'[2]For-data-entry'!DR44</f>
        <v>54348</v>
      </c>
      <c r="AD55" s="150">
        <f>'[2]For-data-entry'!DS44</f>
        <v>36770</v>
      </c>
    </row>
    <row r="56" spans="1:30" ht="24.95" customHeight="1">
      <c r="A56" s="368">
        <v>14</v>
      </c>
      <c r="B56" s="365" t="s">
        <v>286</v>
      </c>
      <c r="C56" s="150">
        <f>'[2]For-data-entry'!CR45</f>
        <v>579</v>
      </c>
      <c r="D56" s="150">
        <f>'[2]For-data-entry'!CS45</f>
        <v>5025</v>
      </c>
      <c r="E56" s="150">
        <f>'[2]For-data-entry'!CT45</f>
        <v>5419</v>
      </c>
      <c r="F56" s="150">
        <f>'[2]For-data-entry'!CU45</f>
        <v>62048</v>
      </c>
      <c r="G56" s="150">
        <f>'[2]For-data-entry'!CV45</f>
        <v>3452</v>
      </c>
      <c r="H56" s="150">
        <f>'[2]For-data-entry'!CW45</f>
        <v>8351</v>
      </c>
      <c r="I56" s="150">
        <f>'[2]For-data-entry'!CX45</f>
        <v>16531</v>
      </c>
      <c r="J56" s="150">
        <f>'[2]For-data-entry'!CY45</f>
        <v>71953</v>
      </c>
      <c r="K56" s="150">
        <f>'[2]For-data-entry'!CZ45</f>
        <v>26</v>
      </c>
      <c r="L56" s="150">
        <f>'[2]For-data-entry'!DA45</f>
        <v>121</v>
      </c>
      <c r="M56" s="150">
        <f>'[2]For-data-entry'!DB45</f>
        <v>250</v>
      </c>
      <c r="N56" s="150">
        <f>'[2]For-data-entry'!DC45</f>
        <v>4307</v>
      </c>
      <c r="O56" s="150">
        <f>'[2]For-data-entry'!DD45</f>
        <v>15</v>
      </c>
      <c r="P56" s="150">
        <f>'[2]For-data-entry'!DE45</f>
        <v>54</v>
      </c>
      <c r="Q56" s="150">
        <f>'[2]For-data-entry'!DF45</f>
        <v>144</v>
      </c>
      <c r="R56" s="150">
        <f>'[2]For-data-entry'!DG45</f>
        <v>652</v>
      </c>
      <c r="S56" s="150">
        <f>'[2]For-data-entry'!DH45</f>
        <v>15</v>
      </c>
      <c r="T56" s="150">
        <f>'[2]For-data-entry'!DI45</f>
        <v>4</v>
      </c>
      <c r="U56" s="150">
        <f>'[2]For-data-entry'!DJ45</f>
        <v>68</v>
      </c>
      <c r="V56" s="150">
        <f>'[2]For-data-entry'!DK45</f>
        <v>213</v>
      </c>
      <c r="W56" s="150">
        <f>'[2]For-data-entry'!DL45</f>
        <v>24</v>
      </c>
      <c r="X56" s="150">
        <f>'[2]For-data-entry'!DM45</f>
        <v>911</v>
      </c>
      <c r="Y56" s="150">
        <f>'[2]For-data-entry'!DN45</f>
        <v>219</v>
      </c>
      <c r="Z56" s="150">
        <f>'[2]For-data-entry'!DO45</f>
        <v>6226</v>
      </c>
      <c r="AA56" s="150">
        <f>'[2]For-data-entry'!DP45</f>
        <v>4111</v>
      </c>
      <c r="AB56" s="150">
        <f>'[2]For-data-entry'!DQ45</f>
        <v>14466</v>
      </c>
      <c r="AC56" s="150">
        <f>'[2]For-data-entry'!DR45</f>
        <v>22631</v>
      </c>
      <c r="AD56" s="150">
        <f>'[2]For-data-entry'!DS45</f>
        <v>145399</v>
      </c>
    </row>
    <row r="57" spans="1:30" ht="24.95" customHeight="1">
      <c r="A57" s="368">
        <v>15</v>
      </c>
      <c r="B57" s="365" t="s">
        <v>365</v>
      </c>
      <c r="C57" s="150">
        <f>'[2]For-data-entry'!CR46</f>
        <v>148</v>
      </c>
      <c r="D57" s="150">
        <f>'[2]For-data-entry'!CS46</f>
        <v>593</v>
      </c>
      <c r="E57" s="150">
        <f>'[2]For-data-entry'!CT46</f>
        <v>862</v>
      </c>
      <c r="F57" s="150">
        <f>'[2]For-data-entry'!CU46</f>
        <v>5625</v>
      </c>
      <c r="G57" s="150">
        <f>'[2]For-data-entry'!CV46</f>
        <v>1428</v>
      </c>
      <c r="H57" s="150">
        <f>'[2]For-data-entry'!CW46</f>
        <v>4110</v>
      </c>
      <c r="I57" s="150">
        <f>'[2]For-data-entry'!CX46</f>
        <v>5230</v>
      </c>
      <c r="J57" s="150">
        <f>'[2]For-data-entry'!CY46</f>
        <v>13506</v>
      </c>
      <c r="K57" s="150">
        <f>'[2]For-data-entry'!CZ46</f>
        <v>15</v>
      </c>
      <c r="L57" s="150">
        <f>'[2]For-data-entry'!DA46</f>
        <v>50</v>
      </c>
      <c r="M57" s="150">
        <f>'[2]For-data-entry'!DB46</f>
        <v>39</v>
      </c>
      <c r="N57" s="150">
        <f>'[2]For-data-entry'!DC46</f>
        <v>265</v>
      </c>
      <c r="O57" s="150">
        <f>'[2]For-data-entry'!DD46</f>
        <v>0</v>
      </c>
      <c r="P57" s="150">
        <f>'[2]For-data-entry'!DE46</f>
        <v>0</v>
      </c>
      <c r="Q57" s="150">
        <f>'[2]For-data-entry'!DF46</f>
        <v>1</v>
      </c>
      <c r="R57" s="150">
        <f>'[2]For-data-entry'!DG46</f>
        <v>2</v>
      </c>
      <c r="S57" s="150">
        <f>'[2]For-data-entry'!DH46</f>
        <v>0</v>
      </c>
      <c r="T57" s="150">
        <f>'[2]For-data-entry'!DI46</f>
        <v>0</v>
      </c>
      <c r="U57" s="150">
        <f>'[2]For-data-entry'!DJ46</f>
        <v>0</v>
      </c>
      <c r="V57" s="150">
        <f>'[2]For-data-entry'!DK46</f>
        <v>0</v>
      </c>
      <c r="W57" s="150">
        <f>'[2]For-data-entry'!DL46</f>
        <v>0</v>
      </c>
      <c r="X57" s="150">
        <f>'[2]For-data-entry'!DM46</f>
        <v>0</v>
      </c>
      <c r="Y57" s="150">
        <f>'[2]For-data-entry'!DN46</f>
        <v>0</v>
      </c>
      <c r="Z57" s="150">
        <f>'[2]For-data-entry'!DO46</f>
        <v>0</v>
      </c>
      <c r="AA57" s="150">
        <f>'[2]For-data-entry'!DP46</f>
        <v>1591</v>
      </c>
      <c r="AB57" s="150">
        <f>'[2]For-data-entry'!DQ46</f>
        <v>4753</v>
      </c>
      <c r="AC57" s="150">
        <f>'[2]For-data-entry'!DR46</f>
        <v>6132</v>
      </c>
      <c r="AD57" s="150">
        <f>'[2]For-data-entry'!DS46</f>
        <v>19398</v>
      </c>
    </row>
    <row r="58" spans="1:30" ht="24.95" customHeight="1">
      <c r="A58" s="368">
        <v>16</v>
      </c>
      <c r="B58" s="365" t="s">
        <v>172</v>
      </c>
      <c r="C58" s="150">
        <f>'[2]For-data-entry'!CR47</f>
        <v>57</v>
      </c>
      <c r="D58" s="150">
        <f>'[2]For-data-entry'!CS47</f>
        <v>102</v>
      </c>
      <c r="E58" s="150">
        <f>'[2]For-data-entry'!CT47</f>
        <v>485</v>
      </c>
      <c r="F58" s="150">
        <f>'[2]For-data-entry'!CU47</f>
        <v>637</v>
      </c>
      <c r="G58" s="150">
        <f>'[2]For-data-entry'!CV47</f>
        <v>599</v>
      </c>
      <c r="H58" s="150">
        <f>'[2]For-data-entry'!CW47</f>
        <v>1510</v>
      </c>
      <c r="I58" s="150">
        <f>'[2]For-data-entry'!CX47</f>
        <v>7325</v>
      </c>
      <c r="J58" s="150">
        <f>'[2]For-data-entry'!CY47</f>
        <v>13875</v>
      </c>
      <c r="K58" s="150">
        <f>'[2]For-data-entry'!CZ47</f>
        <v>0</v>
      </c>
      <c r="L58" s="150">
        <f>'[2]For-data-entry'!DA47</f>
        <v>0</v>
      </c>
      <c r="M58" s="150">
        <f>'[2]For-data-entry'!DB47</f>
        <v>6</v>
      </c>
      <c r="N58" s="150">
        <f>'[2]For-data-entry'!DC47</f>
        <v>5</v>
      </c>
      <c r="O58" s="150">
        <f>'[2]For-data-entry'!DD47</f>
        <v>0</v>
      </c>
      <c r="P58" s="150">
        <f>'[2]For-data-entry'!DE47</f>
        <v>0</v>
      </c>
      <c r="Q58" s="150">
        <f>'[2]For-data-entry'!DF47</f>
        <v>3</v>
      </c>
      <c r="R58" s="150">
        <f>'[2]For-data-entry'!DG47</f>
        <v>3</v>
      </c>
      <c r="S58" s="150">
        <f>'[2]For-data-entry'!DH47</f>
        <v>0</v>
      </c>
      <c r="T58" s="150">
        <f>'[2]For-data-entry'!DI47</f>
        <v>0</v>
      </c>
      <c r="U58" s="150">
        <f>'[2]For-data-entry'!DJ47</f>
        <v>1</v>
      </c>
      <c r="V58" s="150">
        <f>'[2]For-data-entry'!DK47</f>
        <v>0</v>
      </c>
      <c r="W58" s="150">
        <f>'[2]For-data-entry'!DL47</f>
        <v>0</v>
      </c>
      <c r="X58" s="150">
        <f>'[2]For-data-entry'!DM47</f>
        <v>0</v>
      </c>
      <c r="Y58" s="150">
        <f>'[2]For-data-entry'!DN47</f>
        <v>16</v>
      </c>
      <c r="Z58" s="150">
        <f>'[2]For-data-entry'!DO47</f>
        <v>17</v>
      </c>
      <c r="AA58" s="150">
        <f>'[2]For-data-entry'!DP47</f>
        <v>656</v>
      </c>
      <c r="AB58" s="150">
        <f>'[2]For-data-entry'!DQ47</f>
        <v>1612</v>
      </c>
      <c r="AC58" s="150">
        <f>'[2]For-data-entry'!DR47</f>
        <v>7836</v>
      </c>
      <c r="AD58" s="150">
        <f>'[2]For-data-entry'!DS47</f>
        <v>14537</v>
      </c>
    </row>
    <row r="59" spans="1:30" ht="24.95" customHeight="1">
      <c r="A59" s="368">
        <v>17</v>
      </c>
      <c r="B59" s="365" t="s">
        <v>285</v>
      </c>
      <c r="C59" s="150">
        <f>'[2]For-data-entry'!CR48</f>
        <v>8</v>
      </c>
      <c r="D59" s="150">
        <f>'[2]For-data-entry'!CS48</f>
        <v>27</v>
      </c>
      <c r="E59" s="150">
        <f>'[2]For-data-entry'!CT48</f>
        <v>42</v>
      </c>
      <c r="F59" s="150">
        <f>'[2]For-data-entry'!CU48</f>
        <v>626</v>
      </c>
      <c r="G59" s="150">
        <f>'[2]For-data-entry'!CV48</f>
        <v>13</v>
      </c>
      <c r="H59" s="150">
        <f>'[2]For-data-entry'!CW48</f>
        <v>146</v>
      </c>
      <c r="I59" s="150">
        <f>'[2]For-data-entry'!CX48</f>
        <v>125</v>
      </c>
      <c r="J59" s="150">
        <f>'[2]For-data-entry'!CY48</f>
        <v>13599</v>
      </c>
      <c r="K59" s="150">
        <f>'[2]For-data-entry'!CZ48</f>
        <v>0</v>
      </c>
      <c r="L59" s="150">
        <f>'[2]For-data-entry'!DA48</f>
        <v>0</v>
      </c>
      <c r="M59" s="150">
        <f>'[2]For-data-entry'!DB48</f>
        <v>0</v>
      </c>
      <c r="N59" s="150">
        <f>'[2]For-data-entry'!DC48</f>
        <v>0</v>
      </c>
      <c r="O59" s="150">
        <f>'[2]For-data-entry'!DD48</f>
        <v>0</v>
      </c>
      <c r="P59" s="150">
        <f>'[2]For-data-entry'!DE48</f>
        <v>0</v>
      </c>
      <c r="Q59" s="150">
        <f>'[2]For-data-entry'!DF48</f>
        <v>1</v>
      </c>
      <c r="R59" s="150">
        <f>'[2]For-data-entry'!DG48</f>
        <v>6</v>
      </c>
      <c r="S59" s="150">
        <f>'[2]For-data-entry'!DH48</f>
        <v>0</v>
      </c>
      <c r="T59" s="150">
        <f>'[2]For-data-entry'!DI48</f>
        <v>0</v>
      </c>
      <c r="U59" s="150">
        <f>'[2]For-data-entry'!DJ48</f>
        <v>0</v>
      </c>
      <c r="V59" s="150">
        <f>'[2]For-data-entry'!DK48</f>
        <v>0</v>
      </c>
      <c r="W59" s="150">
        <f>'[2]For-data-entry'!DL48</f>
        <v>2</v>
      </c>
      <c r="X59" s="150">
        <f>'[2]For-data-entry'!DM48</f>
        <v>98</v>
      </c>
      <c r="Y59" s="150">
        <f>'[2]For-data-entry'!DN48</f>
        <v>26</v>
      </c>
      <c r="Z59" s="150">
        <f>'[2]For-data-entry'!DO48</f>
        <v>1787</v>
      </c>
      <c r="AA59" s="150">
        <f>'[2]For-data-entry'!DP48</f>
        <v>23</v>
      </c>
      <c r="AB59" s="150">
        <f>'[2]For-data-entry'!DQ48</f>
        <v>271</v>
      </c>
      <c r="AC59" s="150">
        <f>'[2]For-data-entry'!DR48</f>
        <v>194</v>
      </c>
      <c r="AD59" s="150">
        <f>'[2]For-data-entry'!DS48</f>
        <v>16018</v>
      </c>
    </row>
    <row r="60" spans="1:30" ht="24.95" customHeight="1">
      <c r="A60" s="367"/>
      <c r="B60" s="366" t="s">
        <v>362</v>
      </c>
      <c r="C60" s="153">
        <f>'[2]For-data-entry'!CR49</f>
        <v>3779</v>
      </c>
      <c r="D60" s="153">
        <f>'[2]For-data-entry'!CS49</f>
        <v>12036</v>
      </c>
      <c r="E60" s="153">
        <f>'[2]For-data-entry'!CT49</f>
        <v>21222</v>
      </c>
      <c r="F60" s="153">
        <f>'[2]For-data-entry'!CU49</f>
        <v>126279</v>
      </c>
      <c r="G60" s="153">
        <f>'[2]For-data-entry'!CV49</f>
        <v>20477</v>
      </c>
      <c r="H60" s="153">
        <f>'[2]For-data-entry'!CW49</f>
        <v>33172</v>
      </c>
      <c r="I60" s="153">
        <f>'[2]For-data-entry'!CX49</f>
        <v>131154</v>
      </c>
      <c r="J60" s="153">
        <f>'[2]For-data-entry'!CY49</f>
        <v>266052</v>
      </c>
      <c r="K60" s="153">
        <f>'[2]For-data-entry'!CZ49</f>
        <v>64</v>
      </c>
      <c r="L60" s="153">
        <f>'[2]For-data-entry'!DA49</f>
        <v>1233</v>
      </c>
      <c r="M60" s="153">
        <f>'[2]For-data-entry'!DB49</f>
        <v>646</v>
      </c>
      <c r="N60" s="153">
        <f>'[2]For-data-entry'!DC49</f>
        <v>11162</v>
      </c>
      <c r="O60" s="153">
        <f>'[2]For-data-entry'!DD49</f>
        <v>41</v>
      </c>
      <c r="P60" s="153">
        <f>'[2]For-data-entry'!DE49</f>
        <v>63</v>
      </c>
      <c r="Q60" s="153">
        <f>'[2]For-data-entry'!DF49</f>
        <v>354</v>
      </c>
      <c r="R60" s="153">
        <f>'[2]For-data-entry'!DG49</f>
        <v>1129</v>
      </c>
      <c r="S60" s="153">
        <f>'[2]For-data-entry'!DH49</f>
        <v>59</v>
      </c>
      <c r="T60" s="153">
        <f>'[2]For-data-entry'!DI49</f>
        <v>885</v>
      </c>
      <c r="U60" s="153">
        <f>'[2]For-data-entry'!DJ49</f>
        <v>263</v>
      </c>
      <c r="V60" s="153">
        <f>'[2]For-data-entry'!DK49</f>
        <v>4019.21</v>
      </c>
      <c r="W60" s="153">
        <f>'[2]For-data-entry'!DL49</f>
        <v>253</v>
      </c>
      <c r="X60" s="153">
        <f>'[2]For-data-entry'!DM49</f>
        <v>1591</v>
      </c>
      <c r="Y60" s="153">
        <f>'[2]For-data-entry'!DN49</f>
        <v>4242</v>
      </c>
      <c r="Z60" s="153">
        <f>'[2]For-data-entry'!DO49</f>
        <v>24309</v>
      </c>
      <c r="AA60" s="153">
        <f>'[2]For-data-entry'!DP49</f>
        <v>24673</v>
      </c>
      <c r="AB60" s="153">
        <f>'[2]For-data-entry'!DQ49</f>
        <v>48980</v>
      </c>
      <c r="AC60" s="153">
        <f>'[2]For-data-entry'!DR49</f>
        <v>157881</v>
      </c>
      <c r="AD60" s="153">
        <f>'[2]For-data-entry'!DS49</f>
        <v>432950.20999999996</v>
      </c>
    </row>
    <row r="61" spans="1:30" ht="24.95" customHeight="1">
      <c r="A61" s="370" t="s">
        <v>361</v>
      </c>
      <c r="B61" s="369" t="s">
        <v>360</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row>
    <row r="62" spans="1:30" ht="24.95" customHeight="1">
      <c r="A62" s="370">
        <v>1</v>
      </c>
      <c r="B62" s="369" t="s">
        <v>359</v>
      </c>
      <c r="C62" s="150">
        <f>'[2]For-data-entry'!CR51</f>
        <v>262</v>
      </c>
      <c r="D62" s="150">
        <f>'[2]For-data-entry'!CS51</f>
        <v>812</v>
      </c>
      <c r="E62" s="150">
        <f>'[2]For-data-entry'!CT51</f>
        <v>4123</v>
      </c>
      <c r="F62" s="150">
        <f>'[2]For-data-entry'!CU51</f>
        <v>8306</v>
      </c>
      <c r="G62" s="150">
        <f>'[2]For-data-entry'!CV51</f>
        <v>476</v>
      </c>
      <c r="H62" s="150">
        <f>'[2]For-data-entry'!CW51</f>
        <v>1236</v>
      </c>
      <c r="I62" s="150">
        <f>'[2]For-data-entry'!CX51</f>
        <v>12896</v>
      </c>
      <c r="J62" s="150">
        <f>'[2]For-data-entry'!CY51</f>
        <v>22876</v>
      </c>
      <c r="K62" s="150">
        <f>'[2]For-data-entry'!CZ51</f>
        <v>0</v>
      </c>
      <c r="L62" s="150">
        <f>'[2]For-data-entry'!DA51</f>
        <v>0</v>
      </c>
      <c r="M62" s="150">
        <f>'[2]For-data-entry'!DB51</f>
        <v>60</v>
      </c>
      <c r="N62" s="150">
        <f>'[2]For-data-entry'!DC51</f>
        <v>782</v>
      </c>
      <c r="O62" s="150">
        <f>'[2]For-data-entry'!DD51</f>
        <v>0</v>
      </c>
      <c r="P62" s="150">
        <f>'[2]For-data-entry'!DE51</f>
        <v>0</v>
      </c>
      <c r="Q62" s="150">
        <f>'[2]For-data-entry'!DF51</f>
        <v>0</v>
      </c>
      <c r="R62" s="150">
        <f>'[2]For-data-entry'!DG51</f>
        <v>0</v>
      </c>
      <c r="S62" s="150">
        <f>'[2]For-data-entry'!DH51</f>
        <v>0</v>
      </c>
      <c r="T62" s="150">
        <f>'[2]For-data-entry'!DI51</f>
        <v>0</v>
      </c>
      <c r="U62" s="150">
        <f>'[2]For-data-entry'!DJ51</f>
        <v>0</v>
      </c>
      <c r="V62" s="150">
        <f>'[2]For-data-entry'!DK51</f>
        <v>0</v>
      </c>
      <c r="W62" s="150">
        <f>'[2]For-data-entry'!DL51</f>
        <v>63</v>
      </c>
      <c r="X62" s="150">
        <f>'[2]For-data-entry'!DM51</f>
        <v>173</v>
      </c>
      <c r="Y62" s="150">
        <f>'[2]For-data-entry'!DN51</f>
        <v>197</v>
      </c>
      <c r="Z62" s="150">
        <f>'[2]For-data-entry'!DO51</f>
        <v>236</v>
      </c>
      <c r="AA62" s="150">
        <f>'[2]For-data-entry'!DP51</f>
        <v>801</v>
      </c>
      <c r="AB62" s="150">
        <f>'[2]For-data-entry'!DQ51</f>
        <v>2221</v>
      </c>
      <c r="AC62" s="150">
        <f>'[2]For-data-entry'!DR51</f>
        <v>17276</v>
      </c>
      <c r="AD62" s="150">
        <f>'[2]For-data-entry'!DS51</f>
        <v>32200</v>
      </c>
    </row>
    <row r="63" spans="1:30" ht="24.95" customHeight="1">
      <c r="A63" s="368">
        <v>2</v>
      </c>
      <c r="B63" s="365" t="s">
        <v>357</v>
      </c>
      <c r="C63" s="150">
        <f>'[2]For-data-entry'!CR52</f>
        <v>411</v>
      </c>
      <c r="D63" s="150">
        <f>'[2]For-data-entry'!CS52</f>
        <v>348</v>
      </c>
      <c r="E63" s="150">
        <f>'[2]For-data-entry'!CT52</f>
        <v>5399</v>
      </c>
      <c r="F63" s="150">
        <f>'[2]For-data-entry'!CU52</f>
        <v>8462</v>
      </c>
      <c r="G63" s="150">
        <f>'[2]For-data-entry'!CV52</f>
        <v>9372</v>
      </c>
      <c r="H63" s="150">
        <f>'[2]For-data-entry'!CW52</f>
        <v>7941</v>
      </c>
      <c r="I63" s="150">
        <f>'[2]For-data-entry'!CX52</f>
        <v>76242</v>
      </c>
      <c r="J63" s="150">
        <f>'[2]For-data-entry'!CY52</f>
        <v>63622</v>
      </c>
      <c r="K63" s="150">
        <f>'[2]For-data-entry'!CZ52</f>
        <v>130</v>
      </c>
      <c r="L63" s="150">
        <f>'[2]For-data-entry'!DA52</f>
        <v>110</v>
      </c>
      <c r="M63" s="150">
        <f>'[2]For-data-entry'!DB52</f>
        <v>7832</v>
      </c>
      <c r="N63" s="150">
        <f>'[2]For-data-entry'!DC52</f>
        <v>7074</v>
      </c>
      <c r="O63" s="150">
        <f>'[2]For-data-entry'!DD52</f>
        <v>78</v>
      </c>
      <c r="P63" s="150">
        <f>'[2]For-data-entry'!DE52</f>
        <v>66</v>
      </c>
      <c r="Q63" s="150">
        <f>'[2]For-data-entry'!DF52</f>
        <v>7890</v>
      </c>
      <c r="R63" s="150">
        <f>'[2]For-data-entry'!DG52</f>
        <v>5428</v>
      </c>
      <c r="S63" s="150">
        <f>'[2]For-data-entry'!DH52</f>
        <v>0</v>
      </c>
      <c r="T63" s="150">
        <f>'[2]For-data-entry'!DI52</f>
        <v>0</v>
      </c>
      <c r="U63" s="150">
        <f>'[2]For-data-entry'!DJ52</f>
        <v>0</v>
      </c>
      <c r="V63" s="150">
        <f>'[2]For-data-entry'!DK52</f>
        <v>0</v>
      </c>
      <c r="W63" s="150">
        <f>'[2]For-data-entry'!DL52</f>
        <v>285</v>
      </c>
      <c r="X63" s="150">
        <f>'[2]For-data-entry'!DM52</f>
        <v>241</v>
      </c>
      <c r="Y63" s="150">
        <f>'[2]For-data-entry'!DN52</f>
        <v>749</v>
      </c>
      <c r="Z63" s="150">
        <f>'[2]For-data-entry'!DO52</f>
        <v>655</v>
      </c>
      <c r="AA63" s="150">
        <f>'[2]For-data-entry'!DP52</f>
        <v>10276</v>
      </c>
      <c r="AB63" s="150">
        <f>'[2]For-data-entry'!DQ52</f>
        <v>8706</v>
      </c>
      <c r="AC63" s="150">
        <f>'[2]For-data-entry'!DR52</f>
        <v>98112</v>
      </c>
      <c r="AD63" s="150">
        <f>'[2]For-data-entry'!DS52</f>
        <v>85241</v>
      </c>
    </row>
    <row r="64" spans="1:30" ht="24.95" customHeight="1">
      <c r="A64" s="368">
        <v>3</v>
      </c>
      <c r="B64" s="365" t="s">
        <v>356</v>
      </c>
      <c r="C64" s="150">
        <f>'[2]For-data-entry'!CR53</f>
        <v>134</v>
      </c>
      <c r="D64" s="150">
        <f>'[2]For-data-entry'!CS53</f>
        <v>144</v>
      </c>
      <c r="E64" s="150">
        <f>'[2]For-data-entry'!CT53</f>
        <v>898</v>
      </c>
      <c r="F64" s="150">
        <f>'[2]For-data-entry'!CU53</f>
        <v>1529</v>
      </c>
      <c r="G64" s="150">
        <f>'[2]For-data-entry'!CV53</f>
        <v>4847</v>
      </c>
      <c r="H64" s="150">
        <f>'[2]For-data-entry'!CW53</f>
        <v>4107</v>
      </c>
      <c r="I64" s="150">
        <f>'[2]For-data-entry'!CX53</f>
        <v>30751</v>
      </c>
      <c r="J64" s="150">
        <f>'[2]For-data-entry'!CY53</f>
        <v>31045</v>
      </c>
      <c r="K64" s="150">
        <f>'[2]For-data-entry'!CZ53</f>
        <v>0</v>
      </c>
      <c r="L64" s="150">
        <f>'[2]For-data-entry'!DA53</f>
        <v>0</v>
      </c>
      <c r="M64" s="150">
        <f>'[2]For-data-entry'!DB53</f>
        <v>7</v>
      </c>
      <c r="N64" s="150">
        <f>'[2]For-data-entry'!DC53</f>
        <v>38</v>
      </c>
      <c r="O64" s="150">
        <f>'[2]For-data-entry'!DD53</f>
        <v>10</v>
      </c>
      <c r="P64" s="150">
        <f>'[2]For-data-entry'!DE53</f>
        <v>6</v>
      </c>
      <c r="Q64" s="150">
        <f>'[2]For-data-entry'!DF53</f>
        <v>71</v>
      </c>
      <c r="R64" s="150">
        <f>'[2]For-data-entry'!DG53</f>
        <v>80</v>
      </c>
      <c r="S64" s="150">
        <f>'[2]For-data-entry'!DH53</f>
        <v>0</v>
      </c>
      <c r="T64" s="150">
        <f>'[2]For-data-entry'!DI53</f>
        <v>0</v>
      </c>
      <c r="U64" s="150">
        <f>'[2]For-data-entry'!DJ53</f>
        <v>0</v>
      </c>
      <c r="V64" s="150">
        <f>'[2]For-data-entry'!DK53</f>
        <v>0</v>
      </c>
      <c r="W64" s="150">
        <f>'[2]For-data-entry'!DL53</f>
        <v>50</v>
      </c>
      <c r="X64" s="150">
        <f>'[2]For-data-entry'!DM53</f>
        <v>84</v>
      </c>
      <c r="Y64" s="150">
        <f>'[2]For-data-entry'!DN53</f>
        <v>203</v>
      </c>
      <c r="Z64" s="150">
        <f>'[2]For-data-entry'!DO53</f>
        <v>474</v>
      </c>
      <c r="AA64" s="150">
        <f>'[2]For-data-entry'!DP53</f>
        <v>5041</v>
      </c>
      <c r="AB64" s="150">
        <f>'[2]For-data-entry'!DQ53</f>
        <v>4341</v>
      </c>
      <c r="AC64" s="150">
        <f>'[2]For-data-entry'!DR53</f>
        <v>31930</v>
      </c>
      <c r="AD64" s="150">
        <f>'[2]For-data-entry'!DS53</f>
        <v>33166</v>
      </c>
    </row>
    <row r="65" spans="1:30" ht="24.95" customHeight="1">
      <c r="A65" s="370"/>
      <c r="B65" s="369" t="s">
        <v>355</v>
      </c>
      <c r="C65" s="153">
        <f>'[2]For-data-entry'!CR54</f>
        <v>807</v>
      </c>
      <c r="D65" s="153">
        <f>'[2]For-data-entry'!CS54</f>
        <v>1304</v>
      </c>
      <c r="E65" s="153">
        <f>'[2]For-data-entry'!CT54</f>
        <v>10420</v>
      </c>
      <c r="F65" s="153">
        <f>'[2]For-data-entry'!CU54</f>
        <v>18297</v>
      </c>
      <c r="G65" s="153">
        <f>'[2]For-data-entry'!CV54</f>
        <v>14695</v>
      </c>
      <c r="H65" s="153">
        <f>'[2]For-data-entry'!CW54</f>
        <v>13284</v>
      </c>
      <c r="I65" s="153">
        <f>'[2]For-data-entry'!CX54</f>
        <v>119889</v>
      </c>
      <c r="J65" s="153">
        <f>'[2]For-data-entry'!CY54</f>
        <v>117543</v>
      </c>
      <c r="K65" s="153">
        <f>'[2]For-data-entry'!CZ54</f>
        <v>130</v>
      </c>
      <c r="L65" s="153">
        <f>'[2]For-data-entry'!DA54</f>
        <v>110</v>
      </c>
      <c r="M65" s="153">
        <f>'[2]For-data-entry'!DB54</f>
        <v>7899</v>
      </c>
      <c r="N65" s="153">
        <f>'[2]For-data-entry'!DC54</f>
        <v>7894</v>
      </c>
      <c r="O65" s="153">
        <f>'[2]For-data-entry'!DD54</f>
        <v>88</v>
      </c>
      <c r="P65" s="153">
        <f>'[2]For-data-entry'!DE54</f>
        <v>72</v>
      </c>
      <c r="Q65" s="153">
        <f>'[2]For-data-entry'!DF54</f>
        <v>7961</v>
      </c>
      <c r="R65" s="153">
        <f>'[2]For-data-entry'!DG54</f>
        <v>5508</v>
      </c>
      <c r="S65" s="153">
        <f>'[2]For-data-entry'!DH54</f>
        <v>0</v>
      </c>
      <c r="T65" s="153">
        <f>'[2]For-data-entry'!DI54</f>
        <v>0</v>
      </c>
      <c r="U65" s="153">
        <f>'[2]For-data-entry'!DJ54</f>
        <v>0</v>
      </c>
      <c r="V65" s="153">
        <f>'[2]For-data-entry'!DK54</f>
        <v>0</v>
      </c>
      <c r="W65" s="153">
        <f>'[2]For-data-entry'!DL54</f>
        <v>398</v>
      </c>
      <c r="X65" s="153">
        <f>'[2]For-data-entry'!DM54</f>
        <v>498</v>
      </c>
      <c r="Y65" s="153">
        <f>'[2]For-data-entry'!DN54</f>
        <v>1149</v>
      </c>
      <c r="Z65" s="153">
        <f>'[2]For-data-entry'!DO54</f>
        <v>1365</v>
      </c>
      <c r="AA65" s="153">
        <f>'[2]For-data-entry'!DP54</f>
        <v>16118</v>
      </c>
      <c r="AB65" s="153">
        <f>'[2]For-data-entry'!DQ54</f>
        <v>15268</v>
      </c>
      <c r="AC65" s="153">
        <f>'[2]For-data-entry'!DR54</f>
        <v>147318</v>
      </c>
      <c r="AD65" s="153">
        <f>'[2]For-data-entry'!DS54</f>
        <v>150607</v>
      </c>
    </row>
    <row r="66" spans="1:30" ht="24.95" customHeight="1">
      <c r="A66" s="366" t="s">
        <v>354</v>
      </c>
      <c r="B66" s="371"/>
      <c r="C66" s="153">
        <f>'[2]For-data-entry'!CR58</f>
        <v>50851</v>
      </c>
      <c r="D66" s="153">
        <f>'[2]For-data-entry'!CS58</f>
        <v>87240</v>
      </c>
      <c r="E66" s="153">
        <f>'[2]For-data-entry'!CT58</f>
        <v>184141</v>
      </c>
      <c r="F66" s="153">
        <f>'[2]For-data-entry'!CU58</f>
        <v>632200</v>
      </c>
      <c r="G66" s="153">
        <f>'[2]For-data-entry'!CV58</f>
        <v>143284</v>
      </c>
      <c r="H66" s="153">
        <f>'[2]For-data-entry'!CW58</f>
        <v>285013</v>
      </c>
      <c r="I66" s="153">
        <f>'[2]For-data-entry'!CX58</f>
        <v>750341</v>
      </c>
      <c r="J66" s="153">
        <f>'[2]For-data-entry'!CY58</f>
        <v>1752425</v>
      </c>
      <c r="K66" s="153">
        <f>'[2]For-data-entry'!CZ58</f>
        <v>2541</v>
      </c>
      <c r="L66" s="153">
        <f>'[2]For-data-entry'!DA58</f>
        <v>13096</v>
      </c>
      <c r="M66" s="153">
        <f>'[2]For-data-entry'!DB58</f>
        <v>19940</v>
      </c>
      <c r="N66" s="153">
        <f>'[2]For-data-entry'!DC58</f>
        <v>73644</v>
      </c>
      <c r="O66" s="153">
        <f>'[2]For-data-entry'!DD58</f>
        <v>1176</v>
      </c>
      <c r="P66" s="153">
        <f>'[2]For-data-entry'!DE58</f>
        <v>10891</v>
      </c>
      <c r="Q66" s="153">
        <f>'[2]For-data-entry'!DF58</f>
        <v>78996</v>
      </c>
      <c r="R66" s="153">
        <f>'[2]For-data-entry'!DG58</f>
        <v>58681</v>
      </c>
      <c r="S66" s="153">
        <f>'[2]For-data-entry'!DH58</f>
        <v>107</v>
      </c>
      <c r="T66" s="153">
        <f>'[2]For-data-entry'!DI58</f>
        <v>1560</v>
      </c>
      <c r="U66" s="153">
        <f>'[2]For-data-entry'!DJ58</f>
        <v>473</v>
      </c>
      <c r="V66" s="153">
        <f>'[2]For-data-entry'!DK58</f>
        <v>10230.209999999999</v>
      </c>
      <c r="W66" s="150">
        <f>'[2]For-data-entry'!DL58</f>
        <v>1006</v>
      </c>
      <c r="X66" s="150">
        <f>'[2]For-data-entry'!DM58</f>
        <v>7814</v>
      </c>
      <c r="Y66" s="150">
        <f>'[2]For-data-entry'!DN58</f>
        <v>17367</v>
      </c>
      <c r="Z66" s="150">
        <f>'[2]For-data-entry'!DO58</f>
        <v>82122</v>
      </c>
      <c r="AA66" s="153">
        <f>'[2]For-data-entry'!DP58</f>
        <v>198965</v>
      </c>
      <c r="AB66" s="153">
        <f>'[2]For-data-entry'!DQ58</f>
        <v>405614</v>
      </c>
      <c r="AC66" s="153">
        <f>'[2]For-data-entry'!DR58</f>
        <v>1051258</v>
      </c>
      <c r="AD66" s="153">
        <f>'[2]For-data-entry'!DS58</f>
        <v>2609302.21</v>
      </c>
    </row>
    <row r="67" spans="1:30" ht="24.95" customHeight="1">
      <c r="A67" s="366" t="s">
        <v>413</v>
      </c>
      <c r="B67" s="366"/>
      <c r="C67" s="153">
        <f>'[2]For-data-entry'!CR56</f>
        <v>51658</v>
      </c>
      <c r="D67" s="153">
        <f>'[2]For-data-entry'!CS56</f>
        <v>88544</v>
      </c>
      <c r="E67" s="153">
        <f>'[2]For-data-entry'!CT56</f>
        <v>194561</v>
      </c>
      <c r="F67" s="153">
        <f>'[2]For-data-entry'!CU56</f>
        <v>650497</v>
      </c>
      <c r="G67" s="153">
        <f>'[2]For-data-entry'!CV56</f>
        <v>157979</v>
      </c>
      <c r="H67" s="153">
        <f>'[2]For-data-entry'!CW56</f>
        <v>298297</v>
      </c>
      <c r="I67" s="153">
        <f>'[2]For-data-entry'!CX56</f>
        <v>870230</v>
      </c>
      <c r="J67" s="153">
        <f>'[2]For-data-entry'!CY56</f>
        <v>1869968</v>
      </c>
      <c r="K67" s="153">
        <f>'[2]For-data-entry'!CZ56</f>
        <v>2671</v>
      </c>
      <c r="L67" s="153">
        <f>'[2]For-data-entry'!DA56</f>
        <v>13206</v>
      </c>
      <c r="M67" s="153">
        <f>'[2]For-data-entry'!DB56</f>
        <v>27839</v>
      </c>
      <c r="N67" s="153">
        <f>'[2]For-data-entry'!DC56</f>
        <v>81538</v>
      </c>
      <c r="O67" s="153">
        <f>'[2]For-data-entry'!DD56</f>
        <v>1264</v>
      </c>
      <c r="P67" s="153">
        <f>'[2]For-data-entry'!DE56</f>
        <v>10963</v>
      </c>
      <c r="Q67" s="153">
        <f>'[2]For-data-entry'!DF56</f>
        <v>86957</v>
      </c>
      <c r="R67" s="153">
        <f>'[2]For-data-entry'!DG56</f>
        <v>64189</v>
      </c>
      <c r="S67" s="153">
        <f>'[2]For-data-entry'!DH56</f>
        <v>107</v>
      </c>
      <c r="T67" s="153">
        <f>'[2]For-data-entry'!DI56</f>
        <v>1560</v>
      </c>
      <c r="U67" s="153">
        <f>'[2]For-data-entry'!DJ56</f>
        <v>473</v>
      </c>
      <c r="V67" s="153">
        <f>'[2]For-data-entry'!DK56</f>
        <v>10230.209999999999</v>
      </c>
      <c r="W67" s="153">
        <f>'[2]For-data-entry'!DL56</f>
        <v>1404</v>
      </c>
      <c r="X67" s="153">
        <f>'[2]For-data-entry'!DM56</f>
        <v>8312</v>
      </c>
      <c r="Y67" s="153">
        <f>'[2]For-data-entry'!DN56</f>
        <v>18516</v>
      </c>
      <c r="Z67" s="153">
        <f>'[2]For-data-entry'!DO56</f>
        <v>83487</v>
      </c>
      <c r="AA67" s="153">
        <f>'[2]For-data-entry'!DP56</f>
        <v>215083</v>
      </c>
      <c r="AB67" s="153">
        <f>'[2]For-data-entry'!DQ56</f>
        <v>420882</v>
      </c>
      <c r="AC67" s="153">
        <f>'[2]For-data-entry'!DR56</f>
        <v>1198576</v>
      </c>
      <c r="AD67" s="153">
        <f>'[2]For-data-entry'!DS56</f>
        <v>2759909.21</v>
      </c>
    </row>
    <row r="68" spans="1:30" ht="24.95" customHeight="1">
      <c r="A68" s="370" t="s">
        <v>352</v>
      </c>
      <c r="B68" s="369" t="s">
        <v>351</v>
      </c>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row>
    <row r="69" spans="1:30" ht="24.95" customHeight="1">
      <c r="A69" s="368">
        <v>1</v>
      </c>
      <c r="B69" s="365" t="s">
        <v>350</v>
      </c>
      <c r="C69" s="150">
        <f>'[2]For-data-entry'!CR61</f>
        <v>0</v>
      </c>
      <c r="D69" s="150">
        <f>'[2]For-data-entry'!CS61</f>
        <v>0</v>
      </c>
      <c r="E69" s="150">
        <f>'[2]For-data-entry'!CT61</f>
        <v>0</v>
      </c>
      <c r="F69" s="150">
        <f>'[2]For-data-entry'!CU61</f>
        <v>0</v>
      </c>
      <c r="G69" s="150">
        <f>'[2]For-data-entry'!CV61</f>
        <v>0</v>
      </c>
      <c r="H69" s="150">
        <f>'[2]For-data-entry'!CW61</f>
        <v>0</v>
      </c>
      <c r="I69" s="150">
        <f>'[2]For-data-entry'!CX61</f>
        <v>10893</v>
      </c>
      <c r="J69" s="150">
        <f>'[2]For-data-entry'!CY61</f>
        <v>5705</v>
      </c>
      <c r="K69" s="150">
        <f>'[2]For-data-entry'!CZ61</f>
        <v>0</v>
      </c>
      <c r="L69" s="150">
        <f>'[2]For-data-entry'!DA61</f>
        <v>0</v>
      </c>
      <c r="M69" s="150">
        <f>'[2]For-data-entry'!DB61</f>
        <v>0</v>
      </c>
      <c r="N69" s="150">
        <f>'[2]For-data-entry'!DC61</f>
        <v>0</v>
      </c>
      <c r="O69" s="150">
        <f>'[2]For-data-entry'!DD61</f>
        <v>0</v>
      </c>
      <c r="P69" s="150">
        <f>'[2]For-data-entry'!DE61</f>
        <v>0</v>
      </c>
      <c r="Q69" s="150">
        <f>'[2]For-data-entry'!DF61</f>
        <v>0</v>
      </c>
      <c r="R69" s="150">
        <f>'[2]For-data-entry'!DG61</f>
        <v>0</v>
      </c>
      <c r="S69" s="150">
        <f>'[2]For-data-entry'!DH61</f>
        <v>0</v>
      </c>
      <c r="T69" s="150">
        <f>'[2]For-data-entry'!DI61</f>
        <v>0</v>
      </c>
      <c r="U69" s="150">
        <f>'[2]For-data-entry'!DJ61</f>
        <v>0</v>
      </c>
      <c r="V69" s="150">
        <f>'[2]For-data-entry'!DK61</f>
        <v>0</v>
      </c>
      <c r="W69" s="150">
        <f>'[2]For-data-entry'!DL61</f>
        <v>0</v>
      </c>
      <c r="X69" s="150">
        <f>'[2]For-data-entry'!DM61</f>
        <v>0</v>
      </c>
      <c r="Y69" s="150">
        <f>'[2]For-data-entry'!DN61</f>
        <v>0</v>
      </c>
      <c r="Z69" s="150">
        <f>'[2]For-data-entry'!DO61</f>
        <v>0</v>
      </c>
      <c r="AA69" s="150">
        <f>'[2]For-data-entry'!DP61</f>
        <v>0</v>
      </c>
      <c r="AB69" s="150">
        <f>'[2]For-data-entry'!DQ61</f>
        <v>0</v>
      </c>
      <c r="AC69" s="150">
        <f>'[2]For-data-entry'!DR61</f>
        <v>10893</v>
      </c>
      <c r="AD69" s="150">
        <f>'[2]For-data-entry'!DS61</f>
        <v>5705</v>
      </c>
    </row>
    <row r="70" spans="1:30" ht="24.95" customHeight="1">
      <c r="A70" s="368">
        <v>2</v>
      </c>
      <c r="B70" s="365" t="s">
        <v>349</v>
      </c>
      <c r="C70" s="150">
        <f>'[2]For-data-entry'!CR62</f>
        <v>22780</v>
      </c>
      <c r="D70" s="150">
        <f>'[2]For-data-entry'!CS62</f>
        <v>13918</v>
      </c>
      <c r="E70" s="150">
        <f>'[2]For-data-entry'!CT62</f>
        <v>57280</v>
      </c>
      <c r="F70" s="150">
        <f>'[2]For-data-entry'!CU62</f>
        <v>40777</v>
      </c>
      <c r="G70" s="150">
        <f>'[2]For-data-entry'!CV62</f>
        <v>25777</v>
      </c>
      <c r="H70" s="150">
        <f>'[2]For-data-entry'!CW62</f>
        <v>15750</v>
      </c>
      <c r="I70" s="150">
        <f>'[2]For-data-entry'!CX62</f>
        <v>64817</v>
      </c>
      <c r="J70" s="150">
        <f>'[2]For-data-entry'!CY62</f>
        <v>46142</v>
      </c>
      <c r="K70" s="150">
        <f>'[2]For-data-entry'!CZ62</f>
        <v>2997</v>
      </c>
      <c r="L70" s="150">
        <f>'[2]For-data-entry'!DA62</f>
        <v>1831</v>
      </c>
      <c r="M70" s="150">
        <f>'[2]For-data-entry'!DB62</f>
        <v>7537</v>
      </c>
      <c r="N70" s="150">
        <f>'[2]For-data-entry'!DC62</f>
        <v>5365</v>
      </c>
      <c r="O70" s="150">
        <f>'[2]For-data-entry'!DD62</f>
        <v>1199</v>
      </c>
      <c r="P70" s="150">
        <f>'[2]For-data-entry'!DE62</f>
        <v>733</v>
      </c>
      <c r="Q70" s="150">
        <f>'[2]For-data-entry'!DF62</f>
        <v>17106</v>
      </c>
      <c r="R70" s="150">
        <f>'[2]For-data-entry'!DG62</f>
        <v>11209</v>
      </c>
      <c r="S70" s="150">
        <f>'[2]For-data-entry'!DH62</f>
        <v>0</v>
      </c>
      <c r="T70" s="150">
        <f>'[2]For-data-entry'!DI62</f>
        <v>0</v>
      </c>
      <c r="U70" s="150">
        <f>'[2]For-data-entry'!DJ62</f>
        <v>0</v>
      </c>
      <c r="V70" s="150">
        <f>'[2]For-data-entry'!DK62</f>
        <v>0</v>
      </c>
      <c r="W70" s="150">
        <f>'[2]For-data-entry'!DL62</f>
        <v>7194</v>
      </c>
      <c r="X70" s="150">
        <f>'[2]For-data-entry'!DM62</f>
        <v>4395</v>
      </c>
      <c r="Y70" s="150">
        <f>'[2]For-data-entry'!DN62</f>
        <v>9001</v>
      </c>
      <c r="Z70" s="150">
        <f>'[2]For-data-entry'!DO62</f>
        <v>6022</v>
      </c>
      <c r="AA70" s="150">
        <f>'[2]For-data-entry'!DP62</f>
        <v>59947</v>
      </c>
      <c r="AB70" s="150">
        <f>'[2]For-data-entry'!DQ62</f>
        <v>36627</v>
      </c>
      <c r="AC70" s="150">
        <f>'[2]For-data-entry'!DR62</f>
        <v>155741</v>
      </c>
      <c r="AD70" s="150">
        <f>'[2]For-data-entry'!DS62</f>
        <v>109515</v>
      </c>
    </row>
    <row r="71" spans="1:30" ht="24.95" hidden="1" customHeight="1">
      <c r="A71" s="368">
        <v>3</v>
      </c>
      <c r="B71" s="365" t="s">
        <v>648</v>
      </c>
      <c r="C71" s="150">
        <f>'[2]For-data-entry'!CR63</f>
        <v>0</v>
      </c>
      <c r="D71" s="150">
        <f>'[2]For-data-entry'!CS63</f>
        <v>0</v>
      </c>
      <c r="E71" s="150">
        <f>'[2]For-data-entry'!CT63</f>
        <v>0</v>
      </c>
      <c r="F71" s="150">
        <f>'[2]For-data-entry'!CU63</f>
        <v>0</v>
      </c>
      <c r="G71" s="150">
        <f>'[2]For-data-entry'!CV63</f>
        <v>0</v>
      </c>
      <c r="H71" s="150">
        <f>'[2]For-data-entry'!CW63</f>
        <v>0</v>
      </c>
      <c r="I71" s="150">
        <f>'[2]For-data-entry'!CX63</f>
        <v>0</v>
      </c>
      <c r="J71" s="150">
        <f>'[2]For-data-entry'!CY63</f>
        <v>0</v>
      </c>
      <c r="K71" s="150">
        <f>'[2]For-data-entry'!CZ63</f>
        <v>0</v>
      </c>
      <c r="L71" s="150">
        <f>'[2]For-data-entry'!DA63</f>
        <v>0</v>
      </c>
      <c r="M71" s="150">
        <f>'[2]For-data-entry'!DB63</f>
        <v>0</v>
      </c>
      <c r="N71" s="150">
        <f>'[2]For-data-entry'!DC63</f>
        <v>0</v>
      </c>
      <c r="O71" s="150">
        <f>'[2]For-data-entry'!DD63</f>
        <v>0</v>
      </c>
      <c r="P71" s="150">
        <f>'[2]For-data-entry'!DE63</f>
        <v>0</v>
      </c>
      <c r="Q71" s="150">
        <f>'[2]For-data-entry'!DF63</f>
        <v>0</v>
      </c>
      <c r="R71" s="150">
        <f>'[2]For-data-entry'!DG63</f>
        <v>0</v>
      </c>
      <c r="S71" s="150">
        <f>'[2]For-data-entry'!DH63</f>
        <v>0</v>
      </c>
      <c r="T71" s="150">
        <f>'[2]For-data-entry'!DI63</f>
        <v>0</v>
      </c>
      <c r="U71" s="150">
        <f>'[2]For-data-entry'!DJ63</f>
        <v>0</v>
      </c>
      <c r="V71" s="150">
        <f>'[2]For-data-entry'!DK63</f>
        <v>0</v>
      </c>
      <c r="W71" s="150">
        <f>'[2]For-data-entry'!DL63</f>
        <v>0</v>
      </c>
      <c r="X71" s="150">
        <f>'[2]For-data-entry'!DM63</f>
        <v>0</v>
      </c>
      <c r="Y71" s="150">
        <f>'[2]For-data-entry'!DN63</f>
        <v>0</v>
      </c>
      <c r="Z71" s="150">
        <f>'[2]For-data-entry'!DO63</f>
        <v>0</v>
      </c>
      <c r="AA71" s="150">
        <f>'[2]For-data-entry'!DP63</f>
        <v>0</v>
      </c>
      <c r="AB71" s="150">
        <f>'[2]For-data-entry'!DQ63</f>
        <v>0</v>
      </c>
      <c r="AC71" s="150">
        <f>'[2]For-data-entry'!DR63</f>
        <v>0</v>
      </c>
      <c r="AD71" s="150">
        <f>'[2]For-data-entry'!DS63</f>
        <v>0</v>
      </c>
    </row>
    <row r="72" spans="1:30" ht="24.95" customHeight="1">
      <c r="A72" s="367"/>
      <c r="B72" s="366" t="s">
        <v>347</v>
      </c>
      <c r="C72" s="153">
        <f>'[2]For-data-entry'!CR64</f>
        <v>22780</v>
      </c>
      <c r="D72" s="153">
        <f>'[2]For-data-entry'!CS64</f>
        <v>13918</v>
      </c>
      <c r="E72" s="153">
        <f>'[2]For-data-entry'!CT64</f>
        <v>57280</v>
      </c>
      <c r="F72" s="153">
        <f>'[2]For-data-entry'!CU64</f>
        <v>40777</v>
      </c>
      <c r="G72" s="153">
        <f>'[2]For-data-entry'!CV64</f>
        <v>25777</v>
      </c>
      <c r="H72" s="153">
        <f>'[2]For-data-entry'!CW64</f>
        <v>15750</v>
      </c>
      <c r="I72" s="153">
        <f>'[2]For-data-entry'!CX64</f>
        <v>75710</v>
      </c>
      <c r="J72" s="153">
        <f>'[2]For-data-entry'!CY64</f>
        <v>51847</v>
      </c>
      <c r="K72" s="153">
        <f>'[2]For-data-entry'!CZ64</f>
        <v>2997</v>
      </c>
      <c r="L72" s="153">
        <f>'[2]For-data-entry'!DA64</f>
        <v>1831</v>
      </c>
      <c r="M72" s="153">
        <f>'[2]For-data-entry'!DB64</f>
        <v>7537</v>
      </c>
      <c r="N72" s="153">
        <f>'[2]For-data-entry'!DC64</f>
        <v>5365</v>
      </c>
      <c r="O72" s="153">
        <f>'[2]For-data-entry'!DD64</f>
        <v>1199</v>
      </c>
      <c r="P72" s="153">
        <f>'[2]For-data-entry'!DE64</f>
        <v>733</v>
      </c>
      <c r="Q72" s="153">
        <f>'[2]For-data-entry'!DF64</f>
        <v>17106</v>
      </c>
      <c r="R72" s="153">
        <f>'[2]For-data-entry'!DG64</f>
        <v>11209</v>
      </c>
      <c r="S72" s="153">
        <f>'[2]For-data-entry'!DH64</f>
        <v>0</v>
      </c>
      <c r="T72" s="153">
        <f>'[2]For-data-entry'!DI64</f>
        <v>0</v>
      </c>
      <c r="U72" s="153">
        <f>'[2]For-data-entry'!DJ64</f>
        <v>0</v>
      </c>
      <c r="V72" s="153">
        <f>'[2]For-data-entry'!DK64</f>
        <v>0</v>
      </c>
      <c r="W72" s="153">
        <f>'[2]For-data-entry'!DL64</f>
        <v>7194</v>
      </c>
      <c r="X72" s="153">
        <f>'[2]For-data-entry'!DM64</f>
        <v>4395</v>
      </c>
      <c r="Y72" s="153">
        <f>'[2]For-data-entry'!DN64</f>
        <v>9001</v>
      </c>
      <c r="Z72" s="153">
        <f>'[2]For-data-entry'!DO64</f>
        <v>6022</v>
      </c>
      <c r="AA72" s="153">
        <f>'[2]For-data-entry'!DP64</f>
        <v>59947</v>
      </c>
      <c r="AB72" s="153">
        <f>'[2]For-data-entry'!DQ64</f>
        <v>36627</v>
      </c>
      <c r="AC72" s="153">
        <f>'[2]For-data-entry'!DR64</f>
        <v>166634</v>
      </c>
      <c r="AD72" s="153">
        <f>'[2]For-data-entry'!DS64</f>
        <v>115220</v>
      </c>
    </row>
    <row r="73" spans="1:30" ht="24.95" customHeight="1">
      <c r="A73" s="364" t="s">
        <v>346</v>
      </c>
      <c r="B73" s="365" t="s">
        <v>345</v>
      </c>
      <c r="C73" s="150">
        <f>'[2]For-data-entry'!CR65</f>
        <v>6</v>
      </c>
      <c r="D73" s="150">
        <f>'[2]For-data-entry'!CS65</f>
        <v>202</v>
      </c>
      <c r="E73" s="150">
        <f>'[2]For-data-entry'!CT65</f>
        <v>68</v>
      </c>
      <c r="F73" s="150">
        <f>'[2]For-data-entry'!CU65</f>
        <v>1992</v>
      </c>
      <c r="G73" s="150">
        <f>'[2]For-data-entry'!CV65</f>
        <v>43</v>
      </c>
      <c r="H73" s="150">
        <f>'[2]For-data-entry'!CW65</f>
        <v>1308</v>
      </c>
      <c r="I73" s="150">
        <f>'[2]For-data-entry'!CX65</f>
        <v>454</v>
      </c>
      <c r="J73" s="150">
        <f>'[2]For-data-entry'!CY65</f>
        <v>12699</v>
      </c>
      <c r="K73" s="150">
        <f>'[2]For-data-entry'!CZ65</f>
        <v>0</v>
      </c>
      <c r="L73" s="150">
        <f>'[2]For-data-entry'!DA65</f>
        <v>0</v>
      </c>
      <c r="M73" s="150">
        <f>'[2]For-data-entry'!DB65</f>
        <v>0</v>
      </c>
      <c r="N73" s="150">
        <f>'[2]For-data-entry'!DC65</f>
        <v>0</v>
      </c>
      <c r="O73" s="150">
        <f>'[2]For-data-entry'!DD65</f>
        <v>0</v>
      </c>
      <c r="P73" s="150">
        <f>'[2]For-data-entry'!DE65</f>
        <v>0</v>
      </c>
      <c r="Q73" s="150">
        <f>'[2]For-data-entry'!DF65</f>
        <v>0</v>
      </c>
      <c r="R73" s="150">
        <f>'[2]For-data-entry'!DG65</f>
        <v>0</v>
      </c>
      <c r="S73" s="150">
        <f>'[2]For-data-entry'!DH65</f>
        <v>0</v>
      </c>
      <c r="T73" s="150">
        <f>'[2]For-data-entry'!DI65</f>
        <v>0</v>
      </c>
      <c r="U73" s="150">
        <f>'[2]For-data-entry'!DJ65</f>
        <v>4</v>
      </c>
      <c r="V73" s="150">
        <f>'[2]For-data-entry'!DK65</f>
        <v>56</v>
      </c>
      <c r="W73" s="150">
        <f>'[2]For-data-entry'!DL65</f>
        <v>0</v>
      </c>
      <c r="X73" s="150">
        <f>'[2]For-data-entry'!DM65</f>
        <v>0</v>
      </c>
      <c r="Y73" s="150">
        <f>'[2]For-data-entry'!DN65</f>
        <v>0</v>
      </c>
      <c r="Z73" s="150">
        <f>'[2]For-data-entry'!DO65</f>
        <v>0</v>
      </c>
      <c r="AA73" s="150">
        <f>'[2]For-data-entry'!DP65</f>
        <v>49</v>
      </c>
      <c r="AB73" s="150">
        <f>'[2]For-data-entry'!DQ65</f>
        <v>1510</v>
      </c>
      <c r="AC73" s="150">
        <f>'[2]For-data-entry'!DR65</f>
        <v>526</v>
      </c>
      <c r="AD73" s="150">
        <f>'[2]For-data-entry'!DS65</f>
        <v>14747</v>
      </c>
    </row>
    <row r="74" spans="1:30" ht="24.95" customHeight="1">
      <c r="A74" s="364"/>
      <c r="B74" s="365" t="s">
        <v>344</v>
      </c>
      <c r="C74" s="153">
        <f>'[2]For-data-entry'!CR66</f>
        <v>6</v>
      </c>
      <c r="D74" s="153">
        <f>'[2]For-data-entry'!CS66</f>
        <v>202</v>
      </c>
      <c r="E74" s="153">
        <f>'[2]For-data-entry'!CT66</f>
        <v>68</v>
      </c>
      <c r="F74" s="153">
        <f>'[2]For-data-entry'!CU66</f>
        <v>1992</v>
      </c>
      <c r="G74" s="153">
        <f>'[2]For-data-entry'!CV66</f>
        <v>43</v>
      </c>
      <c r="H74" s="153">
        <f>'[2]For-data-entry'!CW66</f>
        <v>1308</v>
      </c>
      <c r="I74" s="153">
        <f>'[2]For-data-entry'!CX66</f>
        <v>454</v>
      </c>
      <c r="J74" s="153">
        <f>'[2]For-data-entry'!CY66</f>
        <v>12699</v>
      </c>
      <c r="K74" s="153">
        <f>'[2]For-data-entry'!CZ66</f>
        <v>0</v>
      </c>
      <c r="L74" s="153">
        <f>'[2]For-data-entry'!DA66</f>
        <v>0</v>
      </c>
      <c r="M74" s="153">
        <f>'[2]For-data-entry'!DB66</f>
        <v>0</v>
      </c>
      <c r="N74" s="153">
        <f>'[2]For-data-entry'!DC66</f>
        <v>0</v>
      </c>
      <c r="O74" s="153">
        <f>'[2]For-data-entry'!DD66</f>
        <v>0</v>
      </c>
      <c r="P74" s="153">
        <f>'[2]For-data-entry'!DE66</f>
        <v>0</v>
      </c>
      <c r="Q74" s="153">
        <f>'[2]For-data-entry'!DF66</f>
        <v>0</v>
      </c>
      <c r="R74" s="153">
        <f>'[2]For-data-entry'!DG66</f>
        <v>0</v>
      </c>
      <c r="S74" s="153">
        <f>'[2]For-data-entry'!DH66</f>
        <v>0</v>
      </c>
      <c r="T74" s="153">
        <f>'[2]For-data-entry'!DI66</f>
        <v>0</v>
      </c>
      <c r="U74" s="153">
        <f>'[2]For-data-entry'!DJ66</f>
        <v>4</v>
      </c>
      <c r="V74" s="153">
        <f>'[2]For-data-entry'!DK66</f>
        <v>56</v>
      </c>
      <c r="W74" s="153">
        <f>'[2]For-data-entry'!DL66</f>
        <v>0</v>
      </c>
      <c r="X74" s="153">
        <f>'[2]For-data-entry'!DM66</f>
        <v>0</v>
      </c>
      <c r="Y74" s="153">
        <f>'[2]For-data-entry'!DN66</f>
        <v>0</v>
      </c>
      <c r="Z74" s="153">
        <f>'[2]For-data-entry'!DO66</f>
        <v>0</v>
      </c>
      <c r="AA74" s="153">
        <f>'[2]For-data-entry'!DP66</f>
        <v>49</v>
      </c>
      <c r="AB74" s="153">
        <f>'[2]For-data-entry'!DQ66</f>
        <v>1510</v>
      </c>
      <c r="AC74" s="153">
        <f>'[2]For-data-entry'!DR66</f>
        <v>526</v>
      </c>
      <c r="AD74" s="153">
        <f>'[2]For-data-entry'!DS66</f>
        <v>14747</v>
      </c>
    </row>
    <row r="75" spans="1:30" ht="43.5" customHeight="1">
      <c r="A75" s="364"/>
      <c r="B75" s="363" t="s">
        <v>434</v>
      </c>
      <c r="C75" s="153">
        <f>'[2]For-data-entry'!CR67</f>
        <v>74444</v>
      </c>
      <c r="D75" s="153">
        <f>'[2]For-data-entry'!CS67</f>
        <v>102664</v>
      </c>
      <c r="E75" s="153">
        <f>'[2]For-data-entry'!CT67</f>
        <v>251909</v>
      </c>
      <c r="F75" s="153">
        <f>'[2]For-data-entry'!CU67</f>
        <v>693266</v>
      </c>
      <c r="G75" s="153">
        <f>'[2]For-data-entry'!CV67</f>
        <v>183799</v>
      </c>
      <c r="H75" s="153">
        <f>'[2]For-data-entry'!CW67</f>
        <v>315355</v>
      </c>
      <c r="I75" s="153">
        <f>'[2]For-data-entry'!CX67</f>
        <v>946394</v>
      </c>
      <c r="J75" s="153">
        <f>'[2]For-data-entry'!CY67</f>
        <v>1934514</v>
      </c>
      <c r="K75" s="153">
        <f>'[2]For-data-entry'!CZ67</f>
        <v>5668</v>
      </c>
      <c r="L75" s="153">
        <f>'[2]For-data-entry'!DA67</f>
        <v>15037</v>
      </c>
      <c r="M75" s="153">
        <f>'[2]For-data-entry'!DB67</f>
        <v>35376</v>
      </c>
      <c r="N75" s="153">
        <f>'[2]For-data-entry'!DC67</f>
        <v>86903</v>
      </c>
      <c r="O75" s="153">
        <f>'[2]For-data-entry'!DD67</f>
        <v>2463</v>
      </c>
      <c r="P75" s="153">
        <f>'[2]For-data-entry'!DE67</f>
        <v>11696</v>
      </c>
      <c r="Q75" s="153">
        <f>'[2]For-data-entry'!DF67</f>
        <v>104063</v>
      </c>
      <c r="R75" s="153">
        <f>'[2]For-data-entry'!DG67</f>
        <v>75398</v>
      </c>
      <c r="S75" s="153">
        <f>'[2]For-data-entry'!DH67</f>
        <v>107</v>
      </c>
      <c r="T75" s="153">
        <f>'[2]For-data-entry'!DI67</f>
        <v>1560</v>
      </c>
      <c r="U75" s="153">
        <f>'[2]For-data-entry'!DJ67</f>
        <v>477</v>
      </c>
      <c r="V75" s="153">
        <f>'[2]For-data-entry'!DK67</f>
        <v>10286.209999999999</v>
      </c>
      <c r="W75" s="153">
        <f>'[2]For-data-entry'!DL67</f>
        <v>8598</v>
      </c>
      <c r="X75" s="153">
        <f>'[2]For-data-entry'!DM67</f>
        <v>12707</v>
      </c>
      <c r="Y75" s="153">
        <f>'[2]For-data-entry'!DN67</f>
        <v>27517</v>
      </c>
      <c r="Z75" s="153">
        <f>'[2]For-data-entry'!DO67</f>
        <v>89509</v>
      </c>
      <c r="AA75" s="153">
        <f>'[2]For-data-entry'!DP67</f>
        <v>275079</v>
      </c>
      <c r="AB75" s="153">
        <f>'[2]For-data-entry'!DQ67</f>
        <v>459019</v>
      </c>
      <c r="AC75" s="153">
        <f>'[2]For-data-entry'!DR67</f>
        <v>1365736</v>
      </c>
      <c r="AD75" s="153">
        <f>'[2]For-data-entry'!DS67</f>
        <v>2889876.21</v>
      </c>
    </row>
    <row r="76" spans="1:30" ht="23.1" customHeight="1">
      <c r="A76" s="362"/>
      <c r="B76" s="361"/>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row>
    <row r="77" spans="1:30">
      <c r="A77" s="359"/>
      <c r="B77" s="359"/>
      <c r="C77" s="358"/>
      <c r="D77" s="358"/>
      <c r="E77" s="358"/>
      <c r="F77" s="358"/>
      <c r="G77" s="358"/>
      <c r="H77" s="358"/>
      <c r="I77" s="358"/>
      <c r="J77" s="358"/>
      <c r="K77" s="358"/>
      <c r="L77" s="358"/>
      <c r="M77" s="358"/>
      <c r="N77" s="358"/>
      <c r="O77" s="358"/>
      <c r="P77" s="358"/>
      <c r="Q77" s="358"/>
      <c r="R77" s="358"/>
      <c r="S77" s="358"/>
      <c r="T77" s="358"/>
      <c r="U77" s="358"/>
      <c r="V77" s="358"/>
      <c r="W77" s="358"/>
      <c r="X77" s="358"/>
      <c r="Y77" s="358"/>
      <c r="Z77" s="358"/>
      <c r="AA77" s="358"/>
      <c r="AB77" s="358"/>
      <c r="AC77" s="358"/>
      <c r="AD77" s="358"/>
    </row>
  </sheetData>
  <mergeCells count="54">
    <mergeCell ref="S5:V5"/>
    <mergeCell ref="AA5:AD5"/>
    <mergeCell ref="W5:Z5"/>
    <mergeCell ref="A1:AD1"/>
    <mergeCell ref="A2:AD2"/>
    <mergeCell ref="A3:AD3"/>
    <mergeCell ref="AC4:AD4"/>
    <mergeCell ref="K5:N5"/>
    <mergeCell ref="O5:R5"/>
    <mergeCell ref="K6:L6"/>
    <mergeCell ref="M6:N6"/>
    <mergeCell ref="A5:A7"/>
    <mergeCell ref="B5:B7"/>
    <mergeCell ref="C5:F5"/>
    <mergeCell ref="G5:J5"/>
    <mergeCell ref="C6:D6"/>
    <mergeCell ref="E6:F6"/>
    <mergeCell ref="G6:H6"/>
    <mergeCell ref="I6:J6"/>
    <mergeCell ref="G40:H40"/>
    <mergeCell ref="I40:J40"/>
    <mergeCell ref="S40:T40"/>
    <mergeCell ref="O39:R39"/>
    <mergeCell ref="K39:N39"/>
    <mergeCell ref="S39:V39"/>
    <mergeCell ref="G39:J39"/>
    <mergeCell ref="U40:V40"/>
    <mergeCell ref="K40:L40"/>
    <mergeCell ref="Q40:R40"/>
    <mergeCell ref="Y40:Z40"/>
    <mergeCell ref="S6:T6"/>
    <mergeCell ref="U6:V6"/>
    <mergeCell ref="AC6:AD6"/>
    <mergeCell ref="O6:P6"/>
    <mergeCell ref="Q6:R6"/>
    <mergeCell ref="AA6:AB6"/>
    <mergeCell ref="W6:X6"/>
    <mergeCell ref="Y6:Z6"/>
    <mergeCell ref="A15:B15"/>
    <mergeCell ref="A35:AD35"/>
    <mergeCell ref="A36:AD36"/>
    <mergeCell ref="A37:AD37"/>
    <mergeCell ref="A39:A41"/>
    <mergeCell ref="B39:B41"/>
    <mergeCell ref="C39:F39"/>
    <mergeCell ref="C40:D40"/>
    <mergeCell ref="E40:F40"/>
    <mergeCell ref="AA39:AD39"/>
    <mergeCell ref="W39:Z39"/>
    <mergeCell ref="AA40:AB40"/>
    <mergeCell ref="M40:N40"/>
    <mergeCell ref="O40:P40"/>
    <mergeCell ref="AC40:AD40"/>
    <mergeCell ref="W40:X40"/>
  </mergeCells>
  <printOptions gridLines="1"/>
  <pageMargins left="0.19685039370078741" right="0" top="1.6535433070866143" bottom="0.19685039370078741" header="0.51181102362204722" footer="0.51181102362204722"/>
  <pageSetup paperSize="9" scale="36" orientation="landscape" horizontalDpi="300" verticalDpi="300" r:id="rId1"/>
  <headerFooter alignWithMargins="0"/>
  <rowBreaks count="1" manualBreakCount="1">
    <brk id="33" max="16383" man="1"/>
  </rowBreaks>
</worksheet>
</file>

<file path=xl/worksheets/sheet19.xml><?xml version="1.0" encoding="utf-8"?>
<worksheet xmlns="http://schemas.openxmlformats.org/spreadsheetml/2006/main" xmlns:r="http://schemas.openxmlformats.org/officeDocument/2006/relationships">
  <dimension ref="A1:N73"/>
  <sheetViews>
    <sheetView view="pageBreakPreview" zoomScale="60" workbookViewId="0">
      <pane xSplit="2" ySplit="7" topLeftCell="C56" activePane="bottomRight" state="frozen"/>
      <selection pane="topRight" activeCell="C1" sqref="C1"/>
      <selection pane="bottomLeft" activeCell="A8" sqref="A8"/>
      <selection pane="bottomRight" activeCell="U66" sqref="U66"/>
    </sheetView>
  </sheetViews>
  <sheetFormatPr defaultRowHeight="15"/>
  <cols>
    <col min="1" max="1" width="5.42578125" style="385" bestFit="1" customWidth="1"/>
    <col min="2" max="2" width="33.140625" style="385" customWidth="1"/>
    <col min="3" max="3" width="12.5703125" style="385" customWidth="1"/>
    <col min="4" max="4" width="13.28515625" style="386" customWidth="1"/>
    <col min="5" max="5" width="13.85546875" style="385" bestFit="1" customWidth="1"/>
    <col min="6" max="6" width="13.140625" style="386" customWidth="1"/>
    <col min="7" max="7" width="11.85546875" style="385" bestFit="1" customWidth="1"/>
    <col min="8" max="8" width="17.140625" style="386" customWidth="1"/>
    <col min="9" max="9" width="17.85546875" style="385" customWidth="1"/>
    <col min="10" max="10" width="22.5703125" style="386" customWidth="1"/>
    <col min="11" max="11" width="0" style="385" hidden="1" customWidth="1"/>
    <col min="12" max="12" width="12.140625" style="386" hidden="1" customWidth="1"/>
    <col min="13" max="13" width="0" style="385" hidden="1" customWidth="1"/>
    <col min="14" max="14" width="13.140625" style="386" hidden="1" customWidth="1"/>
    <col min="15" max="15" width="0" style="385" hidden="1" customWidth="1"/>
    <col min="16" max="16384" width="9.140625" style="385"/>
  </cols>
  <sheetData>
    <row r="1" spans="1:14" ht="15.75">
      <c r="A1" s="597" t="s">
        <v>391</v>
      </c>
      <c r="B1" s="597"/>
      <c r="C1" s="597"/>
      <c r="D1" s="597"/>
      <c r="E1" s="597"/>
      <c r="F1" s="597"/>
      <c r="G1" s="597"/>
      <c r="H1" s="597"/>
      <c r="I1" s="597"/>
      <c r="J1" s="597"/>
      <c r="K1" s="597"/>
      <c r="L1" s="597"/>
      <c r="M1" s="597"/>
      <c r="N1" s="597"/>
    </row>
    <row r="2" spans="1:14" ht="15.75">
      <c r="A2" s="597" t="s">
        <v>389</v>
      </c>
      <c r="B2" s="597"/>
      <c r="C2" s="597"/>
      <c r="D2" s="597"/>
      <c r="E2" s="597"/>
      <c r="F2" s="597"/>
      <c r="G2" s="597"/>
      <c r="H2" s="597"/>
      <c r="I2" s="597"/>
      <c r="J2" s="597"/>
      <c r="K2" s="597"/>
      <c r="L2" s="597"/>
      <c r="M2" s="597"/>
      <c r="N2" s="597"/>
    </row>
    <row r="3" spans="1:14">
      <c r="A3" s="590" t="s">
        <v>666</v>
      </c>
      <c r="B3" s="590"/>
      <c r="C3" s="590"/>
      <c r="D3" s="590"/>
      <c r="E3" s="590"/>
      <c r="F3" s="590"/>
      <c r="G3" s="590"/>
      <c r="H3" s="590"/>
      <c r="I3" s="590"/>
      <c r="J3" s="590"/>
      <c r="K3" s="590"/>
      <c r="L3" s="590"/>
      <c r="M3" s="590"/>
      <c r="N3" s="590"/>
    </row>
    <row r="4" spans="1:14" s="399" customFormat="1" ht="15.75">
      <c r="A4" s="403"/>
      <c r="B4" s="402"/>
      <c r="D4" s="401"/>
      <c r="F4" s="393"/>
      <c r="H4" s="393"/>
      <c r="I4" s="400"/>
      <c r="J4" s="393"/>
      <c r="L4" s="393"/>
      <c r="N4" s="393"/>
    </row>
    <row r="5" spans="1:14" ht="15.75">
      <c r="A5" s="587" t="s">
        <v>427</v>
      </c>
      <c r="B5" s="592" t="s">
        <v>383</v>
      </c>
      <c r="C5" s="594" t="s">
        <v>664</v>
      </c>
      <c r="D5" s="595"/>
      <c r="E5" s="595"/>
      <c r="F5" s="596"/>
      <c r="G5" s="594" t="s">
        <v>663</v>
      </c>
      <c r="H5" s="595"/>
      <c r="I5" s="595"/>
      <c r="J5" s="596"/>
      <c r="K5" s="594" t="s">
        <v>662</v>
      </c>
      <c r="L5" s="595"/>
      <c r="M5" s="595"/>
      <c r="N5" s="596"/>
    </row>
    <row r="6" spans="1:14" ht="40.5" customHeight="1">
      <c r="A6" s="588"/>
      <c r="B6" s="592"/>
      <c r="C6" s="598" t="s">
        <v>652</v>
      </c>
      <c r="D6" s="599"/>
      <c r="E6" s="598" t="s">
        <v>661</v>
      </c>
      <c r="F6" s="599"/>
      <c r="G6" s="598" t="s">
        <v>652</v>
      </c>
      <c r="H6" s="599"/>
      <c r="I6" s="598" t="s">
        <v>661</v>
      </c>
      <c r="J6" s="599"/>
      <c r="K6" s="598" t="s">
        <v>652</v>
      </c>
      <c r="L6" s="599"/>
      <c r="M6" s="598" t="s">
        <v>661</v>
      </c>
      <c r="N6" s="599"/>
    </row>
    <row r="7" spans="1:14" ht="15.75" customHeight="1">
      <c r="A7" s="589"/>
      <c r="B7" s="592"/>
      <c r="C7" s="392" t="s">
        <v>376</v>
      </c>
      <c r="D7" s="391" t="s">
        <v>437</v>
      </c>
      <c r="E7" s="392" t="s">
        <v>376</v>
      </c>
      <c r="F7" s="391" t="s">
        <v>437</v>
      </c>
      <c r="G7" s="392" t="s">
        <v>376</v>
      </c>
      <c r="H7" s="391" t="s">
        <v>437</v>
      </c>
      <c r="I7" s="392" t="s">
        <v>376</v>
      </c>
      <c r="J7" s="391" t="s">
        <v>437</v>
      </c>
      <c r="K7" s="392" t="s">
        <v>376</v>
      </c>
      <c r="L7" s="391" t="s">
        <v>437</v>
      </c>
      <c r="M7" s="392" t="s">
        <v>376</v>
      </c>
      <c r="N7" s="391" t="s">
        <v>437</v>
      </c>
    </row>
    <row r="8" spans="1:14" ht="15.75">
      <c r="A8" s="318" t="s">
        <v>396</v>
      </c>
      <c r="B8" s="139" t="s">
        <v>395</v>
      </c>
      <c r="C8" s="398"/>
      <c r="D8" s="397"/>
      <c r="E8" s="398"/>
      <c r="F8" s="397"/>
      <c r="G8" s="396"/>
      <c r="H8" s="395"/>
      <c r="I8" s="396"/>
      <c r="J8" s="395"/>
      <c r="K8" s="396"/>
      <c r="L8" s="395"/>
      <c r="M8" s="396"/>
      <c r="N8" s="395"/>
    </row>
    <row r="9" spans="1:14" ht="15.75">
      <c r="A9" s="318">
        <v>1</v>
      </c>
      <c r="B9" s="139" t="s">
        <v>34</v>
      </c>
      <c r="C9" s="387">
        <f>'[2]For-data-entry'!AP5</f>
        <v>75893</v>
      </c>
      <c r="D9" s="387">
        <f>'[2]For-data-entry'!AQ5</f>
        <v>62945</v>
      </c>
      <c r="E9" s="387">
        <f>'[2]For-data-entry'!AR5</f>
        <v>370190</v>
      </c>
      <c r="F9" s="387">
        <f>'[2]For-data-entry'!AS5</f>
        <v>649334</v>
      </c>
      <c r="G9" s="387">
        <f>'[2]For-data-entry'!AT5</f>
        <v>0</v>
      </c>
      <c r="H9" s="387">
        <f>'[2]For-data-entry'!AU5</f>
        <v>0</v>
      </c>
      <c r="I9" s="387">
        <f>'[2]For-data-entry'!AV5</f>
        <v>159</v>
      </c>
      <c r="J9" s="387">
        <f>'[2]For-data-entry'!AW5</f>
        <v>395</v>
      </c>
      <c r="K9" s="387">
        <f>'[2]For-data-entry'!AX5</f>
        <v>0</v>
      </c>
      <c r="L9" s="387">
        <f>'[2]For-data-entry'!AY5</f>
        <v>0</v>
      </c>
      <c r="M9" s="387">
        <f>'[2]For-data-entry'!AZ5</f>
        <v>0</v>
      </c>
      <c r="N9" s="387">
        <f>'[2]For-data-entry'!BA5</f>
        <v>0</v>
      </c>
    </row>
    <row r="10" spans="1:14" ht="15.75">
      <c r="A10" s="318">
        <v>2</v>
      </c>
      <c r="B10" s="139" t="s">
        <v>30</v>
      </c>
      <c r="C10" s="387">
        <f>'[2]For-data-entry'!AP6</f>
        <v>41121</v>
      </c>
      <c r="D10" s="387">
        <f>'[2]For-data-entry'!AQ6</f>
        <v>32347</v>
      </c>
      <c r="E10" s="387">
        <f>'[2]For-data-entry'!AR6</f>
        <v>174086</v>
      </c>
      <c r="F10" s="387">
        <f>'[2]For-data-entry'!AS6</f>
        <v>388404</v>
      </c>
      <c r="G10" s="387">
        <f>'[2]For-data-entry'!AT6</f>
        <v>0</v>
      </c>
      <c r="H10" s="387">
        <f>'[2]For-data-entry'!AU6</f>
        <v>0</v>
      </c>
      <c r="I10" s="387">
        <f>'[2]For-data-entry'!AV6</f>
        <v>0</v>
      </c>
      <c r="J10" s="387">
        <f>'[2]For-data-entry'!AW6</f>
        <v>0</v>
      </c>
      <c r="K10" s="387">
        <f>'[2]For-data-entry'!AX6</f>
        <v>88</v>
      </c>
      <c r="L10" s="387">
        <f>'[2]For-data-entry'!AY6</f>
        <v>13895</v>
      </c>
      <c r="M10" s="387">
        <f>'[2]For-data-entry'!AZ6</f>
        <v>121</v>
      </c>
      <c r="N10" s="387">
        <f>'[2]For-data-entry'!BA6</f>
        <v>16336</v>
      </c>
    </row>
    <row r="11" spans="1:14" ht="15.75">
      <c r="A11" s="318">
        <v>3</v>
      </c>
      <c r="B11" s="139" t="s">
        <v>7</v>
      </c>
      <c r="C11" s="387">
        <f>'[2]For-data-entry'!AP7</f>
        <v>46444</v>
      </c>
      <c r="D11" s="387">
        <f>'[2]For-data-entry'!AQ7</f>
        <v>603186</v>
      </c>
      <c r="E11" s="387">
        <f>'[2]For-data-entry'!AR7</f>
        <v>233250</v>
      </c>
      <c r="F11" s="387">
        <f>'[2]For-data-entry'!AS7</f>
        <v>1416107</v>
      </c>
      <c r="G11" s="387">
        <f>'[2]For-data-entry'!AT7</f>
        <v>151</v>
      </c>
      <c r="H11" s="387">
        <f>'[2]For-data-entry'!AU7</f>
        <v>185</v>
      </c>
      <c r="I11" s="387">
        <f>'[2]For-data-entry'!AV7</f>
        <v>1435</v>
      </c>
      <c r="J11" s="387">
        <f>'[2]For-data-entry'!AW7</f>
        <v>2291</v>
      </c>
      <c r="K11" s="387">
        <f>'[2]For-data-entry'!AX7</f>
        <v>11</v>
      </c>
      <c r="L11" s="387">
        <f>'[2]For-data-entry'!AY7</f>
        <v>153</v>
      </c>
      <c r="M11" s="387">
        <f>'[2]For-data-entry'!AZ7</f>
        <v>25</v>
      </c>
      <c r="N11" s="387">
        <f>'[2]For-data-entry'!BA7</f>
        <v>168</v>
      </c>
    </row>
    <row r="12" spans="1:14" ht="15.75">
      <c r="A12" s="318">
        <v>4</v>
      </c>
      <c r="B12" s="139" t="s">
        <v>66</v>
      </c>
      <c r="C12" s="387">
        <f>'[2]For-data-entry'!AP8</f>
        <v>71772</v>
      </c>
      <c r="D12" s="387">
        <f>'[2]For-data-entry'!AQ8</f>
        <v>400520</v>
      </c>
      <c r="E12" s="387">
        <f>'[2]For-data-entry'!AR8</f>
        <v>789008</v>
      </c>
      <c r="F12" s="387">
        <f>'[2]For-data-entry'!AS8</f>
        <v>546629</v>
      </c>
      <c r="G12" s="387">
        <f>'[2]For-data-entry'!AT8</f>
        <v>852</v>
      </c>
      <c r="H12" s="387">
        <f>'[2]For-data-entry'!AU8</f>
        <v>1942</v>
      </c>
      <c r="I12" s="387">
        <f>'[2]For-data-entry'!AV8</f>
        <v>15016</v>
      </c>
      <c r="J12" s="387">
        <f>'[2]For-data-entry'!AW8</f>
        <v>107131</v>
      </c>
      <c r="K12" s="387">
        <f>'[2]For-data-entry'!AX8</f>
        <v>700</v>
      </c>
      <c r="L12" s="387">
        <f>'[2]For-data-entry'!AY8</f>
        <v>107523</v>
      </c>
      <c r="M12" s="387">
        <f>'[2]For-data-entry'!AZ8</f>
        <v>1331</v>
      </c>
      <c r="N12" s="387">
        <f>'[2]For-data-entry'!BA8</f>
        <v>192500</v>
      </c>
    </row>
    <row r="13" spans="1:14" ht="15.75">
      <c r="A13" s="318">
        <v>5</v>
      </c>
      <c r="B13" s="139" t="s">
        <v>2</v>
      </c>
      <c r="C13" s="387">
        <f>'[2]For-data-entry'!AP9</f>
        <v>47870</v>
      </c>
      <c r="D13" s="387">
        <f>'[2]For-data-entry'!AQ9</f>
        <v>55673</v>
      </c>
      <c r="E13" s="387">
        <f>'[2]For-data-entry'!AR9</f>
        <v>179280</v>
      </c>
      <c r="F13" s="387">
        <f>'[2]For-data-entry'!AS9</f>
        <v>392372</v>
      </c>
      <c r="G13" s="387">
        <f>'[2]For-data-entry'!AT9</f>
        <v>3</v>
      </c>
      <c r="H13" s="387">
        <f>'[2]For-data-entry'!AU9</f>
        <v>15</v>
      </c>
      <c r="I13" s="387">
        <f>'[2]For-data-entry'!AV9</f>
        <v>23</v>
      </c>
      <c r="J13" s="387">
        <f>'[2]For-data-entry'!AW9</f>
        <v>789</v>
      </c>
      <c r="K13" s="387">
        <f>'[2]For-data-entry'!AX9</f>
        <v>0</v>
      </c>
      <c r="L13" s="387">
        <f>'[2]For-data-entry'!AY9</f>
        <v>0</v>
      </c>
      <c r="M13" s="387">
        <f>'[2]For-data-entry'!AZ9</f>
        <v>0</v>
      </c>
      <c r="N13" s="387">
        <f>'[2]For-data-entry'!BA9</f>
        <v>0</v>
      </c>
    </row>
    <row r="14" spans="1:14" ht="15.75">
      <c r="A14" s="318"/>
      <c r="B14" s="139" t="s">
        <v>394</v>
      </c>
      <c r="C14" s="387">
        <f>'[2]For-data-entry'!AP10</f>
        <v>283100</v>
      </c>
      <c r="D14" s="387">
        <f>'[2]For-data-entry'!AQ10</f>
        <v>1154671</v>
      </c>
      <c r="E14" s="387">
        <f>'[2]For-data-entry'!AR10</f>
        <v>1745814</v>
      </c>
      <c r="F14" s="387">
        <f>'[2]For-data-entry'!AS10</f>
        <v>3392846</v>
      </c>
      <c r="G14" s="387">
        <f>'[2]For-data-entry'!AT10</f>
        <v>1006</v>
      </c>
      <c r="H14" s="387">
        <f>'[2]For-data-entry'!AU10</f>
        <v>2142</v>
      </c>
      <c r="I14" s="387">
        <f>'[2]For-data-entry'!AV10</f>
        <v>16633</v>
      </c>
      <c r="J14" s="387">
        <f>'[2]For-data-entry'!AW10</f>
        <v>110606</v>
      </c>
      <c r="K14" s="387">
        <f>'[2]For-data-entry'!AX10</f>
        <v>799</v>
      </c>
      <c r="L14" s="387">
        <f>'[2]For-data-entry'!AY10</f>
        <v>121571</v>
      </c>
      <c r="M14" s="387">
        <f>'[2]For-data-entry'!AZ10</f>
        <v>1477</v>
      </c>
      <c r="N14" s="387">
        <f>'[2]For-data-entry'!BA10</f>
        <v>209004</v>
      </c>
    </row>
    <row r="15" spans="1:14" ht="15.75">
      <c r="A15" s="484" t="s">
        <v>393</v>
      </c>
      <c r="B15" s="485"/>
      <c r="C15" s="387"/>
      <c r="D15" s="387"/>
      <c r="E15" s="387"/>
      <c r="F15" s="394"/>
      <c r="G15" s="393"/>
      <c r="H15" s="393"/>
      <c r="I15" s="393"/>
      <c r="J15" s="393"/>
      <c r="K15" s="393"/>
      <c r="L15" s="393"/>
      <c r="M15" s="393"/>
      <c r="N15" s="393"/>
    </row>
    <row r="16" spans="1:14" ht="15.75">
      <c r="A16" s="128">
        <v>1</v>
      </c>
      <c r="B16" s="127" t="s">
        <v>40</v>
      </c>
      <c r="C16" s="387">
        <f>'[2]For-data-entry'!AP13</f>
        <v>3</v>
      </c>
      <c r="D16" s="387">
        <f>'[2]For-data-entry'!AQ13</f>
        <v>2</v>
      </c>
      <c r="E16" s="387">
        <f>'[2]For-data-entry'!AR13</f>
        <v>1659</v>
      </c>
      <c r="F16" s="387">
        <f>'[2]For-data-entry'!AS13</f>
        <v>3859</v>
      </c>
      <c r="G16" s="387">
        <f>'[2]For-data-entry'!AT13</f>
        <v>0</v>
      </c>
      <c r="H16" s="387">
        <f>'[2]For-data-entry'!AU13</f>
        <v>0</v>
      </c>
      <c r="I16" s="387">
        <f>'[2]For-data-entry'!AV13</f>
        <v>0</v>
      </c>
      <c r="J16" s="387">
        <f>'[2]For-data-entry'!AW13</f>
        <v>0</v>
      </c>
      <c r="K16" s="387">
        <f>'[2]For-data-entry'!AX13</f>
        <v>0</v>
      </c>
      <c r="L16" s="387">
        <f>'[2]For-data-entry'!AY13</f>
        <v>0</v>
      </c>
      <c r="M16" s="387">
        <f>'[2]For-data-entry'!AZ13</f>
        <v>25</v>
      </c>
      <c r="N16" s="387">
        <f>'[2]For-data-entry'!BA13</f>
        <v>289</v>
      </c>
    </row>
    <row r="17" spans="1:14" ht="15.75">
      <c r="A17" s="128">
        <v>2</v>
      </c>
      <c r="B17" s="127" t="s">
        <v>39</v>
      </c>
      <c r="C17" s="387">
        <f>'[2]For-data-entry'!AP14</f>
        <v>3885</v>
      </c>
      <c r="D17" s="387">
        <f>'[2]For-data-entry'!AQ14</f>
        <v>9501</v>
      </c>
      <c r="E17" s="387">
        <f>'[2]For-data-entry'!AR14</f>
        <v>16865</v>
      </c>
      <c r="F17" s="387">
        <f>'[2]For-data-entry'!AS14</f>
        <v>63419</v>
      </c>
      <c r="G17" s="387">
        <f>'[2]For-data-entry'!AT14</f>
        <v>0</v>
      </c>
      <c r="H17" s="387">
        <f>'[2]For-data-entry'!AU14</f>
        <v>0</v>
      </c>
      <c r="I17" s="387">
        <f>'[2]For-data-entry'!AV14</f>
        <v>0</v>
      </c>
      <c r="J17" s="387">
        <f>'[2]For-data-entry'!AW14</f>
        <v>0</v>
      </c>
      <c r="K17" s="387">
        <f>'[2]For-data-entry'!AX14</f>
        <v>22</v>
      </c>
      <c r="L17" s="387">
        <f>'[2]For-data-entry'!AY14</f>
        <v>3767</v>
      </c>
      <c r="M17" s="387">
        <f>'[2]For-data-entry'!AZ14</f>
        <v>63</v>
      </c>
      <c r="N17" s="387">
        <f>'[2]For-data-entry'!BA14</f>
        <v>3376</v>
      </c>
    </row>
    <row r="18" spans="1:14" ht="15.75">
      <c r="A18" s="128">
        <v>3</v>
      </c>
      <c r="B18" s="127" t="s">
        <v>37</v>
      </c>
      <c r="C18" s="387">
        <f>'[2]For-data-entry'!AP15</f>
        <v>245</v>
      </c>
      <c r="D18" s="387">
        <f>'[2]For-data-entry'!AQ15</f>
        <v>1562</v>
      </c>
      <c r="E18" s="387">
        <f>'[2]For-data-entry'!AR15</f>
        <v>12699</v>
      </c>
      <c r="F18" s="387">
        <f>'[2]For-data-entry'!AS15</f>
        <v>38386</v>
      </c>
      <c r="G18" s="387">
        <f>'[2]For-data-entry'!AT15</f>
        <v>0</v>
      </c>
      <c r="H18" s="387">
        <f>'[2]For-data-entry'!AU15</f>
        <v>0</v>
      </c>
      <c r="I18" s="387">
        <f>'[2]For-data-entry'!AV15</f>
        <v>0</v>
      </c>
      <c r="J18" s="387">
        <f>'[2]For-data-entry'!AW15</f>
        <v>0</v>
      </c>
      <c r="K18" s="387">
        <f>'[2]For-data-entry'!AX15</f>
        <v>0</v>
      </c>
      <c r="L18" s="387">
        <f>'[2]For-data-entry'!AY15</f>
        <v>0</v>
      </c>
      <c r="M18" s="387">
        <f>'[2]For-data-entry'!AZ15</f>
        <v>0</v>
      </c>
      <c r="N18" s="387">
        <f>'[2]For-data-entry'!BA15</f>
        <v>0</v>
      </c>
    </row>
    <row r="19" spans="1:14" ht="15.75">
      <c r="A19" s="128">
        <v>4</v>
      </c>
      <c r="B19" s="125" t="s">
        <v>36</v>
      </c>
      <c r="C19" s="387">
        <f>'[2]For-data-entry'!AP16</f>
        <v>967</v>
      </c>
      <c r="D19" s="387">
        <f>'[2]For-data-entry'!AQ16</f>
        <v>9570</v>
      </c>
      <c r="E19" s="387">
        <f>'[2]For-data-entry'!AR16</f>
        <v>21204</v>
      </c>
      <c r="F19" s="387">
        <f>'[2]For-data-entry'!AS16</f>
        <v>175349</v>
      </c>
      <c r="G19" s="387">
        <f>'[2]For-data-entry'!AT16</f>
        <v>1</v>
      </c>
      <c r="H19" s="387">
        <f>'[2]For-data-entry'!AU16</f>
        <v>0</v>
      </c>
      <c r="I19" s="387">
        <f>'[2]For-data-entry'!AV16</f>
        <v>25</v>
      </c>
      <c r="J19" s="387">
        <f>'[2]For-data-entry'!AW16</f>
        <v>36</v>
      </c>
      <c r="K19" s="387">
        <f>'[2]For-data-entry'!AX16</f>
        <v>6</v>
      </c>
      <c r="L19" s="387">
        <f>'[2]For-data-entry'!AY16</f>
        <v>89</v>
      </c>
      <c r="M19" s="387">
        <f>'[2]For-data-entry'!AZ16</f>
        <v>60</v>
      </c>
      <c r="N19" s="387">
        <f>'[2]For-data-entry'!BA16</f>
        <v>2364</v>
      </c>
    </row>
    <row r="20" spans="1:14" ht="15.75">
      <c r="A20" s="128">
        <v>5</v>
      </c>
      <c r="B20" s="125" t="s">
        <v>95</v>
      </c>
      <c r="C20" s="387">
        <f>'[2]For-data-entry'!AP17</f>
        <v>60</v>
      </c>
      <c r="D20" s="387">
        <f>'[2]For-data-entry'!AQ17</f>
        <v>455</v>
      </c>
      <c r="E20" s="387">
        <f>'[2]For-data-entry'!AR17</f>
        <v>4251</v>
      </c>
      <c r="F20" s="387">
        <f>'[2]For-data-entry'!AS17</f>
        <v>10060</v>
      </c>
      <c r="G20" s="387">
        <f>'[2]For-data-entry'!AT17</f>
        <v>1</v>
      </c>
      <c r="H20" s="387">
        <f>'[2]For-data-entry'!AU17</f>
        <v>3</v>
      </c>
      <c r="I20" s="387">
        <f>'[2]For-data-entry'!AV17</f>
        <v>36</v>
      </c>
      <c r="J20" s="387">
        <f>'[2]For-data-entry'!AW17</f>
        <v>94</v>
      </c>
      <c r="K20" s="387">
        <f>'[2]For-data-entry'!AX17</f>
        <v>8</v>
      </c>
      <c r="L20" s="387">
        <f>'[2]For-data-entry'!AY17</f>
        <v>5132</v>
      </c>
      <c r="M20" s="387">
        <f>'[2]For-data-entry'!AZ17</f>
        <v>3</v>
      </c>
      <c r="N20" s="387">
        <f>'[2]For-data-entry'!BA17</f>
        <v>3369</v>
      </c>
    </row>
    <row r="21" spans="1:14" ht="15.75">
      <c r="A21" s="128">
        <v>6</v>
      </c>
      <c r="B21" s="127" t="s">
        <v>94</v>
      </c>
      <c r="C21" s="387">
        <f>'[2]For-data-entry'!AP18</f>
        <v>514</v>
      </c>
      <c r="D21" s="387">
        <f>'[2]For-data-entry'!AQ18</f>
        <v>745</v>
      </c>
      <c r="E21" s="387">
        <f>'[2]For-data-entry'!AR18</f>
        <v>9932</v>
      </c>
      <c r="F21" s="387">
        <f>'[2]For-data-entry'!AS18</f>
        <v>12431</v>
      </c>
      <c r="G21" s="387">
        <f>'[2]For-data-entry'!AT18</f>
        <v>12</v>
      </c>
      <c r="H21" s="387">
        <f>'[2]For-data-entry'!AU18</f>
        <v>52</v>
      </c>
      <c r="I21" s="387">
        <f>'[2]For-data-entry'!AV18</f>
        <v>152</v>
      </c>
      <c r="J21" s="387">
        <f>'[2]For-data-entry'!AW18</f>
        <v>915</v>
      </c>
      <c r="K21" s="387">
        <f>'[2]For-data-entry'!AX18</f>
        <v>0</v>
      </c>
      <c r="L21" s="387">
        <f>'[2]For-data-entry'!AY18</f>
        <v>0</v>
      </c>
      <c r="M21" s="387">
        <f>'[2]For-data-entry'!AZ18</f>
        <v>0</v>
      </c>
      <c r="N21" s="387">
        <f>'[2]For-data-entry'!BA18</f>
        <v>0</v>
      </c>
    </row>
    <row r="22" spans="1:14" ht="15.75">
      <c r="A22" s="128">
        <v>7</v>
      </c>
      <c r="B22" s="125" t="s">
        <v>29</v>
      </c>
      <c r="C22" s="387">
        <f>'[2]For-data-entry'!AP19</f>
        <v>89</v>
      </c>
      <c r="D22" s="387">
        <f>'[2]For-data-entry'!AQ19</f>
        <v>104</v>
      </c>
      <c r="E22" s="387">
        <f>'[2]For-data-entry'!AR19</f>
        <v>1515</v>
      </c>
      <c r="F22" s="387">
        <f>'[2]For-data-entry'!AS19</f>
        <v>7567</v>
      </c>
      <c r="G22" s="387">
        <f>'[2]For-data-entry'!AT19</f>
        <v>0</v>
      </c>
      <c r="H22" s="387">
        <f>'[2]For-data-entry'!AU19</f>
        <v>0</v>
      </c>
      <c r="I22" s="387">
        <f>'[2]For-data-entry'!AV19</f>
        <v>0</v>
      </c>
      <c r="J22" s="387">
        <f>'[2]For-data-entry'!AW19</f>
        <v>0</v>
      </c>
      <c r="K22" s="387">
        <f>'[2]For-data-entry'!AX19</f>
        <v>0</v>
      </c>
      <c r="L22" s="387">
        <f>'[2]For-data-entry'!AY19</f>
        <v>0</v>
      </c>
      <c r="M22" s="387">
        <f>'[2]For-data-entry'!AZ19</f>
        <v>0</v>
      </c>
      <c r="N22" s="387">
        <f>'[2]For-data-entry'!BA19</f>
        <v>0</v>
      </c>
    </row>
    <row r="23" spans="1:14" ht="15.75">
      <c r="A23" s="128">
        <v>8</v>
      </c>
      <c r="B23" s="125" t="s">
        <v>21</v>
      </c>
      <c r="C23" s="387">
        <f>'[2]For-data-entry'!AP20</f>
        <v>226</v>
      </c>
      <c r="D23" s="387">
        <f>'[2]For-data-entry'!AQ20</f>
        <v>314</v>
      </c>
      <c r="E23" s="387">
        <f>'[2]For-data-entry'!AR20</f>
        <v>7396</v>
      </c>
      <c r="F23" s="387">
        <f>'[2]For-data-entry'!AS20</f>
        <v>12326</v>
      </c>
      <c r="G23" s="387">
        <f>'[2]For-data-entry'!AT20</f>
        <v>4</v>
      </c>
      <c r="H23" s="387">
        <f>'[2]For-data-entry'!AU20</f>
        <v>8</v>
      </c>
      <c r="I23" s="387">
        <f>'[2]For-data-entry'!AV20</f>
        <v>412</v>
      </c>
      <c r="J23" s="387">
        <f>'[2]For-data-entry'!AW20</f>
        <v>356</v>
      </c>
      <c r="K23" s="387">
        <f>'[2]For-data-entry'!AX20</f>
        <v>5</v>
      </c>
      <c r="L23" s="387">
        <f>'[2]For-data-entry'!AY20</f>
        <v>513</v>
      </c>
      <c r="M23" s="387">
        <f>'[2]For-data-entry'!AZ20</f>
        <v>45</v>
      </c>
      <c r="N23" s="387">
        <f>'[2]For-data-entry'!BA20</f>
        <v>3269</v>
      </c>
    </row>
    <row r="24" spans="1:14" ht="15.75">
      <c r="A24" s="128">
        <v>9</v>
      </c>
      <c r="B24" s="125" t="s">
        <v>93</v>
      </c>
      <c r="C24" s="387">
        <f>'[2]For-data-entry'!AP21</f>
        <v>514</v>
      </c>
      <c r="D24" s="387">
        <f>'[2]For-data-entry'!AQ21</f>
        <v>625</v>
      </c>
      <c r="E24" s="387">
        <f>'[2]For-data-entry'!AR21</f>
        <v>19014</v>
      </c>
      <c r="F24" s="387">
        <f>'[2]For-data-entry'!AS21</f>
        <v>59214</v>
      </c>
      <c r="G24" s="387">
        <f>'[2]For-data-entry'!AT21</f>
        <v>0</v>
      </c>
      <c r="H24" s="387">
        <f>'[2]For-data-entry'!AU21</f>
        <v>0</v>
      </c>
      <c r="I24" s="387">
        <f>'[2]For-data-entry'!AV21</f>
        <v>301</v>
      </c>
      <c r="J24" s="387">
        <f>'[2]For-data-entry'!AW21</f>
        <v>278</v>
      </c>
      <c r="K24" s="387">
        <f>'[2]For-data-entry'!AX21</f>
        <v>0</v>
      </c>
      <c r="L24" s="387">
        <f>'[2]For-data-entry'!AY21</f>
        <v>0</v>
      </c>
      <c r="M24" s="387">
        <f>'[2]For-data-entry'!AZ21</f>
        <v>0</v>
      </c>
      <c r="N24" s="387">
        <f>'[2]For-data-entry'!BA21</f>
        <v>0</v>
      </c>
    </row>
    <row r="25" spans="1:14" ht="15.75">
      <c r="A25" s="128">
        <v>10</v>
      </c>
      <c r="B25" s="125" t="s">
        <v>92</v>
      </c>
      <c r="C25" s="387">
        <f>'[2]For-data-entry'!AP22</f>
        <v>228</v>
      </c>
      <c r="D25" s="387">
        <f>'[2]For-data-entry'!AQ22</f>
        <v>1045</v>
      </c>
      <c r="E25" s="387">
        <f>'[2]For-data-entry'!AR22</f>
        <v>3219</v>
      </c>
      <c r="F25" s="387">
        <f>'[2]For-data-entry'!AS22</f>
        <v>16105</v>
      </c>
      <c r="G25" s="387">
        <f>'[2]For-data-entry'!AT22</f>
        <v>0</v>
      </c>
      <c r="H25" s="387">
        <f>'[2]For-data-entry'!AU22</f>
        <v>0</v>
      </c>
      <c r="I25" s="387">
        <f>'[2]For-data-entry'!AV22</f>
        <v>0</v>
      </c>
      <c r="J25" s="387">
        <f>'[2]For-data-entry'!AW22</f>
        <v>0</v>
      </c>
      <c r="K25" s="387">
        <f>'[2]For-data-entry'!AX22</f>
        <v>0</v>
      </c>
      <c r="L25" s="387">
        <f>'[2]For-data-entry'!AY22</f>
        <v>0</v>
      </c>
      <c r="M25" s="387">
        <f>'[2]For-data-entry'!AZ22</f>
        <v>0</v>
      </c>
      <c r="N25" s="387">
        <f>'[2]For-data-entry'!BA22</f>
        <v>0</v>
      </c>
    </row>
    <row r="26" spans="1:14" ht="15.75">
      <c r="A26" s="128">
        <v>11</v>
      </c>
      <c r="B26" s="125" t="s">
        <v>91</v>
      </c>
      <c r="C26" s="387">
        <f>'[2]For-data-entry'!AP23</f>
        <v>3352</v>
      </c>
      <c r="D26" s="387">
        <f>'[2]For-data-entry'!AQ23</f>
        <v>7239</v>
      </c>
      <c r="E26" s="387">
        <f>'[2]For-data-entry'!AR23</f>
        <v>13288</v>
      </c>
      <c r="F26" s="387">
        <f>'[2]For-data-entry'!AS23</f>
        <v>46807</v>
      </c>
      <c r="G26" s="387">
        <f>'[2]For-data-entry'!AT23</f>
        <v>0</v>
      </c>
      <c r="H26" s="387">
        <f>'[2]For-data-entry'!AU23</f>
        <v>0</v>
      </c>
      <c r="I26" s="387">
        <f>'[2]For-data-entry'!AV23</f>
        <v>196</v>
      </c>
      <c r="J26" s="387">
        <f>'[2]For-data-entry'!AW23</f>
        <v>1927</v>
      </c>
      <c r="K26" s="387">
        <f>'[2]For-data-entry'!AX23</f>
        <v>3</v>
      </c>
      <c r="L26" s="387">
        <f>'[2]For-data-entry'!AY23</f>
        <v>4</v>
      </c>
      <c r="M26" s="387">
        <f>'[2]For-data-entry'!AZ23</f>
        <v>5</v>
      </c>
      <c r="N26" s="387">
        <f>'[2]For-data-entry'!BA23</f>
        <v>300</v>
      </c>
    </row>
    <row r="27" spans="1:14" ht="15.75">
      <c r="A27" s="128">
        <v>12</v>
      </c>
      <c r="B27" s="125" t="s">
        <v>12</v>
      </c>
      <c r="C27" s="387">
        <f>'[2]For-data-entry'!AP24</f>
        <v>46</v>
      </c>
      <c r="D27" s="387">
        <f>'[2]For-data-entry'!AQ24</f>
        <v>440</v>
      </c>
      <c r="E27" s="387">
        <f>'[2]For-data-entry'!AR24</f>
        <v>557</v>
      </c>
      <c r="F27" s="387">
        <f>'[2]For-data-entry'!AS24</f>
        <v>4375</v>
      </c>
      <c r="G27" s="387">
        <f>'[2]For-data-entry'!AT24</f>
        <v>0</v>
      </c>
      <c r="H27" s="387">
        <f>'[2]For-data-entry'!AU24</f>
        <v>0</v>
      </c>
      <c r="I27" s="387">
        <f>'[2]For-data-entry'!AV24</f>
        <v>0</v>
      </c>
      <c r="J27" s="387">
        <f>'[2]For-data-entry'!AW24</f>
        <v>0</v>
      </c>
      <c r="K27" s="387">
        <f>'[2]For-data-entry'!AX24</f>
        <v>0</v>
      </c>
      <c r="L27" s="387">
        <f>'[2]For-data-entry'!AY24</f>
        <v>0</v>
      </c>
      <c r="M27" s="387">
        <f>'[2]For-data-entry'!AZ24</f>
        <v>6</v>
      </c>
      <c r="N27" s="387">
        <f>'[2]For-data-entry'!BA24</f>
        <v>1206</v>
      </c>
    </row>
    <row r="28" spans="1:14" ht="15.75">
      <c r="A28" s="128">
        <v>13</v>
      </c>
      <c r="B28" s="125" t="s">
        <v>90</v>
      </c>
      <c r="C28" s="387">
        <f>'[2]For-data-entry'!AP25</f>
        <v>155</v>
      </c>
      <c r="D28" s="387">
        <f>'[2]For-data-entry'!AQ25</f>
        <v>1520</v>
      </c>
      <c r="E28" s="387">
        <f>'[2]For-data-entry'!AR25</f>
        <v>8745</v>
      </c>
      <c r="F28" s="387">
        <f>'[2]For-data-entry'!AS25</f>
        <v>19200</v>
      </c>
      <c r="G28" s="387">
        <f>'[2]For-data-entry'!AT25</f>
        <v>0</v>
      </c>
      <c r="H28" s="387">
        <f>'[2]For-data-entry'!AU25</f>
        <v>0</v>
      </c>
      <c r="I28" s="387">
        <f>'[2]For-data-entry'!AV25</f>
        <v>0</v>
      </c>
      <c r="J28" s="387">
        <f>'[2]For-data-entry'!AW25</f>
        <v>0</v>
      </c>
      <c r="K28" s="387">
        <f>'[2]For-data-entry'!AX25</f>
        <v>0</v>
      </c>
      <c r="L28" s="387">
        <f>'[2]For-data-entry'!AY25</f>
        <v>0</v>
      </c>
      <c r="M28" s="387">
        <f>'[2]For-data-entry'!AZ25</f>
        <v>2</v>
      </c>
      <c r="N28" s="387">
        <f>'[2]For-data-entry'!BA25</f>
        <v>275</v>
      </c>
    </row>
    <row r="29" spans="1:14" ht="15.75">
      <c r="A29" s="128">
        <v>14</v>
      </c>
      <c r="B29" s="125" t="s">
        <v>89</v>
      </c>
      <c r="C29" s="387">
        <f>'[2]For-data-entry'!AP26</f>
        <v>2079</v>
      </c>
      <c r="D29" s="387">
        <f>'[2]For-data-entry'!AQ26</f>
        <v>3886</v>
      </c>
      <c r="E29" s="387">
        <f>'[2]For-data-entry'!AR26</f>
        <v>71150</v>
      </c>
      <c r="F29" s="387">
        <f>'[2]For-data-entry'!AS26</f>
        <v>147727</v>
      </c>
      <c r="G29" s="387">
        <f>'[2]For-data-entry'!AT26</f>
        <v>8</v>
      </c>
      <c r="H29" s="387">
        <f>'[2]For-data-entry'!AU26</f>
        <v>16</v>
      </c>
      <c r="I29" s="387">
        <f>'[2]For-data-entry'!AV26</f>
        <v>75</v>
      </c>
      <c r="J29" s="387">
        <f>'[2]For-data-entry'!AW26</f>
        <v>145</v>
      </c>
      <c r="K29" s="387">
        <f>'[2]For-data-entry'!AX26</f>
        <v>0</v>
      </c>
      <c r="L29" s="387">
        <f>'[2]For-data-entry'!AY26</f>
        <v>0</v>
      </c>
      <c r="M29" s="387">
        <f>'[2]For-data-entry'!AZ26</f>
        <v>0</v>
      </c>
      <c r="N29" s="387">
        <f>'[2]For-data-entry'!BA26</f>
        <v>0</v>
      </c>
    </row>
    <row r="30" spans="1:14" ht="15.75">
      <c r="A30" s="128">
        <v>15</v>
      </c>
      <c r="B30" s="125" t="s">
        <v>88</v>
      </c>
      <c r="C30" s="387">
        <f>'[2]For-data-entry'!AP27</f>
        <v>32</v>
      </c>
      <c r="D30" s="387">
        <f>'[2]For-data-entry'!AQ27</f>
        <v>104</v>
      </c>
      <c r="E30" s="387">
        <f>'[2]For-data-entry'!AR27</f>
        <v>504</v>
      </c>
      <c r="F30" s="387">
        <f>'[2]For-data-entry'!AS27</f>
        <v>3496</v>
      </c>
      <c r="G30" s="387">
        <f>'[2]For-data-entry'!AT27</f>
        <v>0</v>
      </c>
      <c r="H30" s="387">
        <f>'[2]For-data-entry'!AU27</f>
        <v>0</v>
      </c>
      <c r="I30" s="387">
        <f>'[2]For-data-entry'!AV27</f>
        <v>0</v>
      </c>
      <c r="J30" s="387">
        <f>'[2]For-data-entry'!AW27</f>
        <v>0</v>
      </c>
      <c r="K30" s="387">
        <f>'[2]For-data-entry'!AX27</f>
        <v>0</v>
      </c>
      <c r="L30" s="387">
        <f>'[2]For-data-entry'!AY27</f>
        <v>0</v>
      </c>
      <c r="M30" s="387">
        <f>'[2]For-data-entry'!AZ27</f>
        <v>0</v>
      </c>
      <c r="N30" s="387">
        <f>'[2]For-data-entry'!BA27</f>
        <v>0</v>
      </c>
    </row>
    <row r="31" spans="1:14" ht="15" customHeight="1">
      <c r="A31" s="128">
        <v>16</v>
      </c>
      <c r="B31" s="125" t="s">
        <v>183</v>
      </c>
      <c r="C31" s="387">
        <f>'[2]For-data-entry'!AP28</f>
        <v>650</v>
      </c>
      <c r="D31" s="387">
        <f>'[2]For-data-entry'!AQ28</f>
        <v>2241</v>
      </c>
      <c r="E31" s="387">
        <f>'[2]For-data-entry'!AR28</f>
        <v>61792</v>
      </c>
      <c r="F31" s="387">
        <f>'[2]For-data-entry'!AS28</f>
        <v>193690</v>
      </c>
      <c r="G31" s="387">
        <f>'[2]For-data-entry'!AT28</f>
        <v>0</v>
      </c>
      <c r="H31" s="387">
        <f>'[2]For-data-entry'!AU28</f>
        <v>0</v>
      </c>
      <c r="I31" s="387">
        <f>'[2]For-data-entry'!AV28</f>
        <v>0</v>
      </c>
      <c r="J31" s="387">
        <f>'[2]For-data-entry'!AW28</f>
        <v>0</v>
      </c>
      <c r="K31" s="387">
        <f>'[2]For-data-entry'!AX28</f>
        <v>37</v>
      </c>
      <c r="L31" s="387">
        <f>'[2]For-data-entry'!AY28</f>
        <v>5869</v>
      </c>
      <c r="M31" s="387">
        <f>'[2]For-data-entry'!AZ28</f>
        <v>99</v>
      </c>
      <c r="N31" s="387">
        <f>'[2]For-data-entry'!BA28</f>
        <v>29066</v>
      </c>
    </row>
    <row r="32" spans="1:14" ht="15.75">
      <c r="A32" s="128"/>
      <c r="B32" s="127" t="s">
        <v>392</v>
      </c>
      <c r="C32" s="387">
        <f>'[2]For-data-entry'!AP29</f>
        <v>13045</v>
      </c>
      <c r="D32" s="387">
        <f>'[2]For-data-entry'!AQ29</f>
        <v>39353</v>
      </c>
      <c r="E32" s="387">
        <f>'[2]For-data-entry'!AR29</f>
        <v>253790</v>
      </c>
      <c r="F32" s="387">
        <f>'[2]For-data-entry'!AS29</f>
        <v>814011</v>
      </c>
      <c r="G32" s="387">
        <f>'[2]For-data-entry'!AT29</f>
        <v>26</v>
      </c>
      <c r="H32" s="387">
        <f>'[2]For-data-entry'!AU29</f>
        <v>79</v>
      </c>
      <c r="I32" s="387">
        <f>'[2]For-data-entry'!AV29</f>
        <v>1197</v>
      </c>
      <c r="J32" s="387">
        <f>'[2]For-data-entry'!AW29</f>
        <v>3751</v>
      </c>
      <c r="K32" s="387">
        <f>'[2]For-data-entry'!AX29</f>
        <v>81</v>
      </c>
      <c r="L32" s="387">
        <f>'[2]For-data-entry'!AY29</f>
        <v>15374</v>
      </c>
      <c r="M32" s="387">
        <f>'[2]For-data-entry'!AZ29</f>
        <v>308</v>
      </c>
      <c r="N32" s="387">
        <f>'[2]For-data-entry'!BA29</f>
        <v>43514</v>
      </c>
    </row>
    <row r="33" spans="1:14" ht="15.75">
      <c r="A33" s="318"/>
      <c r="B33" s="139"/>
      <c r="C33" s="387"/>
      <c r="D33" s="387"/>
      <c r="E33" s="387"/>
      <c r="F33" s="387"/>
      <c r="G33" s="387"/>
      <c r="H33" s="387"/>
      <c r="I33" s="387"/>
      <c r="J33" s="387"/>
      <c r="K33" s="387"/>
      <c r="L33" s="387"/>
      <c r="M33" s="387"/>
      <c r="N33" s="387"/>
    </row>
    <row r="34" spans="1:14" ht="15.75">
      <c r="A34" s="597" t="s">
        <v>391</v>
      </c>
      <c r="B34" s="597"/>
      <c r="C34" s="597"/>
      <c r="D34" s="597"/>
      <c r="E34" s="597"/>
      <c r="F34" s="597"/>
      <c r="G34" s="597"/>
      <c r="H34" s="597"/>
      <c r="I34" s="597"/>
      <c r="J34" s="597"/>
      <c r="K34" s="597"/>
      <c r="L34" s="597"/>
      <c r="M34" s="597"/>
      <c r="N34" s="597"/>
    </row>
    <row r="35" spans="1:14" ht="15.75">
      <c r="A35" s="597" t="s">
        <v>412</v>
      </c>
      <c r="B35" s="597"/>
      <c r="C35" s="597"/>
      <c r="D35" s="597"/>
      <c r="E35" s="597"/>
      <c r="F35" s="597"/>
      <c r="G35" s="597"/>
      <c r="H35" s="597"/>
      <c r="I35" s="597"/>
      <c r="J35" s="597"/>
      <c r="K35" s="597"/>
      <c r="L35" s="597"/>
      <c r="M35" s="597"/>
      <c r="N35" s="597"/>
    </row>
    <row r="36" spans="1:14">
      <c r="A36" s="590" t="s">
        <v>665</v>
      </c>
      <c r="B36" s="590"/>
      <c r="C36" s="590"/>
      <c r="D36" s="590"/>
      <c r="E36" s="590"/>
      <c r="F36" s="590"/>
      <c r="G36" s="590"/>
      <c r="H36" s="590"/>
      <c r="I36" s="590"/>
      <c r="J36" s="590"/>
      <c r="K36" s="590"/>
      <c r="L36" s="590"/>
      <c r="M36" s="590"/>
      <c r="N36" s="590"/>
    </row>
    <row r="37" spans="1:14" ht="15.75">
      <c r="A37" s="587" t="s">
        <v>427</v>
      </c>
      <c r="B37" s="592" t="s">
        <v>383</v>
      </c>
      <c r="C37" s="593" t="s">
        <v>664</v>
      </c>
      <c r="D37" s="593"/>
      <c r="E37" s="593"/>
      <c r="F37" s="593"/>
      <c r="G37" s="593" t="s">
        <v>663</v>
      </c>
      <c r="H37" s="593"/>
      <c r="I37" s="593"/>
      <c r="J37" s="593"/>
      <c r="K37" s="593" t="s">
        <v>662</v>
      </c>
      <c r="L37" s="593"/>
      <c r="M37" s="593"/>
      <c r="N37" s="593"/>
    </row>
    <row r="38" spans="1:14" ht="42" customHeight="1">
      <c r="A38" s="588"/>
      <c r="B38" s="592"/>
      <c r="C38" s="591" t="s">
        <v>652</v>
      </c>
      <c r="D38" s="591"/>
      <c r="E38" s="591" t="s">
        <v>661</v>
      </c>
      <c r="F38" s="591"/>
      <c r="G38" s="591" t="s">
        <v>652</v>
      </c>
      <c r="H38" s="591"/>
      <c r="I38" s="591" t="s">
        <v>661</v>
      </c>
      <c r="J38" s="591"/>
      <c r="K38" s="591" t="s">
        <v>652</v>
      </c>
      <c r="L38" s="591"/>
      <c r="M38" s="591" t="s">
        <v>661</v>
      </c>
      <c r="N38" s="591"/>
    </row>
    <row r="39" spans="1:14" ht="15.75" customHeight="1">
      <c r="A39" s="589"/>
      <c r="B39" s="592"/>
      <c r="C39" s="392" t="s">
        <v>376</v>
      </c>
      <c r="D39" s="391" t="s">
        <v>437</v>
      </c>
      <c r="E39" s="392" t="s">
        <v>376</v>
      </c>
      <c r="F39" s="391" t="s">
        <v>437</v>
      </c>
      <c r="G39" s="392" t="s">
        <v>376</v>
      </c>
      <c r="H39" s="391" t="s">
        <v>437</v>
      </c>
      <c r="I39" s="392" t="s">
        <v>376</v>
      </c>
      <c r="J39" s="391" t="s">
        <v>437</v>
      </c>
      <c r="K39" s="392" t="s">
        <v>376</v>
      </c>
      <c r="L39" s="391" t="s">
        <v>437</v>
      </c>
      <c r="M39" s="392" t="s">
        <v>376</v>
      </c>
      <c r="N39" s="391" t="s">
        <v>437</v>
      </c>
    </row>
    <row r="40" spans="1:14" ht="15.75">
      <c r="A40" s="128" t="s">
        <v>373</v>
      </c>
      <c r="B40" s="127" t="s">
        <v>372</v>
      </c>
      <c r="C40" s="390"/>
      <c r="D40" s="387"/>
      <c r="E40" s="390"/>
      <c r="F40" s="387"/>
      <c r="G40" s="389"/>
      <c r="H40" s="388"/>
      <c r="I40" s="389"/>
      <c r="J40" s="388"/>
      <c r="K40" s="389"/>
      <c r="L40" s="388"/>
      <c r="M40" s="389"/>
      <c r="N40" s="388"/>
    </row>
    <row r="41" spans="1:14" ht="15" customHeight="1">
      <c r="A41" s="130">
        <v>1</v>
      </c>
      <c r="B41" s="125" t="s">
        <v>86</v>
      </c>
      <c r="C41" s="387">
        <f>'[2]For-data-entry'!AP32</f>
        <v>10700</v>
      </c>
      <c r="D41" s="387">
        <f>'[2]For-data-entry'!AQ32</f>
        <v>7747</v>
      </c>
      <c r="E41" s="387">
        <f>'[2]For-data-entry'!AR32</f>
        <v>45112</v>
      </c>
      <c r="F41" s="387">
        <f>'[2]For-data-entry'!AS32</f>
        <v>37076</v>
      </c>
      <c r="G41" s="387">
        <f>'[2]For-data-entry'!AT32</f>
        <v>1</v>
      </c>
      <c r="H41" s="387">
        <f>'[2]For-data-entry'!AU32</f>
        <v>5</v>
      </c>
      <c r="I41" s="387">
        <f>'[2]For-data-entry'!AV32</f>
        <v>9</v>
      </c>
      <c r="J41" s="387">
        <f>'[2]For-data-entry'!AW32</f>
        <v>82</v>
      </c>
      <c r="K41" s="387">
        <f>'[2]For-data-entry'!AX32</f>
        <v>0</v>
      </c>
      <c r="L41" s="387">
        <f>'[2]For-data-entry'!AY32</f>
        <v>0</v>
      </c>
      <c r="M41" s="387">
        <f>'[2]For-data-entry'!AZ32</f>
        <v>0</v>
      </c>
      <c r="N41" s="387">
        <f>'[2]For-data-entry'!BA32</f>
        <v>0</v>
      </c>
    </row>
    <row r="42" spans="1:14" ht="15" customHeight="1">
      <c r="A42" s="130">
        <v>2</v>
      </c>
      <c r="B42" s="125" t="s">
        <v>180</v>
      </c>
      <c r="C42" s="387">
        <f>'[2]For-data-entry'!AP33</f>
        <v>0</v>
      </c>
      <c r="D42" s="387">
        <f>'[2]For-data-entry'!AQ33</f>
        <v>0</v>
      </c>
      <c r="E42" s="387">
        <f>'[2]For-data-entry'!AR33</f>
        <v>0</v>
      </c>
      <c r="F42" s="387">
        <f>'[2]For-data-entry'!AS33</f>
        <v>0</v>
      </c>
      <c r="G42" s="387">
        <f>'[2]For-data-entry'!AT33</f>
        <v>0</v>
      </c>
      <c r="H42" s="387">
        <f>'[2]For-data-entry'!AU33</f>
        <v>0</v>
      </c>
      <c r="I42" s="387">
        <f>'[2]For-data-entry'!AV33</f>
        <v>0</v>
      </c>
      <c r="J42" s="387">
        <f>'[2]For-data-entry'!AW33</f>
        <v>0</v>
      </c>
      <c r="K42" s="387">
        <f>'[2]For-data-entry'!AX33</f>
        <v>0</v>
      </c>
      <c r="L42" s="387">
        <f>'[2]For-data-entry'!AY33</f>
        <v>0</v>
      </c>
      <c r="M42" s="387">
        <f>'[2]For-data-entry'!AZ33</f>
        <v>0</v>
      </c>
      <c r="N42" s="387">
        <f>'[2]For-data-entry'!BA33</f>
        <v>0</v>
      </c>
    </row>
    <row r="43" spans="1:14" ht="15" customHeight="1">
      <c r="A43" s="130">
        <v>3</v>
      </c>
      <c r="B43" s="125" t="s">
        <v>85</v>
      </c>
      <c r="C43" s="387">
        <f>'[2]For-data-entry'!AP34</f>
        <v>0</v>
      </c>
      <c r="D43" s="387">
        <f>'[2]For-data-entry'!AQ34</f>
        <v>0</v>
      </c>
      <c r="E43" s="387">
        <f>'[2]For-data-entry'!AR34</f>
        <v>808</v>
      </c>
      <c r="F43" s="387">
        <f>'[2]For-data-entry'!AS34</f>
        <v>874</v>
      </c>
      <c r="G43" s="387">
        <f>'[2]For-data-entry'!AT34</f>
        <v>0</v>
      </c>
      <c r="H43" s="387">
        <f>'[2]For-data-entry'!AU34</f>
        <v>0</v>
      </c>
      <c r="I43" s="387">
        <f>'[2]For-data-entry'!AV34</f>
        <v>0</v>
      </c>
      <c r="J43" s="387">
        <f>'[2]For-data-entry'!AW34</f>
        <v>0</v>
      </c>
      <c r="K43" s="387">
        <f>'[2]For-data-entry'!AX34</f>
        <v>0</v>
      </c>
      <c r="L43" s="387">
        <f>'[2]For-data-entry'!AY34</f>
        <v>0</v>
      </c>
      <c r="M43" s="387">
        <f>'[2]For-data-entry'!AZ34</f>
        <v>0</v>
      </c>
      <c r="N43" s="387">
        <f>'[2]For-data-entry'!BA34</f>
        <v>0</v>
      </c>
    </row>
    <row r="44" spans="1:14" ht="15" customHeight="1">
      <c r="A44" s="130">
        <v>4</v>
      </c>
      <c r="B44" s="125" t="s">
        <v>84</v>
      </c>
      <c r="C44" s="387">
        <f>'[2]For-data-entry'!AP35</f>
        <v>119</v>
      </c>
      <c r="D44" s="387">
        <f>'[2]For-data-entry'!AQ35</f>
        <v>283</v>
      </c>
      <c r="E44" s="387">
        <f>'[2]For-data-entry'!AR35</f>
        <v>574</v>
      </c>
      <c r="F44" s="387">
        <f>'[2]For-data-entry'!AS35</f>
        <v>4576</v>
      </c>
      <c r="G44" s="387">
        <f>'[2]For-data-entry'!AT35</f>
        <v>0</v>
      </c>
      <c r="H44" s="387">
        <f>'[2]For-data-entry'!AU35</f>
        <v>0</v>
      </c>
      <c r="I44" s="387">
        <f>'[2]For-data-entry'!AV35</f>
        <v>0</v>
      </c>
      <c r="J44" s="387">
        <f>'[2]For-data-entry'!AW35</f>
        <v>0</v>
      </c>
      <c r="K44" s="387">
        <f>'[2]For-data-entry'!AX35</f>
        <v>0</v>
      </c>
      <c r="L44" s="387">
        <f>'[2]For-data-entry'!AY35</f>
        <v>0</v>
      </c>
      <c r="M44" s="387">
        <f>'[2]For-data-entry'!AZ35</f>
        <v>0</v>
      </c>
      <c r="N44" s="387">
        <f>'[2]For-data-entry'!BA35</f>
        <v>0</v>
      </c>
    </row>
    <row r="45" spans="1:14" ht="15" customHeight="1">
      <c r="A45" s="130">
        <v>5</v>
      </c>
      <c r="B45" s="125" t="s">
        <v>83</v>
      </c>
      <c r="C45" s="387">
        <f>'[2]For-data-entry'!AP36</f>
        <v>0</v>
      </c>
      <c r="D45" s="387">
        <f>'[2]For-data-entry'!AQ36</f>
        <v>0</v>
      </c>
      <c r="E45" s="387">
        <f>'[2]For-data-entry'!AR36</f>
        <v>0</v>
      </c>
      <c r="F45" s="387">
        <f>'[2]For-data-entry'!AS36</f>
        <v>0</v>
      </c>
      <c r="G45" s="387">
        <f>'[2]For-data-entry'!AT36</f>
        <v>0</v>
      </c>
      <c r="H45" s="387">
        <f>'[2]For-data-entry'!AU36</f>
        <v>0</v>
      </c>
      <c r="I45" s="387">
        <f>'[2]For-data-entry'!AV36</f>
        <v>0</v>
      </c>
      <c r="J45" s="387">
        <f>'[2]For-data-entry'!AW36</f>
        <v>0</v>
      </c>
      <c r="K45" s="387">
        <f>'[2]For-data-entry'!AX36</f>
        <v>0</v>
      </c>
      <c r="L45" s="387">
        <f>'[2]For-data-entry'!AY36</f>
        <v>0</v>
      </c>
      <c r="M45" s="387">
        <f>'[2]For-data-entry'!AZ36</f>
        <v>0</v>
      </c>
      <c r="N45" s="387">
        <f>'[2]For-data-entry'!BA36</f>
        <v>0</v>
      </c>
    </row>
    <row r="46" spans="1:14" ht="15" customHeight="1">
      <c r="A46" s="130">
        <v>6</v>
      </c>
      <c r="B46" s="125" t="s">
        <v>82</v>
      </c>
      <c r="C46" s="387">
        <f>'[2]For-data-entry'!AP37</f>
        <v>7936</v>
      </c>
      <c r="D46" s="387">
        <f>'[2]For-data-entry'!AQ37</f>
        <v>12174</v>
      </c>
      <c r="E46" s="387">
        <f>'[2]For-data-entry'!AR37</f>
        <v>20999</v>
      </c>
      <c r="F46" s="387">
        <f>'[2]For-data-entry'!AS37</f>
        <v>50153</v>
      </c>
      <c r="G46" s="387">
        <f>'[2]For-data-entry'!AT37</f>
        <v>0</v>
      </c>
      <c r="H46" s="387">
        <f>'[2]For-data-entry'!AU37</f>
        <v>0</v>
      </c>
      <c r="I46" s="387">
        <f>'[2]For-data-entry'!AV37</f>
        <v>0</v>
      </c>
      <c r="J46" s="387">
        <f>'[2]For-data-entry'!AW37</f>
        <v>0</v>
      </c>
      <c r="K46" s="387">
        <f>'[2]For-data-entry'!AX37</f>
        <v>0</v>
      </c>
      <c r="L46" s="387">
        <f>'[2]For-data-entry'!AY37</f>
        <v>0</v>
      </c>
      <c r="M46" s="387">
        <f>'[2]For-data-entry'!AZ37</f>
        <v>0</v>
      </c>
      <c r="N46" s="387">
        <f>'[2]For-data-entry'!BA37</f>
        <v>0</v>
      </c>
    </row>
    <row r="47" spans="1:14" ht="15" customHeight="1">
      <c r="A47" s="130">
        <v>7</v>
      </c>
      <c r="B47" s="127" t="s">
        <v>81</v>
      </c>
      <c r="C47" s="387">
        <f>'[2]For-data-entry'!AP38</f>
        <v>0</v>
      </c>
      <c r="D47" s="387">
        <f>'[2]For-data-entry'!AQ38</f>
        <v>0</v>
      </c>
      <c r="E47" s="387">
        <f>'[2]For-data-entry'!AR38</f>
        <v>0</v>
      </c>
      <c r="F47" s="387">
        <f>'[2]For-data-entry'!AS38</f>
        <v>0</v>
      </c>
      <c r="G47" s="387">
        <f>'[2]For-data-entry'!AT38</f>
        <v>0</v>
      </c>
      <c r="H47" s="387">
        <f>'[2]For-data-entry'!AU38</f>
        <v>0</v>
      </c>
      <c r="I47" s="387">
        <f>'[2]For-data-entry'!AV38</f>
        <v>0</v>
      </c>
      <c r="J47" s="387">
        <f>'[2]For-data-entry'!AW38</f>
        <v>0</v>
      </c>
      <c r="K47" s="387">
        <f>'[2]For-data-entry'!AX38</f>
        <v>0</v>
      </c>
      <c r="L47" s="387">
        <f>'[2]For-data-entry'!AY38</f>
        <v>0</v>
      </c>
      <c r="M47" s="387">
        <f>'[2]For-data-entry'!AZ38</f>
        <v>0</v>
      </c>
      <c r="N47" s="387">
        <f>'[2]For-data-entry'!BA38</f>
        <v>0</v>
      </c>
    </row>
    <row r="48" spans="1:14" ht="15" customHeight="1">
      <c r="A48" s="130">
        <v>8</v>
      </c>
      <c r="B48" s="125" t="s">
        <v>17</v>
      </c>
      <c r="C48" s="387">
        <f>'[2]For-data-entry'!AP39</f>
        <v>3</v>
      </c>
      <c r="D48" s="387">
        <f>'[2]For-data-entry'!AQ39</f>
        <v>11</v>
      </c>
      <c r="E48" s="387">
        <f>'[2]For-data-entry'!AR39</f>
        <v>2475</v>
      </c>
      <c r="F48" s="387">
        <f>'[2]For-data-entry'!AS39</f>
        <v>6475</v>
      </c>
      <c r="G48" s="387">
        <f>'[2]For-data-entry'!AT39</f>
        <v>0</v>
      </c>
      <c r="H48" s="387">
        <f>'[2]For-data-entry'!AU39</f>
        <v>0</v>
      </c>
      <c r="I48" s="387">
        <f>'[2]For-data-entry'!AV39</f>
        <v>0</v>
      </c>
      <c r="J48" s="387">
        <f>'[2]For-data-entry'!AW39</f>
        <v>0</v>
      </c>
      <c r="K48" s="387">
        <f>'[2]For-data-entry'!AX39</f>
        <v>0</v>
      </c>
      <c r="L48" s="387">
        <f>'[2]For-data-entry'!AY39</f>
        <v>0</v>
      </c>
      <c r="M48" s="387">
        <f>'[2]For-data-entry'!AZ39</f>
        <v>0</v>
      </c>
      <c r="N48" s="387">
        <f>'[2]For-data-entry'!BA39</f>
        <v>0</v>
      </c>
    </row>
    <row r="49" spans="1:14" ht="15" customHeight="1">
      <c r="A49" s="130">
        <v>9</v>
      </c>
      <c r="B49" s="127" t="s">
        <v>80</v>
      </c>
      <c r="C49" s="387">
        <f>'[2]For-data-entry'!AP40</f>
        <v>1040</v>
      </c>
      <c r="D49" s="387">
        <f>'[2]For-data-entry'!AQ40</f>
        <v>1882</v>
      </c>
      <c r="E49" s="387">
        <f>'[2]For-data-entry'!AR40</f>
        <v>2837</v>
      </c>
      <c r="F49" s="387">
        <f>'[2]For-data-entry'!AS40</f>
        <v>7872</v>
      </c>
      <c r="G49" s="387">
        <f>'[2]For-data-entry'!AT40</f>
        <v>0</v>
      </c>
      <c r="H49" s="387">
        <f>'[2]For-data-entry'!AU40</f>
        <v>0</v>
      </c>
      <c r="I49" s="387">
        <f>'[2]For-data-entry'!AV40</f>
        <v>0</v>
      </c>
      <c r="J49" s="387">
        <f>'[2]For-data-entry'!AW40</f>
        <v>0</v>
      </c>
      <c r="K49" s="387">
        <f>'[2]For-data-entry'!AX40</f>
        <v>11</v>
      </c>
      <c r="L49" s="387">
        <f>'[2]For-data-entry'!AY40</f>
        <v>84</v>
      </c>
      <c r="M49" s="387">
        <f>'[2]For-data-entry'!AZ40</f>
        <v>33</v>
      </c>
      <c r="N49" s="387">
        <f>'[2]For-data-entry'!BA40</f>
        <v>722</v>
      </c>
    </row>
    <row r="50" spans="1:14" ht="15" customHeight="1">
      <c r="A50" s="130">
        <v>10</v>
      </c>
      <c r="B50" s="127" t="s">
        <v>79</v>
      </c>
      <c r="C50" s="387">
        <f>'[2]For-data-entry'!AP41</f>
        <v>19435</v>
      </c>
      <c r="D50" s="387">
        <f>'[2]For-data-entry'!AQ41</f>
        <v>6190</v>
      </c>
      <c r="E50" s="387">
        <f>'[2]For-data-entry'!AR41</f>
        <v>128946</v>
      </c>
      <c r="F50" s="387">
        <f>'[2]For-data-entry'!AS41</f>
        <v>35575</v>
      </c>
      <c r="G50" s="387">
        <f>'[2]For-data-entry'!AT41</f>
        <v>0</v>
      </c>
      <c r="H50" s="387">
        <f>'[2]For-data-entry'!AU41</f>
        <v>0</v>
      </c>
      <c r="I50" s="387">
        <f>'[2]For-data-entry'!AV41</f>
        <v>0</v>
      </c>
      <c r="J50" s="387">
        <f>'[2]For-data-entry'!AW41</f>
        <v>0</v>
      </c>
      <c r="K50" s="387">
        <f>'[2]For-data-entry'!AX41</f>
        <v>0</v>
      </c>
      <c r="L50" s="387">
        <f>'[2]For-data-entry'!AY41</f>
        <v>0</v>
      </c>
      <c r="M50" s="387">
        <f>'[2]For-data-entry'!AZ41</f>
        <v>0</v>
      </c>
      <c r="N50" s="387">
        <f>'[2]For-data-entry'!BA41</f>
        <v>0</v>
      </c>
    </row>
    <row r="51" spans="1:14" ht="15.75">
      <c r="A51" s="130">
        <v>11</v>
      </c>
      <c r="B51" s="125" t="s">
        <v>78</v>
      </c>
      <c r="C51" s="387">
        <f>'[2]For-data-entry'!AP42</f>
        <v>6788</v>
      </c>
      <c r="D51" s="387">
        <f>'[2]For-data-entry'!AQ42</f>
        <v>7699</v>
      </c>
      <c r="E51" s="387">
        <f>'[2]For-data-entry'!AR42</f>
        <v>18599</v>
      </c>
      <c r="F51" s="387">
        <f>'[2]For-data-entry'!AS42</f>
        <v>31968</v>
      </c>
      <c r="G51" s="387">
        <f>'[2]For-data-entry'!AT42</f>
        <v>0</v>
      </c>
      <c r="H51" s="387">
        <f>'[2]For-data-entry'!AU42</f>
        <v>0</v>
      </c>
      <c r="I51" s="387">
        <f>'[2]For-data-entry'!AV42</f>
        <v>0</v>
      </c>
      <c r="J51" s="387">
        <f>'[2]For-data-entry'!AW42</f>
        <v>0</v>
      </c>
      <c r="K51" s="387">
        <f>'[2]For-data-entry'!AX42</f>
        <v>0</v>
      </c>
      <c r="L51" s="387">
        <f>'[2]For-data-entry'!AY42</f>
        <v>0</v>
      </c>
      <c r="M51" s="387">
        <f>'[2]For-data-entry'!AZ42</f>
        <v>13</v>
      </c>
      <c r="N51" s="387">
        <f>'[2]For-data-entry'!BA42</f>
        <v>14423</v>
      </c>
    </row>
    <row r="52" spans="1:14" ht="15.75">
      <c r="A52" s="130">
        <v>12</v>
      </c>
      <c r="B52" s="127" t="s">
        <v>77</v>
      </c>
      <c r="C52" s="387">
        <f>'[2]For-data-entry'!AP43</f>
        <v>342</v>
      </c>
      <c r="D52" s="387">
        <f>'[2]For-data-entry'!AQ43</f>
        <v>706</v>
      </c>
      <c r="E52" s="387">
        <f>'[2]For-data-entry'!AR43</f>
        <v>1106</v>
      </c>
      <c r="F52" s="387">
        <f>'[2]For-data-entry'!AS43</f>
        <v>3411</v>
      </c>
      <c r="G52" s="387">
        <f>'[2]For-data-entry'!AT43</f>
        <v>0</v>
      </c>
      <c r="H52" s="387">
        <f>'[2]For-data-entry'!AU43</f>
        <v>0</v>
      </c>
      <c r="I52" s="387">
        <f>'[2]For-data-entry'!AV43</f>
        <v>0</v>
      </c>
      <c r="J52" s="387">
        <f>'[2]For-data-entry'!AW43</f>
        <v>0</v>
      </c>
      <c r="K52" s="387">
        <f>'[2]For-data-entry'!AX43</f>
        <v>0</v>
      </c>
      <c r="L52" s="387">
        <f>'[2]For-data-entry'!AY43</f>
        <v>0</v>
      </c>
      <c r="M52" s="387">
        <f>'[2]For-data-entry'!AZ43</f>
        <v>0</v>
      </c>
      <c r="N52" s="387">
        <f>'[2]For-data-entry'!BA43</f>
        <v>0</v>
      </c>
    </row>
    <row r="53" spans="1:14" ht="15.75">
      <c r="A53" s="130">
        <v>13</v>
      </c>
      <c r="B53" s="125" t="s">
        <v>366</v>
      </c>
      <c r="C53" s="387">
        <f>'[2]For-data-entry'!AP44</f>
        <v>52288</v>
      </c>
      <c r="D53" s="387">
        <f>'[2]For-data-entry'!AQ44</f>
        <v>51381</v>
      </c>
      <c r="E53" s="387">
        <f>'[2]For-data-entry'!AR44</f>
        <v>312541</v>
      </c>
      <c r="F53" s="387">
        <f>'[2]For-data-entry'!AS44</f>
        <v>240246</v>
      </c>
      <c r="G53" s="387">
        <f>'[2]For-data-entry'!AT44</f>
        <v>0</v>
      </c>
      <c r="H53" s="387">
        <f>'[2]For-data-entry'!AU44</f>
        <v>0</v>
      </c>
      <c r="I53" s="387">
        <f>'[2]For-data-entry'!AV44</f>
        <v>0</v>
      </c>
      <c r="J53" s="387">
        <f>'[2]For-data-entry'!AW44</f>
        <v>0</v>
      </c>
      <c r="K53" s="387">
        <f>'[2]For-data-entry'!AX44</f>
        <v>0</v>
      </c>
      <c r="L53" s="387">
        <f>'[2]For-data-entry'!AY44</f>
        <v>0</v>
      </c>
      <c r="M53" s="387">
        <f>'[2]For-data-entry'!AZ44</f>
        <v>0</v>
      </c>
      <c r="N53" s="387">
        <f>'[2]For-data-entry'!BA44</f>
        <v>0</v>
      </c>
    </row>
    <row r="54" spans="1:14" ht="15.75">
      <c r="A54" s="130">
        <v>14</v>
      </c>
      <c r="B54" s="125" t="s">
        <v>286</v>
      </c>
      <c r="C54" s="387">
        <f>'[2]For-data-entry'!AP45</f>
        <v>47712</v>
      </c>
      <c r="D54" s="387">
        <f>'[2]For-data-entry'!AQ45</f>
        <v>115904</v>
      </c>
      <c r="E54" s="387">
        <f>'[2]For-data-entry'!AR45</f>
        <v>122487</v>
      </c>
      <c r="F54" s="387">
        <f>'[2]For-data-entry'!AS45</f>
        <v>1126987</v>
      </c>
      <c r="G54" s="387">
        <f>'[2]For-data-entry'!AT45</f>
        <v>0</v>
      </c>
      <c r="H54" s="387">
        <f>'[2]For-data-entry'!AU45</f>
        <v>0</v>
      </c>
      <c r="I54" s="387">
        <f>'[2]For-data-entry'!AV45</f>
        <v>0</v>
      </c>
      <c r="J54" s="387">
        <f>'[2]For-data-entry'!AW45</f>
        <v>0</v>
      </c>
      <c r="K54" s="387">
        <f>'[2]For-data-entry'!AX45</f>
        <v>8</v>
      </c>
      <c r="L54" s="387">
        <f>'[2]For-data-entry'!AY45</f>
        <v>2520</v>
      </c>
      <c r="M54" s="387">
        <f>'[2]For-data-entry'!AZ45</f>
        <v>8</v>
      </c>
      <c r="N54" s="387">
        <f>'[2]For-data-entry'!BA45</f>
        <v>2242</v>
      </c>
    </row>
    <row r="55" spans="1:14" ht="15" customHeight="1">
      <c r="A55" s="130">
        <v>15</v>
      </c>
      <c r="B55" s="125" t="s">
        <v>365</v>
      </c>
      <c r="C55" s="387">
        <f>'[2]For-data-entry'!AP46</f>
        <v>0</v>
      </c>
      <c r="D55" s="387">
        <f>'[2]For-data-entry'!AQ46</f>
        <v>0</v>
      </c>
      <c r="E55" s="387">
        <f>'[2]For-data-entry'!AR46</f>
        <v>62903</v>
      </c>
      <c r="F55" s="387">
        <f>'[2]For-data-entry'!AS46</f>
        <v>50121</v>
      </c>
      <c r="G55" s="387">
        <f>'[2]For-data-entry'!AT46</f>
        <v>0</v>
      </c>
      <c r="H55" s="387">
        <f>'[2]For-data-entry'!AU46</f>
        <v>0</v>
      </c>
      <c r="I55" s="387">
        <f>'[2]For-data-entry'!AV46</f>
        <v>0</v>
      </c>
      <c r="J55" s="387">
        <f>'[2]For-data-entry'!AW46</f>
        <v>0</v>
      </c>
      <c r="K55" s="387">
        <f>'[2]For-data-entry'!AX46</f>
        <v>0</v>
      </c>
      <c r="L55" s="387">
        <f>'[2]For-data-entry'!AY46</f>
        <v>0</v>
      </c>
      <c r="M55" s="387">
        <f>'[2]For-data-entry'!AZ46</f>
        <v>0</v>
      </c>
      <c r="N55" s="387">
        <f>'[2]For-data-entry'!BA46</f>
        <v>0</v>
      </c>
    </row>
    <row r="56" spans="1:14" ht="15" customHeight="1">
      <c r="A56" s="130">
        <v>16</v>
      </c>
      <c r="B56" s="125" t="s">
        <v>172</v>
      </c>
      <c r="C56" s="387">
        <f>'[2]For-data-entry'!AP47</f>
        <v>0</v>
      </c>
      <c r="D56" s="387">
        <f>'[2]For-data-entry'!AQ47</f>
        <v>0</v>
      </c>
      <c r="E56" s="387">
        <f>'[2]For-data-entry'!AR47</f>
        <v>6434</v>
      </c>
      <c r="F56" s="387">
        <f>'[2]For-data-entry'!AS47</f>
        <v>9110</v>
      </c>
      <c r="G56" s="387">
        <f>'[2]For-data-entry'!AT47</f>
        <v>0</v>
      </c>
      <c r="H56" s="387">
        <f>'[2]For-data-entry'!AU47</f>
        <v>0</v>
      </c>
      <c r="I56" s="387">
        <f>'[2]For-data-entry'!AV47</f>
        <v>0</v>
      </c>
      <c r="J56" s="387">
        <f>'[2]For-data-entry'!AW47</f>
        <v>0</v>
      </c>
      <c r="K56" s="387">
        <f>'[2]For-data-entry'!AX47</f>
        <v>0</v>
      </c>
      <c r="L56" s="387">
        <f>'[2]For-data-entry'!AY47</f>
        <v>0</v>
      </c>
      <c r="M56" s="387">
        <f>'[2]For-data-entry'!AZ47</f>
        <v>0</v>
      </c>
      <c r="N56" s="387">
        <f>'[2]For-data-entry'!BA47</f>
        <v>0</v>
      </c>
    </row>
    <row r="57" spans="1:14" ht="15" customHeight="1">
      <c r="A57" s="130">
        <v>17</v>
      </c>
      <c r="B57" s="125" t="s">
        <v>285</v>
      </c>
      <c r="C57" s="387">
        <f>'[2]For-data-entry'!AP48</f>
        <v>6</v>
      </c>
      <c r="D57" s="387">
        <f>'[2]For-data-entry'!AQ48</f>
        <v>504</v>
      </c>
      <c r="E57" s="387">
        <f>'[2]For-data-entry'!AR48</f>
        <v>16</v>
      </c>
      <c r="F57" s="387">
        <f>'[2]For-data-entry'!AS48</f>
        <v>47680</v>
      </c>
      <c r="G57" s="387">
        <f>'[2]For-data-entry'!AT48</f>
        <v>0</v>
      </c>
      <c r="H57" s="387">
        <f>'[2]For-data-entry'!AU48</f>
        <v>0</v>
      </c>
      <c r="I57" s="387">
        <f>'[2]For-data-entry'!AV48</f>
        <v>0</v>
      </c>
      <c r="J57" s="387">
        <f>'[2]For-data-entry'!AW48</f>
        <v>0</v>
      </c>
      <c r="K57" s="387">
        <f>'[2]For-data-entry'!AX48</f>
        <v>0</v>
      </c>
      <c r="L57" s="387">
        <f>'[2]For-data-entry'!AY48</f>
        <v>0</v>
      </c>
      <c r="M57" s="387">
        <f>'[2]For-data-entry'!AZ48</f>
        <v>0</v>
      </c>
      <c r="N57" s="387">
        <f>'[2]For-data-entry'!BA48</f>
        <v>0</v>
      </c>
    </row>
    <row r="58" spans="1:14" ht="15" customHeight="1">
      <c r="A58" s="128"/>
      <c r="B58" s="127" t="s">
        <v>362</v>
      </c>
      <c r="C58" s="387">
        <f>'[2]For-data-entry'!AP49</f>
        <v>146369</v>
      </c>
      <c r="D58" s="387">
        <f>'[2]For-data-entry'!AQ49</f>
        <v>204481</v>
      </c>
      <c r="E58" s="387">
        <f>'[2]For-data-entry'!AR49</f>
        <v>725837</v>
      </c>
      <c r="F58" s="387">
        <f>'[2]For-data-entry'!AS49</f>
        <v>1652124</v>
      </c>
      <c r="G58" s="387">
        <f>'[2]For-data-entry'!AT49</f>
        <v>1</v>
      </c>
      <c r="H58" s="387">
        <f>'[2]For-data-entry'!AU49</f>
        <v>5</v>
      </c>
      <c r="I58" s="387">
        <f>'[2]For-data-entry'!AV49</f>
        <v>9</v>
      </c>
      <c r="J58" s="387">
        <f>'[2]For-data-entry'!AW49</f>
        <v>82</v>
      </c>
      <c r="K58" s="387">
        <f>'[2]For-data-entry'!AX49</f>
        <v>19</v>
      </c>
      <c r="L58" s="387">
        <f>'[2]For-data-entry'!AY49</f>
        <v>2604</v>
      </c>
      <c r="M58" s="387">
        <f>'[2]For-data-entry'!AZ49</f>
        <v>54</v>
      </c>
      <c r="N58" s="387">
        <f>'[2]For-data-entry'!BA49</f>
        <v>17387</v>
      </c>
    </row>
    <row r="59" spans="1:14" ht="15.75">
      <c r="A59" s="128" t="s">
        <v>361</v>
      </c>
      <c r="B59" s="127" t="s">
        <v>360</v>
      </c>
      <c r="C59" s="387"/>
      <c r="D59" s="387"/>
      <c r="E59" s="387"/>
      <c r="F59" s="387"/>
      <c r="G59" s="387"/>
      <c r="H59" s="387"/>
      <c r="I59" s="387"/>
      <c r="J59" s="387"/>
      <c r="K59" s="387"/>
      <c r="L59" s="387"/>
      <c r="M59" s="387"/>
      <c r="N59" s="387"/>
    </row>
    <row r="60" spans="1:14" ht="15.75">
      <c r="A60" s="128">
        <v>1</v>
      </c>
      <c r="B60" s="127" t="s">
        <v>277</v>
      </c>
      <c r="C60" s="387">
        <f>'[2]For-data-entry'!AP51</f>
        <v>2622</v>
      </c>
      <c r="D60" s="387">
        <f>'[2]For-data-entry'!AQ51</f>
        <v>2513</v>
      </c>
      <c r="E60" s="387">
        <f>'[2]For-data-entry'!AR51</f>
        <v>121364</v>
      </c>
      <c r="F60" s="387">
        <f>'[2]For-data-entry'!AS51</f>
        <v>120936</v>
      </c>
      <c r="G60" s="387">
        <f>'[2]For-data-entry'!AT51</f>
        <v>16</v>
      </c>
      <c r="H60" s="387">
        <f>'[2]For-data-entry'!AU51</f>
        <v>23</v>
      </c>
      <c r="I60" s="387">
        <f>'[2]For-data-entry'!AV51</f>
        <v>11</v>
      </c>
      <c r="J60" s="387">
        <f>'[2]For-data-entry'!AW51</f>
        <v>110</v>
      </c>
      <c r="K60" s="387">
        <f>'[2]For-data-entry'!AX51</f>
        <v>0</v>
      </c>
      <c r="L60" s="387">
        <f>'[2]For-data-entry'!AY51</f>
        <v>0</v>
      </c>
      <c r="M60" s="387">
        <f>'[2]For-data-entry'!AZ51</f>
        <v>0</v>
      </c>
      <c r="N60" s="387">
        <f>'[2]For-data-entry'!BA51</f>
        <v>0</v>
      </c>
    </row>
    <row r="61" spans="1:14" ht="15" customHeight="1">
      <c r="A61" s="130">
        <v>2</v>
      </c>
      <c r="B61" s="125" t="s">
        <v>357</v>
      </c>
      <c r="C61" s="387">
        <f>'[2]For-data-entry'!AP52</f>
        <v>6469</v>
      </c>
      <c r="D61" s="387">
        <f>'[2]For-data-entry'!AQ52</f>
        <v>8628</v>
      </c>
      <c r="E61" s="387">
        <f>'[2]For-data-entry'!AR52</f>
        <v>154119</v>
      </c>
      <c r="F61" s="387">
        <f>'[2]For-data-entry'!AS52</f>
        <v>137964</v>
      </c>
      <c r="G61" s="387">
        <f>'[2]For-data-entry'!AT52</f>
        <v>134</v>
      </c>
      <c r="H61" s="387">
        <f>'[2]For-data-entry'!AU52</f>
        <v>376</v>
      </c>
      <c r="I61" s="387">
        <f>'[2]For-data-entry'!AV52</f>
        <v>983</v>
      </c>
      <c r="J61" s="387">
        <f>'[2]For-data-entry'!AW52</f>
        <v>1662</v>
      </c>
      <c r="K61" s="387">
        <f>'[2]For-data-entry'!AX52</f>
        <v>0</v>
      </c>
      <c r="L61" s="387">
        <f>'[2]For-data-entry'!AY52</f>
        <v>0</v>
      </c>
      <c r="M61" s="387">
        <f>'[2]For-data-entry'!AZ52</f>
        <v>0</v>
      </c>
      <c r="N61" s="387">
        <f>'[2]For-data-entry'!BA52</f>
        <v>0</v>
      </c>
    </row>
    <row r="62" spans="1:14" ht="15" customHeight="1">
      <c r="A62" s="130">
        <v>3</v>
      </c>
      <c r="B62" s="125" t="s">
        <v>356</v>
      </c>
      <c r="C62" s="387">
        <f>'[2]For-data-entry'!AP53</f>
        <v>40987</v>
      </c>
      <c r="D62" s="387">
        <f>'[2]For-data-entry'!AQ53</f>
        <v>30217</v>
      </c>
      <c r="E62" s="387">
        <f>'[2]For-data-entry'!AR53</f>
        <v>264960</v>
      </c>
      <c r="F62" s="387">
        <f>'[2]For-data-entry'!AS53</f>
        <v>230323</v>
      </c>
      <c r="G62" s="387">
        <f>'[2]For-data-entry'!AT53</f>
        <v>0</v>
      </c>
      <c r="H62" s="387">
        <f>'[2]For-data-entry'!AU53</f>
        <v>0</v>
      </c>
      <c r="I62" s="387">
        <f>'[2]For-data-entry'!AV53</f>
        <v>0</v>
      </c>
      <c r="J62" s="387">
        <f>'[2]For-data-entry'!AW53</f>
        <v>0</v>
      </c>
      <c r="K62" s="387">
        <f>'[2]For-data-entry'!AX53</f>
        <v>0</v>
      </c>
      <c r="L62" s="387">
        <f>'[2]For-data-entry'!AY53</f>
        <v>0</v>
      </c>
      <c r="M62" s="387">
        <f>'[2]For-data-entry'!AZ53</f>
        <v>0</v>
      </c>
      <c r="N62" s="387">
        <f>'[2]For-data-entry'!BA53</f>
        <v>0</v>
      </c>
    </row>
    <row r="63" spans="1:14" ht="15" customHeight="1">
      <c r="A63" s="128"/>
      <c r="B63" s="127" t="s">
        <v>355</v>
      </c>
      <c r="C63" s="387">
        <f>'[2]For-data-entry'!AP54</f>
        <v>50078</v>
      </c>
      <c r="D63" s="387">
        <f>'[2]For-data-entry'!AQ54</f>
        <v>41358</v>
      </c>
      <c r="E63" s="387">
        <f>'[2]For-data-entry'!AR54</f>
        <v>540443</v>
      </c>
      <c r="F63" s="387">
        <f>'[2]For-data-entry'!AS54</f>
        <v>489223</v>
      </c>
      <c r="G63" s="387">
        <f>'[2]For-data-entry'!AT54</f>
        <v>150</v>
      </c>
      <c r="H63" s="387">
        <f>'[2]For-data-entry'!AU54</f>
        <v>399</v>
      </c>
      <c r="I63" s="387">
        <f>'[2]For-data-entry'!AV54</f>
        <v>994</v>
      </c>
      <c r="J63" s="387">
        <f>'[2]For-data-entry'!AW54</f>
        <v>1772</v>
      </c>
      <c r="K63" s="387">
        <f>'[2]For-data-entry'!AX54</f>
        <v>0</v>
      </c>
      <c r="L63" s="387">
        <f>'[2]For-data-entry'!AY54</f>
        <v>0</v>
      </c>
      <c r="M63" s="387">
        <f>'[2]For-data-entry'!AZ54</f>
        <v>0</v>
      </c>
      <c r="N63" s="387">
        <f>'[2]For-data-entry'!BA54</f>
        <v>0</v>
      </c>
    </row>
    <row r="64" spans="1:14" ht="18.75" customHeight="1">
      <c r="A64" s="127" t="s">
        <v>354</v>
      </c>
      <c r="B64" s="124"/>
      <c r="C64" s="387">
        <f>'[2]For-data-entry'!AP58</f>
        <v>442514</v>
      </c>
      <c r="D64" s="387">
        <f>'[2]For-data-entry'!AQ58</f>
        <v>1398505</v>
      </c>
      <c r="E64" s="387">
        <f>'[2]For-data-entry'!AR58</f>
        <v>2725441</v>
      </c>
      <c r="F64" s="387">
        <f>'[2]For-data-entry'!AS58</f>
        <v>5858981</v>
      </c>
      <c r="G64" s="387">
        <f>'[2]For-data-entry'!AT58</f>
        <v>1033</v>
      </c>
      <c r="H64" s="387">
        <f>'[2]For-data-entry'!AU58</f>
        <v>2226</v>
      </c>
      <c r="I64" s="387">
        <f>'[2]For-data-entry'!AV58</f>
        <v>17839</v>
      </c>
      <c r="J64" s="387">
        <f>'[2]For-data-entry'!AW58</f>
        <v>114439</v>
      </c>
      <c r="K64" s="387">
        <f>'[2]For-data-entry'!AX58</f>
        <v>899</v>
      </c>
      <c r="L64" s="387">
        <f>'[2]For-data-entry'!AY58</f>
        <v>139549</v>
      </c>
      <c r="M64" s="387">
        <f>'[2]For-data-entry'!AZ58</f>
        <v>1839</v>
      </c>
      <c r="N64" s="387">
        <f>'[2]For-data-entry'!BA58</f>
        <v>269905</v>
      </c>
    </row>
    <row r="65" spans="1:14" ht="21" customHeight="1">
      <c r="A65" s="127" t="s">
        <v>413</v>
      </c>
      <c r="B65" s="127"/>
      <c r="C65" s="387">
        <f>'[2]For-data-entry'!AP56</f>
        <v>492592</v>
      </c>
      <c r="D65" s="387">
        <f>'[2]For-data-entry'!AQ56</f>
        <v>1439863</v>
      </c>
      <c r="E65" s="387">
        <f>'[2]For-data-entry'!AR56</f>
        <v>3265884</v>
      </c>
      <c r="F65" s="387">
        <f>'[2]For-data-entry'!AS56</f>
        <v>6348204</v>
      </c>
      <c r="G65" s="387">
        <f>'[2]For-data-entry'!AT56</f>
        <v>1183</v>
      </c>
      <c r="H65" s="387">
        <f>'[2]For-data-entry'!AU56</f>
        <v>2625</v>
      </c>
      <c r="I65" s="387">
        <f>'[2]For-data-entry'!AV56</f>
        <v>18833</v>
      </c>
      <c r="J65" s="387">
        <f>'[2]For-data-entry'!AW56</f>
        <v>116211</v>
      </c>
      <c r="K65" s="387">
        <f>'[2]For-data-entry'!AX56</f>
        <v>899</v>
      </c>
      <c r="L65" s="387">
        <f>'[2]For-data-entry'!AY56</f>
        <v>139549</v>
      </c>
      <c r="M65" s="387">
        <f>'[2]For-data-entry'!AZ56</f>
        <v>1839</v>
      </c>
      <c r="N65" s="387">
        <f>'[2]For-data-entry'!BA56</f>
        <v>269905</v>
      </c>
    </row>
    <row r="66" spans="1:14" ht="21" customHeight="1">
      <c r="A66" s="128" t="s">
        <v>352</v>
      </c>
      <c r="B66" s="127" t="s">
        <v>351</v>
      </c>
      <c r="C66" s="387"/>
      <c r="D66" s="387"/>
      <c r="E66" s="387"/>
      <c r="F66" s="387"/>
      <c r="G66" s="387"/>
      <c r="H66" s="387"/>
      <c r="I66" s="387"/>
      <c r="J66" s="387"/>
      <c r="K66" s="387"/>
      <c r="L66" s="387"/>
      <c r="M66" s="387"/>
      <c r="N66" s="387"/>
    </row>
    <row r="67" spans="1:14" ht="15" customHeight="1">
      <c r="A67" s="130">
        <v>1</v>
      </c>
      <c r="B67" s="125" t="s">
        <v>350</v>
      </c>
      <c r="C67" s="387">
        <f>'[2]For-data-entry'!AP61</f>
        <v>10</v>
      </c>
      <c r="D67" s="387">
        <f>'[2]For-data-entry'!AQ61</f>
        <v>14</v>
      </c>
      <c r="E67" s="387">
        <f>'[2]For-data-entry'!AR61</f>
        <v>36180</v>
      </c>
      <c r="F67" s="387">
        <f>'[2]For-data-entry'!AS61</f>
        <v>23598</v>
      </c>
      <c r="G67" s="387">
        <f>'[2]For-data-entry'!AT61</f>
        <v>0</v>
      </c>
      <c r="H67" s="387">
        <f>'[2]For-data-entry'!AU61</f>
        <v>0</v>
      </c>
      <c r="I67" s="387">
        <f>'[2]For-data-entry'!AV61</f>
        <v>0</v>
      </c>
      <c r="J67" s="387">
        <f>'[2]For-data-entry'!AW61</f>
        <v>0</v>
      </c>
      <c r="K67" s="387">
        <f>'[2]For-data-entry'!AX61</f>
        <v>0</v>
      </c>
      <c r="L67" s="387">
        <f>'[2]For-data-entry'!AY61</f>
        <v>0</v>
      </c>
      <c r="M67" s="387">
        <f>'[2]For-data-entry'!AZ61</f>
        <v>0</v>
      </c>
      <c r="N67" s="387">
        <f>'[2]For-data-entry'!BA61</f>
        <v>0</v>
      </c>
    </row>
    <row r="68" spans="1:14" ht="18.75" customHeight="1">
      <c r="A68" s="132">
        <v>2</v>
      </c>
      <c r="B68" s="131" t="s">
        <v>349</v>
      </c>
      <c r="C68" s="387">
        <f>'[2]For-data-entry'!AP62</f>
        <v>86110</v>
      </c>
      <c r="D68" s="387">
        <f>'[2]For-data-entry'!AQ62</f>
        <v>51636</v>
      </c>
      <c r="E68" s="387">
        <f>'[2]For-data-entry'!AR62</f>
        <v>350173</v>
      </c>
      <c r="F68" s="387">
        <f>'[2]For-data-entry'!AS62</f>
        <v>210904</v>
      </c>
      <c r="G68" s="387">
        <f>'[2]For-data-entry'!AT62</f>
        <v>0</v>
      </c>
      <c r="H68" s="387">
        <f>'[2]For-data-entry'!AU62</f>
        <v>0</v>
      </c>
      <c r="I68" s="387">
        <f>'[2]For-data-entry'!AV62</f>
        <v>0</v>
      </c>
      <c r="J68" s="387">
        <f>'[2]For-data-entry'!AW62</f>
        <v>0</v>
      </c>
      <c r="K68" s="387">
        <f>'[2]For-data-entry'!AX62</f>
        <v>0</v>
      </c>
      <c r="L68" s="387">
        <f>'[2]For-data-entry'!AY62</f>
        <v>0</v>
      </c>
      <c r="M68" s="387">
        <f>'[2]For-data-entry'!AZ62</f>
        <v>0</v>
      </c>
      <c r="N68" s="387">
        <f>'[2]For-data-entry'!BA62</f>
        <v>0</v>
      </c>
    </row>
    <row r="69" spans="1:14" ht="20.25" customHeight="1">
      <c r="A69" s="130">
        <v>3</v>
      </c>
      <c r="B69" s="131" t="s">
        <v>400</v>
      </c>
      <c r="C69" s="387"/>
      <c r="D69" s="387"/>
      <c r="E69" s="387"/>
      <c r="F69" s="387"/>
      <c r="G69" s="387"/>
      <c r="H69" s="387"/>
      <c r="I69" s="387"/>
      <c r="J69" s="387"/>
      <c r="K69" s="387"/>
      <c r="L69" s="387"/>
      <c r="M69" s="387"/>
      <c r="N69" s="387"/>
    </row>
    <row r="70" spans="1:14" ht="15.75">
      <c r="A70" s="128"/>
      <c r="B70" s="127" t="s">
        <v>347</v>
      </c>
      <c r="C70" s="387">
        <f>'[2]For-data-entry'!AP64</f>
        <v>86120</v>
      </c>
      <c r="D70" s="387">
        <f>'[2]For-data-entry'!AQ64</f>
        <v>51650</v>
      </c>
      <c r="E70" s="387">
        <f>'[2]For-data-entry'!AR64</f>
        <v>386353</v>
      </c>
      <c r="F70" s="387">
        <f>'[2]For-data-entry'!AS64</f>
        <v>234502</v>
      </c>
      <c r="G70" s="387">
        <f>'[2]For-data-entry'!AT64</f>
        <v>0</v>
      </c>
      <c r="H70" s="387">
        <f>'[2]For-data-entry'!AU64</f>
        <v>0</v>
      </c>
      <c r="I70" s="387">
        <f>'[2]For-data-entry'!AV64</f>
        <v>0</v>
      </c>
      <c r="J70" s="387">
        <f>'[2]For-data-entry'!AW64</f>
        <v>0</v>
      </c>
      <c r="K70" s="387">
        <f>'[2]For-data-entry'!AX64</f>
        <v>0</v>
      </c>
      <c r="L70" s="387">
        <f>'[2]For-data-entry'!AY64</f>
        <v>0</v>
      </c>
      <c r="M70" s="387">
        <f>'[2]For-data-entry'!AZ64</f>
        <v>0</v>
      </c>
      <c r="N70" s="387">
        <f>'[2]For-data-entry'!BA64</f>
        <v>0</v>
      </c>
    </row>
    <row r="71" spans="1:14" ht="15.75">
      <c r="A71" s="126" t="s">
        <v>346</v>
      </c>
      <c r="B71" s="125" t="s">
        <v>345</v>
      </c>
      <c r="C71" s="387">
        <f>'[2]For-data-entry'!AP65</f>
        <v>199</v>
      </c>
      <c r="D71" s="387">
        <f>'[2]For-data-entry'!AQ65</f>
        <v>3561</v>
      </c>
      <c r="E71" s="387">
        <f>'[2]For-data-entry'!AR65</f>
        <v>1476</v>
      </c>
      <c r="F71" s="387">
        <f>'[2]For-data-entry'!AS65</f>
        <v>61530</v>
      </c>
      <c r="G71" s="387">
        <f>'[2]For-data-entry'!AT65</f>
        <v>0</v>
      </c>
      <c r="H71" s="387">
        <f>'[2]For-data-entry'!AU65</f>
        <v>0</v>
      </c>
      <c r="I71" s="387">
        <f>'[2]For-data-entry'!AV65</f>
        <v>0</v>
      </c>
      <c r="J71" s="387">
        <f>'[2]For-data-entry'!AW65</f>
        <v>0</v>
      </c>
      <c r="K71" s="387">
        <f>'[2]For-data-entry'!AX65</f>
        <v>0</v>
      </c>
      <c r="L71" s="387">
        <f>'[2]For-data-entry'!AY65</f>
        <v>0</v>
      </c>
      <c r="M71" s="387">
        <f>'[2]For-data-entry'!AZ65</f>
        <v>0</v>
      </c>
      <c r="N71" s="387">
        <f>'[2]For-data-entry'!BA65</f>
        <v>0</v>
      </c>
    </row>
    <row r="72" spans="1:14" ht="15.75">
      <c r="A72" s="126"/>
      <c r="B72" s="125" t="s">
        <v>344</v>
      </c>
      <c r="C72" s="387">
        <f>'[2]For-data-entry'!AP66</f>
        <v>199</v>
      </c>
      <c r="D72" s="387">
        <f>'[2]For-data-entry'!AQ66</f>
        <v>3561</v>
      </c>
      <c r="E72" s="387">
        <f>'[2]For-data-entry'!AR66</f>
        <v>1476</v>
      </c>
      <c r="F72" s="387">
        <f>'[2]For-data-entry'!AS66</f>
        <v>61530</v>
      </c>
      <c r="G72" s="387">
        <f>'[2]For-data-entry'!AT66</f>
        <v>0</v>
      </c>
      <c r="H72" s="387">
        <f>'[2]For-data-entry'!AU66</f>
        <v>0</v>
      </c>
      <c r="I72" s="387">
        <f>'[2]For-data-entry'!AV66</f>
        <v>0</v>
      </c>
      <c r="J72" s="387">
        <f>'[2]For-data-entry'!AW66</f>
        <v>0</v>
      </c>
      <c r="K72" s="387">
        <f>'[2]For-data-entry'!AX66</f>
        <v>0</v>
      </c>
      <c r="L72" s="387">
        <f>'[2]For-data-entry'!AY66</f>
        <v>0</v>
      </c>
      <c r="M72" s="387">
        <f>'[2]For-data-entry'!AZ66</f>
        <v>0</v>
      </c>
      <c r="N72" s="387">
        <f>'[2]For-data-entry'!BA66</f>
        <v>0</v>
      </c>
    </row>
    <row r="73" spans="1:14" ht="15.75">
      <c r="A73" s="126"/>
      <c r="B73" s="125" t="s">
        <v>399</v>
      </c>
      <c r="C73" s="387">
        <f>'[2]For-data-entry'!AP67</f>
        <v>578911</v>
      </c>
      <c r="D73" s="387">
        <f>'[2]For-data-entry'!AQ67</f>
        <v>1495074</v>
      </c>
      <c r="E73" s="387">
        <f>'[2]For-data-entry'!AR67</f>
        <v>3653713</v>
      </c>
      <c r="F73" s="387">
        <f>'[2]For-data-entry'!AS67</f>
        <v>6644236</v>
      </c>
      <c r="G73" s="387">
        <f>'[2]For-data-entry'!AT67</f>
        <v>1183</v>
      </c>
      <c r="H73" s="387">
        <f>'[2]For-data-entry'!AU67</f>
        <v>2625</v>
      </c>
      <c r="I73" s="387">
        <f>'[2]For-data-entry'!AV67</f>
        <v>18833</v>
      </c>
      <c r="J73" s="387">
        <f>'[2]For-data-entry'!AW67</f>
        <v>116211</v>
      </c>
      <c r="K73" s="387">
        <f>'[2]For-data-entry'!AX67</f>
        <v>899</v>
      </c>
      <c r="L73" s="387">
        <f>'[2]For-data-entry'!AY67</f>
        <v>139549</v>
      </c>
      <c r="M73" s="387">
        <f>'[2]For-data-entry'!AZ67</f>
        <v>1839</v>
      </c>
      <c r="N73" s="387">
        <f>'[2]For-data-entry'!BA67</f>
        <v>269905</v>
      </c>
    </row>
  </sheetData>
  <mergeCells count="29">
    <mergeCell ref="A34:N34"/>
    <mergeCell ref="A35:N35"/>
    <mergeCell ref="A5:A7"/>
    <mergeCell ref="K6:L6"/>
    <mergeCell ref="M6:N6"/>
    <mergeCell ref="A15:B15"/>
    <mergeCell ref="K5:N5"/>
    <mergeCell ref="B5:B7"/>
    <mergeCell ref="C5:F5"/>
    <mergeCell ref="G5:J5"/>
    <mergeCell ref="A1:N1"/>
    <mergeCell ref="A2:N2"/>
    <mergeCell ref="A3:N3"/>
    <mergeCell ref="G6:H6"/>
    <mergeCell ref="I6:J6"/>
    <mergeCell ref="C6:D6"/>
    <mergeCell ref="E6:F6"/>
    <mergeCell ref="A37:A39"/>
    <mergeCell ref="A36:N36"/>
    <mergeCell ref="M38:N38"/>
    <mergeCell ref="K38:L38"/>
    <mergeCell ref="B37:B39"/>
    <mergeCell ref="K37:N37"/>
    <mergeCell ref="E38:F38"/>
    <mergeCell ref="C38:D38"/>
    <mergeCell ref="I38:J38"/>
    <mergeCell ref="G38:H38"/>
    <mergeCell ref="G37:J37"/>
    <mergeCell ref="C37:F37"/>
  </mergeCells>
  <printOptions horizontalCentered="1" verticalCentered="1" gridLines="1"/>
  <pageMargins left="0.19685039370078741" right="0.19685039370078741" top="1.1811023622047245" bottom="0.19685039370078741" header="0.19685039370078741" footer="0.11811023622047245"/>
  <pageSetup paperSize="9" scale="75" orientation="landscape" horizontalDpi="120" verticalDpi="144" r:id="rId1"/>
  <headerFooter alignWithMargins="0"/>
  <rowBreaks count="1" manualBreakCount="1">
    <brk id="33" max="13" man="1"/>
  </rowBreaks>
  <legacyDrawing r:id="rId2"/>
</worksheet>
</file>

<file path=xl/worksheets/sheet2.xml><?xml version="1.0" encoding="utf-8"?>
<worksheet xmlns="http://schemas.openxmlformats.org/spreadsheetml/2006/main" xmlns:r="http://schemas.openxmlformats.org/officeDocument/2006/relationships">
  <dimension ref="A1:G47"/>
  <sheetViews>
    <sheetView view="pageBreakPreview" topLeftCell="A28" zoomScale="60" workbookViewId="0">
      <selection activeCell="C4" sqref="C4:C46"/>
    </sheetView>
  </sheetViews>
  <sheetFormatPr defaultRowHeight="14.25"/>
  <cols>
    <col min="1" max="1" width="50.28515625" style="6" customWidth="1"/>
    <col min="2" max="2" width="15.28515625" style="6" customWidth="1"/>
    <col min="3" max="4" width="26" style="6" customWidth="1"/>
    <col min="5" max="5" width="22.140625" style="6" customWidth="1"/>
    <col min="6" max="6" width="27.85546875" style="6" customWidth="1"/>
    <col min="7" max="7" width="29.7109375" style="6" customWidth="1"/>
    <col min="8" max="16384" width="9.140625" style="6"/>
  </cols>
  <sheetData>
    <row r="1" spans="1:7" ht="40.5" customHeight="1">
      <c r="A1" s="406" t="s">
        <v>65</v>
      </c>
      <c r="B1" s="407"/>
      <c r="C1" s="407"/>
      <c r="D1" s="407"/>
      <c r="E1" s="407"/>
      <c r="F1" s="407"/>
      <c r="G1" s="408"/>
    </row>
    <row r="2" spans="1:7" ht="27.75" customHeight="1">
      <c r="A2" s="409" t="s">
        <v>64</v>
      </c>
      <c r="B2" s="410"/>
      <c r="C2" s="410"/>
      <c r="D2" s="410"/>
      <c r="E2" s="410"/>
      <c r="F2" s="410"/>
      <c r="G2" s="411"/>
    </row>
    <row r="3" spans="1:7" ht="108" customHeight="1">
      <c r="A3" s="13" t="s">
        <v>53</v>
      </c>
      <c r="B3" s="13" t="s">
        <v>63</v>
      </c>
      <c r="C3" s="13" t="s">
        <v>52</v>
      </c>
      <c r="D3" s="13" t="s">
        <v>62</v>
      </c>
      <c r="E3" s="13" t="s">
        <v>61</v>
      </c>
      <c r="F3" s="13" t="s">
        <v>60</v>
      </c>
      <c r="G3" s="13" t="s">
        <v>59</v>
      </c>
    </row>
    <row r="4" spans="1:7" ht="27" customHeight="1">
      <c r="A4" s="11" t="s">
        <v>41</v>
      </c>
      <c r="B4" s="11" t="s">
        <v>56</v>
      </c>
      <c r="C4" s="10">
        <v>11.78473</v>
      </c>
      <c r="D4" s="10">
        <v>11.78473</v>
      </c>
      <c r="E4" s="10">
        <v>0</v>
      </c>
      <c r="F4" s="10">
        <v>11.78473</v>
      </c>
      <c r="G4" s="12">
        <f t="shared" ref="G4:G23" si="0">F4/D4*100</f>
        <v>100</v>
      </c>
    </row>
    <row r="5" spans="1:7" ht="27" customHeight="1">
      <c r="A5" s="11" t="s">
        <v>40</v>
      </c>
      <c r="B5" s="11" t="s">
        <v>57</v>
      </c>
      <c r="C5" s="10">
        <v>2.5405099999999998</v>
      </c>
      <c r="D5" s="10">
        <v>2.5731299999999999</v>
      </c>
      <c r="E5" s="10">
        <v>1.98E-3</v>
      </c>
      <c r="F5" s="10">
        <v>2.53843</v>
      </c>
      <c r="G5" s="10">
        <f t="shared" si="0"/>
        <v>98.651447847563091</v>
      </c>
    </row>
    <row r="6" spans="1:7" ht="27" customHeight="1">
      <c r="A6" s="11" t="s">
        <v>39</v>
      </c>
      <c r="B6" s="11" t="s">
        <v>57</v>
      </c>
      <c r="C6" s="10">
        <v>4.99655</v>
      </c>
      <c r="D6" s="10">
        <v>5.1813200000000004</v>
      </c>
      <c r="E6" s="10">
        <v>0</v>
      </c>
      <c r="F6" s="10">
        <v>4.38767</v>
      </c>
      <c r="G6" s="10">
        <f t="shared" si="0"/>
        <v>84.682474736167606</v>
      </c>
    </row>
    <row r="7" spans="1:7" ht="27" customHeight="1">
      <c r="A7" s="11" t="s">
        <v>38</v>
      </c>
      <c r="B7" s="11" t="s">
        <v>56</v>
      </c>
      <c r="C7" s="10">
        <v>11.362719999999999</v>
      </c>
      <c r="D7" s="10">
        <v>12.31779</v>
      </c>
      <c r="E7" s="10">
        <v>0.52202000000000004</v>
      </c>
      <c r="F7" s="10">
        <v>10.84539</v>
      </c>
      <c r="G7" s="10">
        <f t="shared" si="0"/>
        <v>88.046557052847945</v>
      </c>
    </row>
    <row r="8" spans="1:7" ht="27" customHeight="1">
      <c r="A8" s="11" t="s">
        <v>37</v>
      </c>
      <c r="B8" s="11" t="s">
        <v>57</v>
      </c>
      <c r="C8" s="10">
        <v>6.0570199999999996</v>
      </c>
      <c r="D8" s="10">
        <v>6.2309900000000003</v>
      </c>
      <c r="E8" s="10">
        <v>0</v>
      </c>
      <c r="F8" s="10">
        <v>5.2321099999999996</v>
      </c>
      <c r="G8" s="10">
        <f t="shared" si="0"/>
        <v>83.969160598877536</v>
      </c>
    </row>
    <row r="9" spans="1:7" ht="27" customHeight="1">
      <c r="A9" s="11" t="s">
        <v>36</v>
      </c>
      <c r="B9" s="11" t="s">
        <v>57</v>
      </c>
      <c r="C9" s="10">
        <v>8.7362000000000002</v>
      </c>
      <c r="D9" s="10">
        <v>8.9363600000000005</v>
      </c>
      <c r="E9" s="10">
        <v>0</v>
      </c>
      <c r="F9" s="10">
        <v>7.3011200000000001</v>
      </c>
      <c r="G9" s="10">
        <f t="shared" si="0"/>
        <v>81.701274344363924</v>
      </c>
    </row>
    <row r="10" spans="1:7" ht="27" customHeight="1">
      <c r="A10" s="11" t="s">
        <v>35</v>
      </c>
      <c r="B10" s="11" t="s">
        <v>57</v>
      </c>
      <c r="C10" s="10">
        <v>3.1737500000000001</v>
      </c>
      <c r="D10" s="10">
        <v>3.2690100000000002</v>
      </c>
      <c r="E10" s="10">
        <v>0.55152000000000001</v>
      </c>
      <c r="F10" s="10">
        <v>2.6251600000000002</v>
      </c>
      <c r="G10" s="10">
        <f t="shared" si="0"/>
        <v>80.30443467594165</v>
      </c>
    </row>
    <row r="11" spans="1:7" ht="27" customHeight="1">
      <c r="A11" s="11" t="s">
        <v>34</v>
      </c>
      <c r="B11" s="11" t="s">
        <v>57</v>
      </c>
      <c r="C11" s="10">
        <v>78.178240000000002</v>
      </c>
      <c r="D11" s="10">
        <v>79.105800000000002</v>
      </c>
      <c r="E11" s="10">
        <v>0</v>
      </c>
      <c r="F11" s="10">
        <v>72.580439999999996</v>
      </c>
      <c r="G11" s="10">
        <f t="shared" si="0"/>
        <v>91.751097896740802</v>
      </c>
    </row>
    <row r="12" spans="1:7" ht="27" customHeight="1">
      <c r="A12" s="11" t="s">
        <v>455</v>
      </c>
      <c r="B12" s="11" t="s">
        <v>58</v>
      </c>
      <c r="C12" s="10">
        <v>29.438400000000001</v>
      </c>
      <c r="D12" s="10">
        <v>29.610240000000001</v>
      </c>
      <c r="E12" s="10">
        <v>0.50900999999999996</v>
      </c>
      <c r="F12" s="10">
        <v>27.872879999999999</v>
      </c>
      <c r="G12" s="10">
        <f t="shared" si="0"/>
        <v>94.132570354039686</v>
      </c>
    </row>
    <row r="13" spans="1:7" ht="27" customHeight="1">
      <c r="A13" s="11" t="s">
        <v>33</v>
      </c>
      <c r="B13" s="11" t="s">
        <v>56</v>
      </c>
      <c r="C13" s="10">
        <v>0.26493</v>
      </c>
      <c r="D13" s="10">
        <v>0.27972999999999998</v>
      </c>
      <c r="E13" s="10">
        <v>6.9889999999999994E-2</v>
      </c>
      <c r="F13" s="10">
        <v>0.10933</v>
      </c>
      <c r="G13" s="10">
        <f t="shared" si="0"/>
        <v>39.084116826940267</v>
      </c>
    </row>
    <row r="14" spans="1:7" ht="27" customHeight="1">
      <c r="A14" s="11" t="s">
        <v>32</v>
      </c>
      <c r="B14" s="11" t="s">
        <v>57</v>
      </c>
      <c r="C14" s="10">
        <v>5.2329100000000004</v>
      </c>
      <c r="D14" s="10">
        <v>5.2520899999999999</v>
      </c>
      <c r="E14" s="10">
        <v>5.6860000000000001E-2</v>
      </c>
      <c r="F14" s="10">
        <v>4.7455600000000002</v>
      </c>
      <c r="G14" s="10">
        <f t="shared" si="0"/>
        <v>90.355648894059328</v>
      </c>
    </row>
    <row r="15" spans="1:7" ht="27" customHeight="1">
      <c r="A15" s="11" t="s">
        <v>31</v>
      </c>
      <c r="B15" s="11" t="s">
        <v>56</v>
      </c>
      <c r="C15" s="10">
        <v>0.54259999999999997</v>
      </c>
      <c r="D15" s="10">
        <v>0.59652000000000005</v>
      </c>
      <c r="E15" s="10">
        <v>3.304E-2</v>
      </c>
      <c r="F15" s="10">
        <v>0.50956000000000001</v>
      </c>
      <c r="G15" s="10">
        <f t="shared" si="0"/>
        <v>85.422114933279687</v>
      </c>
    </row>
    <row r="16" spans="1:7" ht="27" customHeight="1">
      <c r="A16" s="11" t="s">
        <v>30</v>
      </c>
      <c r="B16" s="11" t="s">
        <v>57</v>
      </c>
      <c r="C16" s="10">
        <v>47.299289999999999</v>
      </c>
      <c r="D16" s="10">
        <v>48.019829999999999</v>
      </c>
      <c r="E16" s="10">
        <v>0</v>
      </c>
      <c r="F16" s="10">
        <v>36.650370000000002</v>
      </c>
      <c r="G16" s="10">
        <f t="shared" si="0"/>
        <v>76.323406392734</v>
      </c>
    </row>
    <row r="17" spans="1:7" ht="27" customHeight="1">
      <c r="A17" s="11" t="s">
        <v>29</v>
      </c>
      <c r="B17" s="11" t="s">
        <v>57</v>
      </c>
      <c r="C17" s="10">
        <v>1.7810699999999999</v>
      </c>
      <c r="D17" s="10">
        <v>1.8182</v>
      </c>
      <c r="E17" s="10">
        <v>0</v>
      </c>
      <c r="F17" s="10">
        <v>1.45774</v>
      </c>
      <c r="G17" s="10">
        <f t="shared" si="0"/>
        <v>80.174898251017495</v>
      </c>
    </row>
    <row r="18" spans="1:7" ht="27" customHeight="1">
      <c r="A18" s="11" t="s">
        <v>28</v>
      </c>
      <c r="B18" s="11" t="s">
        <v>56</v>
      </c>
      <c r="C18" s="10">
        <v>0.23505000000000001</v>
      </c>
      <c r="D18" s="10">
        <v>0.2928</v>
      </c>
      <c r="E18" s="10">
        <v>9.7199999999999995E-3</v>
      </c>
      <c r="F18" s="10">
        <v>0.22889999999999999</v>
      </c>
      <c r="G18" s="10">
        <f t="shared" si="0"/>
        <v>78.176229508196712</v>
      </c>
    </row>
    <row r="19" spans="1:7" ht="27" customHeight="1">
      <c r="A19" s="11" t="s">
        <v>27</v>
      </c>
      <c r="B19" s="11" t="s">
        <v>56</v>
      </c>
      <c r="C19" s="10">
        <v>3.1423000000000001</v>
      </c>
      <c r="D19" s="10">
        <v>3.1806700000000001</v>
      </c>
      <c r="E19" s="10">
        <v>0.22498000000000001</v>
      </c>
      <c r="F19" s="10">
        <v>3.1244200000000002</v>
      </c>
      <c r="G19" s="10">
        <f t="shared" si="0"/>
        <v>98.231504682975597</v>
      </c>
    </row>
    <row r="20" spans="1:7" ht="27" customHeight="1">
      <c r="A20" s="11" t="s">
        <v>26</v>
      </c>
      <c r="B20" s="11" t="s">
        <v>56</v>
      </c>
      <c r="C20" s="10">
        <v>18.514500000000002</v>
      </c>
      <c r="D20" s="10">
        <v>19.449290000000001</v>
      </c>
      <c r="E20" s="10">
        <v>6.7820000000000005E-2</v>
      </c>
      <c r="F20" s="10">
        <v>18.446680000000001</v>
      </c>
      <c r="G20" s="10">
        <f t="shared" si="0"/>
        <v>94.845004624847491</v>
      </c>
    </row>
    <row r="21" spans="1:7" ht="27" customHeight="1">
      <c r="A21" s="11" t="s">
        <v>25</v>
      </c>
      <c r="B21" s="11" t="s">
        <v>56</v>
      </c>
      <c r="C21" s="10">
        <v>16.371500000000001</v>
      </c>
      <c r="D21" s="10">
        <v>16.371500000000001</v>
      </c>
      <c r="E21" s="10">
        <v>0</v>
      </c>
      <c r="F21" s="10">
        <v>15.94556</v>
      </c>
      <c r="G21" s="10">
        <f t="shared" si="0"/>
        <v>97.398283602602078</v>
      </c>
    </row>
    <row r="22" spans="1:7" ht="27" customHeight="1">
      <c r="A22" s="11" t="s">
        <v>24</v>
      </c>
      <c r="B22" s="11" t="s">
        <v>57</v>
      </c>
      <c r="C22" s="10">
        <v>6.4330299999999996</v>
      </c>
      <c r="D22" s="10">
        <v>6.7261499999999996</v>
      </c>
      <c r="E22" s="10">
        <v>0.30884</v>
      </c>
      <c r="F22" s="10">
        <v>6.2666899999999996</v>
      </c>
      <c r="G22" s="10">
        <f t="shared" si="0"/>
        <v>93.169049158879886</v>
      </c>
    </row>
    <row r="23" spans="1:7" ht="27" customHeight="1">
      <c r="A23" s="11" t="s">
        <v>23</v>
      </c>
      <c r="B23" s="11" t="s">
        <v>56</v>
      </c>
      <c r="C23" s="10">
        <v>0.91437999999999997</v>
      </c>
      <c r="D23" s="10">
        <v>0.92120999999999997</v>
      </c>
      <c r="E23" s="10">
        <v>6.5300000000000002E-3</v>
      </c>
      <c r="F23" s="10">
        <v>0.90785000000000005</v>
      </c>
      <c r="G23" s="10">
        <f t="shared" si="0"/>
        <v>98.549733502675835</v>
      </c>
    </row>
    <row r="24" spans="1:7" ht="27" customHeight="1">
      <c r="A24" s="11" t="s">
        <v>22</v>
      </c>
      <c r="B24" s="11" t="s">
        <v>56</v>
      </c>
      <c r="C24" s="10">
        <v>0.1236</v>
      </c>
      <c r="D24" s="10">
        <v>0.1236</v>
      </c>
      <c r="E24" s="10">
        <v>0</v>
      </c>
      <c r="F24" s="10">
        <v>1.23E-3</v>
      </c>
      <c r="G24" s="10">
        <v>0</v>
      </c>
    </row>
    <row r="25" spans="1:7" ht="27" customHeight="1">
      <c r="A25" s="11" t="s">
        <v>21</v>
      </c>
      <c r="B25" s="11" t="s">
        <v>57</v>
      </c>
      <c r="C25" s="10">
        <v>6.2408900000000003</v>
      </c>
      <c r="D25" s="10">
        <v>6.3947099999999999</v>
      </c>
      <c r="E25" s="10">
        <v>0</v>
      </c>
      <c r="F25" s="10">
        <v>4.7061200000000003</v>
      </c>
      <c r="G25" s="10">
        <f t="shared" ref="G25:G47" si="1">F25/D25*100</f>
        <v>73.593955003432526</v>
      </c>
    </row>
    <row r="26" spans="1:7" ht="27" customHeight="1">
      <c r="A26" s="11" t="s">
        <v>20</v>
      </c>
      <c r="B26" s="11" t="s">
        <v>57</v>
      </c>
      <c r="C26" s="10">
        <v>8.5253399999999999</v>
      </c>
      <c r="D26" s="10">
        <v>8.7170799999999993</v>
      </c>
      <c r="E26" s="10">
        <v>0</v>
      </c>
      <c r="F26" s="10">
        <v>7.2441500000000003</v>
      </c>
      <c r="G26" s="10">
        <f t="shared" si="1"/>
        <v>83.102942728528376</v>
      </c>
    </row>
    <row r="27" spans="1:7" ht="27" customHeight="1">
      <c r="A27" s="11" t="s">
        <v>19</v>
      </c>
      <c r="B27" s="11" t="s">
        <v>56</v>
      </c>
      <c r="C27" s="10">
        <v>1.38879</v>
      </c>
      <c r="D27" s="10">
        <v>1.44506</v>
      </c>
      <c r="E27" s="10">
        <v>2.5999999999999998E-4</v>
      </c>
      <c r="F27" s="10">
        <v>1.38866</v>
      </c>
      <c r="G27" s="10">
        <f t="shared" si="1"/>
        <v>96.097047873444694</v>
      </c>
    </row>
    <row r="28" spans="1:7" ht="27" customHeight="1">
      <c r="A28" s="11" t="s">
        <v>18</v>
      </c>
      <c r="B28" s="11" t="s">
        <v>56</v>
      </c>
      <c r="C28" s="10">
        <v>0.15290000000000001</v>
      </c>
      <c r="D28" s="10">
        <v>0.17480999999999999</v>
      </c>
      <c r="E28" s="10">
        <v>0</v>
      </c>
      <c r="F28" s="10">
        <v>0.15193000000000001</v>
      </c>
      <c r="G28" s="10">
        <f t="shared" si="1"/>
        <v>86.911503918540134</v>
      </c>
    </row>
    <row r="29" spans="1:7" ht="27" customHeight="1">
      <c r="A29" s="11" t="s">
        <v>17</v>
      </c>
      <c r="B29" s="11" t="s">
        <v>56</v>
      </c>
      <c r="C29" s="10">
        <v>2.0441199999999999</v>
      </c>
      <c r="D29" s="10">
        <v>2.0748099999999998</v>
      </c>
      <c r="E29" s="10">
        <v>0.10331</v>
      </c>
      <c r="F29" s="10">
        <v>2.0238</v>
      </c>
      <c r="G29" s="10">
        <f t="shared" si="1"/>
        <v>97.541461627811714</v>
      </c>
    </row>
    <row r="30" spans="1:7" ht="27" customHeight="1">
      <c r="A30" s="11" t="s">
        <v>16</v>
      </c>
      <c r="B30" s="11" t="s">
        <v>56</v>
      </c>
      <c r="C30" s="10">
        <v>7.3886099999999999</v>
      </c>
      <c r="D30" s="10">
        <v>7.8003799999999996</v>
      </c>
      <c r="E30" s="10">
        <v>0</v>
      </c>
      <c r="F30" s="10">
        <v>6.9434199999999997</v>
      </c>
      <c r="G30" s="10">
        <f t="shared" si="1"/>
        <v>89.013868555121675</v>
      </c>
    </row>
    <row r="31" spans="1:7" ht="27" customHeight="1">
      <c r="A31" s="11" t="s">
        <v>15</v>
      </c>
      <c r="B31" s="11" t="s">
        <v>56</v>
      </c>
      <c r="C31" s="10">
        <v>1.0363500000000001</v>
      </c>
      <c r="D31" s="10">
        <v>1.11598</v>
      </c>
      <c r="E31" s="10">
        <v>3.0589999999999999E-2</v>
      </c>
      <c r="F31" s="10">
        <v>1.00583</v>
      </c>
      <c r="G31" s="10">
        <f t="shared" si="1"/>
        <v>90.129751429237075</v>
      </c>
    </row>
    <row r="32" spans="1:7" ht="27" customHeight="1">
      <c r="A32" s="11" t="s">
        <v>14</v>
      </c>
      <c r="B32" s="11" t="s">
        <v>57</v>
      </c>
      <c r="C32" s="10">
        <v>1.9930699999999999</v>
      </c>
      <c r="D32" s="10">
        <v>2.0552199999999998</v>
      </c>
      <c r="E32" s="10">
        <v>0</v>
      </c>
      <c r="F32" s="10">
        <v>1.7710600000000001</v>
      </c>
      <c r="G32" s="10">
        <f t="shared" si="1"/>
        <v>86.173742956958392</v>
      </c>
    </row>
    <row r="33" spans="1:7" ht="27" customHeight="1">
      <c r="A33" s="11" t="s">
        <v>12</v>
      </c>
      <c r="B33" s="11" t="s">
        <v>57</v>
      </c>
      <c r="C33" s="10">
        <v>0.19073000000000001</v>
      </c>
      <c r="D33" s="10">
        <v>0.20694000000000001</v>
      </c>
      <c r="E33" s="10">
        <v>2.5309999999999999E-2</v>
      </c>
      <c r="F33" s="10">
        <v>0.22694</v>
      </c>
      <c r="G33" s="10">
        <f t="shared" si="1"/>
        <v>109.66463709287714</v>
      </c>
    </row>
    <row r="34" spans="1:7" ht="27" customHeight="1">
      <c r="A34" s="11" t="s">
        <v>11</v>
      </c>
      <c r="B34" s="11" t="s">
        <v>57</v>
      </c>
      <c r="C34" s="10">
        <v>3.9744899999999999</v>
      </c>
      <c r="D34" s="10">
        <v>4.09788</v>
      </c>
      <c r="E34" s="10">
        <v>0</v>
      </c>
      <c r="F34" s="10">
        <v>3.5460099999999999</v>
      </c>
      <c r="G34" s="10">
        <f t="shared" si="1"/>
        <v>86.532792565912132</v>
      </c>
    </row>
    <row r="35" spans="1:7" ht="27" customHeight="1">
      <c r="A35" s="11" t="s">
        <v>10</v>
      </c>
      <c r="B35" s="11" t="s">
        <v>56</v>
      </c>
      <c r="C35" s="10">
        <v>2.1857099999999998</v>
      </c>
      <c r="D35" s="10">
        <v>2.2186900000000001</v>
      </c>
      <c r="E35" s="10">
        <v>5.722E-2</v>
      </c>
      <c r="F35" s="10">
        <v>2.1284900000000002</v>
      </c>
      <c r="G35" s="10">
        <f t="shared" si="1"/>
        <v>95.934537948068467</v>
      </c>
    </row>
    <row r="36" spans="1:7" ht="27" customHeight="1">
      <c r="A36" s="11" t="s">
        <v>9</v>
      </c>
      <c r="B36" s="11" t="s">
        <v>56</v>
      </c>
      <c r="C36" s="10">
        <v>2.36164</v>
      </c>
      <c r="D36" s="10">
        <v>2.3764400000000001</v>
      </c>
      <c r="E36" s="10">
        <v>0</v>
      </c>
      <c r="F36" s="10">
        <v>2.0003799999999998</v>
      </c>
      <c r="G36" s="10">
        <f t="shared" si="1"/>
        <v>84.175489387487161</v>
      </c>
    </row>
    <row r="37" spans="1:7" ht="27" customHeight="1">
      <c r="A37" s="11" t="s">
        <v>8</v>
      </c>
      <c r="B37" s="11" t="s">
        <v>57</v>
      </c>
      <c r="C37" s="10">
        <v>161.62515999999999</v>
      </c>
      <c r="D37" s="10">
        <v>163.96543</v>
      </c>
      <c r="E37" s="10">
        <v>0</v>
      </c>
      <c r="F37" s="10">
        <v>137.28810999999999</v>
      </c>
      <c r="G37" s="10">
        <f t="shared" si="1"/>
        <v>83.729911847881596</v>
      </c>
    </row>
    <row r="38" spans="1:7" ht="27" customHeight="1">
      <c r="A38" s="11" t="s">
        <v>277</v>
      </c>
      <c r="B38" s="11" t="s">
        <v>58</v>
      </c>
      <c r="C38" s="10">
        <v>22.74352</v>
      </c>
      <c r="D38" s="10">
        <v>22.842919999999999</v>
      </c>
      <c r="E38" s="10">
        <v>0</v>
      </c>
      <c r="F38" s="10">
        <v>10.344239999999999</v>
      </c>
      <c r="G38" s="10">
        <f t="shared" si="1"/>
        <v>45.284228110942031</v>
      </c>
    </row>
    <row r="39" spans="1:7" ht="27" customHeight="1">
      <c r="A39" s="11" t="s">
        <v>7</v>
      </c>
      <c r="B39" s="11" t="s">
        <v>57</v>
      </c>
      <c r="C39" s="10">
        <v>68.368219999999994</v>
      </c>
      <c r="D39" s="10">
        <v>69.956670000000003</v>
      </c>
      <c r="E39" s="10">
        <v>0</v>
      </c>
      <c r="F39" s="10">
        <v>48.278880000000001</v>
      </c>
      <c r="G39" s="10">
        <f t="shared" si="1"/>
        <v>69.012547338230931</v>
      </c>
    </row>
    <row r="40" spans="1:7" ht="27" customHeight="1">
      <c r="A40" s="11" t="s">
        <v>668</v>
      </c>
      <c r="B40" s="11" t="s">
        <v>58</v>
      </c>
      <c r="C40" s="10">
        <v>40.402209999999997</v>
      </c>
      <c r="D40" s="10">
        <v>40.485199999999999</v>
      </c>
      <c r="E40" s="10">
        <v>0</v>
      </c>
      <c r="F40" s="10">
        <v>26.896329999999999</v>
      </c>
      <c r="G40" s="10">
        <f t="shared" si="1"/>
        <v>66.434968828114961</v>
      </c>
    </row>
    <row r="41" spans="1:7" ht="27" customHeight="1">
      <c r="A41" s="11" t="s">
        <v>6</v>
      </c>
      <c r="B41" s="11" t="s">
        <v>56</v>
      </c>
      <c r="C41" s="10">
        <v>6.2100000000000002E-2</v>
      </c>
      <c r="D41" s="10">
        <v>8.8580000000000006E-2</v>
      </c>
      <c r="E41" s="10">
        <v>5.2100000000000002E-3</v>
      </c>
      <c r="F41" s="10">
        <v>7.9490000000000005E-2</v>
      </c>
      <c r="G41" s="10">
        <f t="shared" si="1"/>
        <v>89.738089862271394</v>
      </c>
    </row>
    <row r="42" spans="1:7" ht="27" customHeight="1">
      <c r="A42" s="11" t="s">
        <v>5</v>
      </c>
      <c r="B42" s="11" t="s">
        <v>57</v>
      </c>
      <c r="C42" s="10">
        <v>2.57443</v>
      </c>
      <c r="D42" s="10">
        <v>2.6222799999999999</v>
      </c>
      <c r="E42" s="10">
        <v>0.43181999999999998</v>
      </c>
      <c r="F42" s="10">
        <v>2.1426099999999999</v>
      </c>
      <c r="G42" s="10">
        <f t="shared" si="1"/>
        <v>81.707903046204066</v>
      </c>
    </row>
    <row r="43" spans="1:7" ht="27" customHeight="1">
      <c r="A43" s="11" t="s">
        <v>4</v>
      </c>
      <c r="B43" s="11" t="s">
        <v>57</v>
      </c>
      <c r="C43" s="10">
        <v>10.898820000000001</v>
      </c>
      <c r="D43" s="10">
        <v>11.153879999999999</v>
      </c>
      <c r="E43" s="10">
        <v>2.8434200000000001</v>
      </c>
      <c r="F43" s="10">
        <v>8.3855900000000005</v>
      </c>
      <c r="G43" s="10">
        <f t="shared" si="1"/>
        <v>75.18092358892153</v>
      </c>
    </row>
    <row r="44" spans="1:7" ht="27" customHeight="1">
      <c r="A44" s="11" t="s">
        <v>3</v>
      </c>
      <c r="B44" s="11" t="s">
        <v>57</v>
      </c>
      <c r="C44" s="10">
        <v>0.52968000000000004</v>
      </c>
      <c r="D44" s="10">
        <v>0.55593999999999999</v>
      </c>
      <c r="E44" s="10">
        <v>0</v>
      </c>
      <c r="F44" s="10">
        <v>0.66798999999999997</v>
      </c>
      <c r="G44" s="10">
        <f t="shared" si="1"/>
        <v>120.15505270352915</v>
      </c>
    </row>
    <row r="45" spans="1:7" ht="27" customHeight="1">
      <c r="A45" s="11" t="s">
        <v>2</v>
      </c>
      <c r="B45" s="11" t="s">
        <v>57</v>
      </c>
      <c r="C45" s="10">
        <v>40.914859999999997</v>
      </c>
      <c r="D45" s="10">
        <v>42.028449999999999</v>
      </c>
      <c r="E45" s="10">
        <v>1.5063200000000001</v>
      </c>
      <c r="F45" s="10">
        <v>39.002310000000001</v>
      </c>
      <c r="G45" s="10">
        <f t="shared" si="1"/>
        <v>92.799782052395457</v>
      </c>
    </row>
    <row r="46" spans="1:7" ht="27" customHeight="1">
      <c r="A46" s="11" t="s">
        <v>1</v>
      </c>
      <c r="B46" s="11" t="s">
        <v>56</v>
      </c>
      <c r="C46" s="10">
        <v>1.28847</v>
      </c>
      <c r="D46" s="10">
        <v>1.42296</v>
      </c>
      <c r="E46" s="10">
        <v>2.1160000000000002E-2</v>
      </c>
      <c r="F46" s="10">
        <v>1.2673399999999999</v>
      </c>
      <c r="G46" s="10">
        <f t="shared" si="1"/>
        <v>89.063641985719897</v>
      </c>
    </row>
    <row r="47" spans="1:7" ht="38.25" customHeight="1">
      <c r="A47" s="9" t="s">
        <v>0</v>
      </c>
      <c r="B47" s="8"/>
      <c r="C47" s="7">
        <v>644.01338999999996</v>
      </c>
      <c r="D47" s="7">
        <v>655.84</v>
      </c>
      <c r="E47" s="7">
        <v>7.3868299999999998</v>
      </c>
      <c r="F47" s="7">
        <v>541.05150000000003</v>
      </c>
      <c r="G47" s="7">
        <f t="shared" si="1"/>
        <v>82.49748414247378</v>
      </c>
    </row>
  </sheetData>
  <mergeCells count="2">
    <mergeCell ref="A1:G1"/>
    <mergeCell ref="A2:G2"/>
  </mergeCells>
  <pageMargins left="0.39370078740157483" right="3.937007874015748E-2" top="0.39370078740157483" bottom="0.39370078740157483" header="0" footer="0"/>
  <pageSetup scale="51" orientation="portrait" r:id="rId1"/>
  <headerFooter>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N63"/>
  <sheetViews>
    <sheetView tabSelected="1" view="pageBreakPreview" topLeftCell="A31" zoomScale="60" workbookViewId="0">
      <selection activeCell="L5" sqref="L5"/>
    </sheetView>
  </sheetViews>
  <sheetFormatPr defaultRowHeight="12.75"/>
  <cols>
    <col min="1" max="1" width="9.140625" style="242"/>
    <col min="2" max="2" width="29.42578125" style="241" customWidth="1"/>
    <col min="3" max="3" width="10.5703125" style="241" customWidth="1"/>
    <col min="4" max="4" width="12.7109375" style="241" customWidth="1"/>
    <col min="5" max="7" width="9.140625" style="241" customWidth="1"/>
    <col min="8" max="8" width="14.140625" style="241" customWidth="1"/>
    <col min="9" max="9" width="11" style="241" customWidth="1"/>
    <col min="10" max="10" width="12.5703125" style="241" customWidth="1"/>
    <col min="11" max="11" width="13.140625" style="241" customWidth="1"/>
    <col min="12" max="14" width="13.140625" style="240" customWidth="1"/>
    <col min="15" max="16384" width="9.140625" style="239"/>
  </cols>
  <sheetData>
    <row r="1" spans="1:14" ht="36.75" customHeight="1">
      <c r="A1" s="600" t="s">
        <v>471</v>
      </c>
      <c r="B1" s="600"/>
      <c r="C1" s="600"/>
      <c r="D1" s="600"/>
      <c r="E1" s="600"/>
      <c r="F1" s="600"/>
      <c r="G1" s="600"/>
      <c r="H1" s="600"/>
      <c r="I1" s="600"/>
      <c r="J1" s="600"/>
      <c r="K1" s="600"/>
      <c r="L1" s="600"/>
      <c r="M1" s="600"/>
      <c r="N1" s="600"/>
    </row>
    <row r="2" spans="1:14" ht="52.5" customHeight="1">
      <c r="A2" s="260">
        <v>0.2</v>
      </c>
      <c r="B2" s="259" t="s">
        <v>383</v>
      </c>
      <c r="C2" s="602" t="s">
        <v>470</v>
      </c>
      <c r="D2" s="602"/>
      <c r="E2" s="602"/>
      <c r="F2" s="602"/>
      <c r="G2" s="602"/>
      <c r="H2" s="602"/>
      <c r="I2" s="602" t="s">
        <v>469</v>
      </c>
      <c r="J2" s="602"/>
      <c r="K2" s="602"/>
      <c r="L2" s="603" t="s">
        <v>468</v>
      </c>
      <c r="M2" s="603"/>
      <c r="N2" s="603"/>
    </row>
    <row r="3" spans="1:14" ht="33.75" customHeight="1">
      <c r="A3" s="246"/>
      <c r="B3" s="258"/>
      <c r="C3" s="257" t="s">
        <v>376</v>
      </c>
      <c r="D3" s="257" t="s">
        <v>467</v>
      </c>
      <c r="E3" s="257" t="s">
        <v>376</v>
      </c>
      <c r="F3" s="257" t="s">
        <v>467</v>
      </c>
      <c r="G3" s="257" t="s">
        <v>376</v>
      </c>
      <c r="H3" s="257" t="s">
        <v>467</v>
      </c>
      <c r="I3" s="257" t="s">
        <v>467</v>
      </c>
      <c r="J3" s="257" t="s">
        <v>467</v>
      </c>
      <c r="K3" s="257" t="s">
        <v>467</v>
      </c>
      <c r="L3" s="256" t="s">
        <v>466</v>
      </c>
      <c r="M3" s="256" t="s">
        <v>466</v>
      </c>
      <c r="N3" s="256" t="s">
        <v>466</v>
      </c>
    </row>
    <row r="4" spans="1:14" ht="12.75" customHeight="1">
      <c r="A4" s="246" t="s">
        <v>465</v>
      </c>
      <c r="B4" s="255" t="s">
        <v>395</v>
      </c>
      <c r="C4" s="601" t="s">
        <v>464</v>
      </c>
      <c r="D4" s="601"/>
      <c r="E4" s="601" t="s">
        <v>463</v>
      </c>
      <c r="F4" s="601"/>
      <c r="G4" s="601" t="s">
        <v>462</v>
      </c>
      <c r="H4" s="601"/>
      <c r="I4" s="254" t="s">
        <v>464</v>
      </c>
      <c r="J4" s="254" t="s">
        <v>463</v>
      </c>
      <c r="K4" s="254" t="s">
        <v>462</v>
      </c>
      <c r="L4" s="253" t="s">
        <v>464</v>
      </c>
      <c r="M4" s="253" t="s">
        <v>463</v>
      </c>
      <c r="N4" s="253" t="s">
        <v>462</v>
      </c>
    </row>
    <row r="5" spans="1:14" ht="15.75">
      <c r="A5" s="251">
        <v>1</v>
      </c>
      <c r="B5" s="250" t="s">
        <v>34</v>
      </c>
      <c r="C5" s="247">
        <f>[7]GSS!CW6</f>
        <v>1481</v>
      </c>
      <c r="D5" s="247">
        <f>[7]GSS!CX6</f>
        <v>9676</v>
      </c>
      <c r="E5" s="247">
        <f>[7]GSS!CY6</f>
        <v>326</v>
      </c>
      <c r="F5" s="247">
        <f>[7]GSS!CZ6</f>
        <v>939</v>
      </c>
      <c r="G5" s="247">
        <f>[7]GSS!DA6</f>
        <v>372</v>
      </c>
      <c r="H5" s="247">
        <f>[7]GSS!DB6</f>
        <v>1127</v>
      </c>
      <c r="I5" s="247">
        <f>[7]GSS!DC6</f>
        <v>2974</v>
      </c>
      <c r="J5" s="247">
        <f>[7]GSS!DD6</f>
        <v>311</v>
      </c>
      <c r="K5" s="247">
        <f>[7]GSS!DE6</f>
        <v>304</v>
      </c>
      <c r="L5" s="243">
        <f>[7]GSS!DF6</f>
        <v>30.735841256717649</v>
      </c>
      <c r="M5" s="243">
        <f>[7]GSS!DG6</f>
        <v>33.120340788072419</v>
      </c>
      <c r="N5" s="243">
        <f>[7]GSS!DH6</f>
        <v>26.974267968056786</v>
      </c>
    </row>
    <row r="6" spans="1:14" ht="15.75">
      <c r="A6" s="251">
        <v>2</v>
      </c>
      <c r="B6" s="250" t="s">
        <v>30</v>
      </c>
      <c r="C6" s="247">
        <f>[7]GSS!CW7</f>
        <v>4934</v>
      </c>
      <c r="D6" s="247">
        <f>[7]GSS!CX7</f>
        <v>7190</v>
      </c>
      <c r="E6" s="247">
        <f>[7]GSS!CY7</f>
        <v>264</v>
      </c>
      <c r="F6" s="247">
        <f>[7]GSS!CZ7</f>
        <v>729</v>
      </c>
      <c r="G6" s="247">
        <f>[7]GSS!DA7</f>
        <v>472</v>
      </c>
      <c r="H6" s="247">
        <f>[7]GSS!DB7</f>
        <v>1667</v>
      </c>
      <c r="I6" s="247">
        <f>[7]GSS!DC7</f>
        <v>205</v>
      </c>
      <c r="J6" s="247">
        <f>[7]GSS!DD7</f>
        <v>161</v>
      </c>
      <c r="K6" s="247">
        <f>[7]GSS!DE7</f>
        <v>172</v>
      </c>
      <c r="L6" s="243">
        <f>[7]GSS!DF7</f>
        <v>2.8511821974965228</v>
      </c>
      <c r="M6" s="243">
        <f>[7]GSS!DG7</f>
        <v>22.085048010973939</v>
      </c>
      <c r="N6" s="243">
        <f>[7]GSS!DH7</f>
        <v>10.317936412717456</v>
      </c>
    </row>
    <row r="7" spans="1:14" ht="15.75">
      <c r="A7" s="251">
        <v>3</v>
      </c>
      <c r="B7" s="250" t="s">
        <v>7</v>
      </c>
      <c r="C7" s="247">
        <f>[7]GSS!CW8</f>
        <v>898</v>
      </c>
      <c r="D7" s="247">
        <f>[7]GSS!CX8</f>
        <v>2568</v>
      </c>
      <c r="E7" s="247">
        <f>[7]GSS!CY8</f>
        <v>361</v>
      </c>
      <c r="F7" s="247">
        <f>[7]GSS!CZ8</f>
        <v>801</v>
      </c>
      <c r="G7" s="247">
        <f>[7]GSS!DA8</f>
        <v>242</v>
      </c>
      <c r="H7" s="247">
        <f>[7]GSS!DB8</f>
        <v>1089</v>
      </c>
      <c r="I7" s="247">
        <f>[7]GSS!DC8</f>
        <v>58</v>
      </c>
      <c r="J7" s="247">
        <f>[7]GSS!DD8</f>
        <v>28</v>
      </c>
      <c r="K7" s="247">
        <f>[7]GSS!DE8</f>
        <v>18</v>
      </c>
      <c r="L7" s="243">
        <f>[7]GSS!DF8</f>
        <v>2.2585669781931461</v>
      </c>
      <c r="M7" s="243">
        <f>[7]GSS!DG8</f>
        <v>3.4956304619225969</v>
      </c>
      <c r="N7" s="243">
        <f>[7]GSS!DH8</f>
        <v>1.6528925619834711</v>
      </c>
    </row>
    <row r="8" spans="1:14" ht="15.75">
      <c r="A8" s="251">
        <v>4</v>
      </c>
      <c r="B8" s="250" t="s">
        <v>66</v>
      </c>
      <c r="C8" s="247">
        <f>[7]GSS!CW9</f>
        <v>581</v>
      </c>
      <c r="D8" s="247">
        <f>[7]GSS!CX9</f>
        <v>2388</v>
      </c>
      <c r="E8" s="247">
        <f>[7]GSS!CY9</f>
        <v>120</v>
      </c>
      <c r="F8" s="247">
        <f>[7]GSS!CZ9</f>
        <v>457</v>
      </c>
      <c r="G8" s="247">
        <f>[7]GSS!DA9</f>
        <v>1943</v>
      </c>
      <c r="H8" s="247">
        <f>[7]GSS!DB9</f>
        <v>8202</v>
      </c>
      <c r="I8" s="247">
        <f>[7]GSS!DC9</f>
        <v>95</v>
      </c>
      <c r="J8" s="247">
        <f>[7]GSS!DD9</f>
        <v>18</v>
      </c>
      <c r="K8" s="247">
        <f>[7]GSS!DE9</f>
        <v>706</v>
      </c>
      <c r="L8" s="243">
        <f>[7]GSS!DF9</f>
        <v>3.9782244556113908</v>
      </c>
      <c r="M8" s="243">
        <f>[7]GSS!DG9</f>
        <v>3.9387308533916849</v>
      </c>
      <c r="N8" s="243">
        <f>[7]GSS!DH9</f>
        <v>8.6076566691050953</v>
      </c>
    </row>
    <row r="9" spans="1:14" ht="15.75">
      <c r="A9" s="251">
        <v>5</v>
      </c>
      <c r="B9" s="250" t="s">
        <v>2</v>
      </c>
      <c r="C9" s="247">
        <f>[7]GSS!CW10</f>
        <v>825</v>
      </c>
      <c r="D9" s="247">
        <f>[7]GSS!CX10</f>
        <v>4292</v>
      </c>
      <c r="E9" s="247">
        <f>[7]GSS!CY10</f>
        <v>5</v>
      </c>
      <c r="F9" s="247">
        <f>[7]GSS!CZ10</f>
        <v>27</v>
      </c>
      <c r="G9" s="247">
        <f>[7]GSS!DA10</f>
        <v>1</v>
      </c>
      <c r="H9" s="247">
        <f>[7]GSS!DB10</f>
        <v>4</v>
      </c>
      <c r="I9" s="247">
        <f>[7]GSS!DC10</f>
        <v>0</v>
      </c>
      <c r="J9" s="247">
        <f>[7]GSS!DD10</f>
        <v>0</v>
      </c>
      <c r="K9" s="247">
        <f>[7]GSS!DE10</f>
        <v>0</v>
      </c>
      <c r="L9" s="243">
        <f>[7]GSS!DF10</f>
        <v>0</v>
      </c>
      <c r="M9" s="243">
        <f>[7]GSS!DG10</f>
        <v>0</v>
      </c>
      <c r="N9" s="243">
        <f>[7]GSS!DH10</f>
        <v>0</v>
      </c>
    </row>
    <row r="10" spans="1:14" ht="15.75">
      <c r="A10" s="246"/>
      <c r="B10" s="245" t="s">
        <v>394</v>
      </c>
      <c r="C10" s="252">
        <f>[7]GSS!CW11</f>
        <v>8719</v>
      </c>
      <c r="D10" s="252">
        <f>[7]GSS!CX11</f>
        <v>26114</v>
      </c>
      <c r="E10" s="252">
        <f>[7]GSS!CY11</f>
        <v>1076</v>
      </c>
      <c r="F10" s="252">
        <f>[7]GSS!CZ11</f>
        <v>2953</v>
      </c>
      <c r="G10" s="252">
        <f>[7]GSS!DA11</f>
        <v>3030</v>
      </c>
      <c r="H10" s="252">
        <f>[7]GSS!DB11</f>
        <v>12089</v>
      </c>
      <c r="I10" s="252">
        <f>[7]GSS!DC11</f>
        <v>3332</v>
      </c>
      <c r="J10" s="252">
        <f>[7]GSS!DD11</f>
        <v>518</v>
      </c>
      <c r="K10" s="252">
        <f>[7]GSS!DE11</f>
        <v>1200</v>
      </c>
      <c r="L10" s="243">
        <f>[7]GSS!DF11</f>
        <v>12.759439381174847</v>
      </c>
      <c r="M10" s="243">
        <f>[7]GSS!DG11</f>
        <v>17.541483237385709</v>
      </c>
      <c r="N10" s="243">
        <f>[7]GSS!DH11</f>
        <v>9.9263793531309457</v>
      </c>
    </row>
    <row r="11" spans="1:14" ht="15.75">
      <c r="A11" s="246"/>
      <c r="B11" s="245" t="s">
        <v>429</v>
      </c>
      <c r="C11" s="247"/>
      <c r="D11" s="247"/>
      <c r="E11" s="247"/>
      <c r="F11" s="247"/>
      <c r="G11" s="247"/>
      <c r="H11" s="247"/>
      <c r="I11" s="247"/>
      <c r="J11" s="247"/>
      <c r="K11" s="247"/>
      <c r="L11" s="243"/>
      <c r="M11" s="243"/>
      <c r="N11" s="243"/>
    </row>
    <row r="12" spans="1:14" ht="15.75">
      <c r="A12" s="251">
        <v>6</v>
      </c>
      <c r="B12" s="250" t="s">
        <v>40</v>
      </c>
      <c r="C12" s="247">
        <f>[7]GSS!CW13</f>
        <v>0</v>
      </c>
      <c r="D12" s="247">
        <f>[7]GSS!CX13</f>
        <v>0</v>
      </c>
      <c r="E12" s="247">
        <f>[7]GSS!CY13</f>
        <v>0</v>
      </c>
      <c r="F12" s="247">
        <f>[7]GSS!CZ13</f>
        <v>0</v>
      </c>
      <c r="G12" s="247">
        <f>[7]GSS!DA13</f>
        <v>47</v>
      </c>
      <c r="H12" s="247">
        <f>[7]GSS!DB13</f>
        <v>268</v>
      </c>
      <c r="I12" s="247">
        <f>[7]GSS!DC13</f>
        <v>0</v>
      </c>
      <c r="J12" s="247">
        <f>[7]GSS!DD13</f>
        <v>0</v>
      </c>
      <c r="K12" s="247">
        <f>[7]GSS!DE13</f>
        <v>22</v>
      </c>
      <c r="L12" s="243" t="e">
        <f>[7]GSS!DF13</f>
        <v>#DIV/0!</v>
      </c>
      <c r="M12" s="243" t="e">
        <f>[7]GSS!DG13</f>
        <v>#DIV/0!</v>
      </c>
      <c r="N12" s="243">
        <f>[7]GSS!DH13</f>
        <v>8.2089552238805972</v>
      </c>
    </row>
    <row r="13" spans="1:14" ht="15.75">
      <c r="A13" s="251">
        <v>7</v>
      </c>
      <c r="B13" s="250" t="s">
        <v>39</v>
      </c>
      <c r="C13" s="247">
        <f>[7]GSS!CW14</f>
        <v>0</v>
      </c>
      <c r="D13" s="247">
        <f>[7]GSS!CX14</f>
        <v>0</v>
      </c>
      <c r="E13" s="247">
        <f>[7]GSS!CY14</f>
        <v>0</v>
      </c>
      <c r="F13" s="247">
        <f>[7]GSS!CZ14</f>
        <v>0</v>
      </c>
      <c r="G13" s="247">
        <f>[7]GSS!DA14</f>
        <v>0</v>
      </c>
      <c r="H13" s="247">
        <f>[7]GSS!DB14</f>
        <v>0</v>
      </c>
      <c r="I13" s="247">
        <f>[7]GSS!DC14</f>
        <v>0</v>
      </c>
      <c r="J13" s="247">
        <f>[7]GSS!DD14</f>
        <v>0</v>
      </c>
      <c r="K13" s="247">
        <f>[7]GSS!DE14</f>
        <v>0</v>
      </c>
      <c r="L13" s="243" t="e">
        <f>[7]GSS!DF14</f>
        <v>#DIV/0!</v>
      </c>
      <c r="M13" s="243" t="e">
        <f>[7]GSS!DG14</f>
        <v>#DIV/0!</v>
      </c>
      <c r="N13" s="243" t="e">
        <f>[7]GSS!DH14</f>
        <v>#DIV/0!</v>
      </c>
    </row>
    <row r="14" spans="1:14" ht="15.75">
      <c r="A14" s="251">
        <v>8</v>
      </c>
      <c r="B14" s="250" t="s">
        <v>37</v>
      </c>
      <c r="C14" s="247">
        <f>[7]GSS!CW15</f>
        <v>0</v>
      </c>
      <c r="D14" s="247">
        <f>[7]GSS!CX15</f>
        <v>0</v>
      </c>
      <c r="E14" s="247">
        <f>[7]GSS!CY15</f>
        <v>0</v>
      </c>
      <c r="F14" s="247">
        <f>[7]GSS!CZ15</f>
        <v>0</v>
      </c>
      <c r="G14" s="247">
        <f>[7]GSS!DA15</f>
        <v>0</v>
      </c>
      <c r="H14" s="247">
        <f>[7]GSS!DB15</f>
        <v>0</v>
      </c>
      <c r="I14" s="247">
        <f>[7]GSS!DC15</f>
        <v>0</v>
      </c>
      <c r="J14" s="247">
        <f>[7]GSS!DD15</f>
        <v>0</v>
      </c>
      <c r="K14" s="247">
        <f>[7]GSS!DE15</f>
        <v>0</v>
      </c>
      <c r="L14" s="243" t="e">
        <f>[7]GSS!DF15</f>
        <v>#DIV/0!</v>
      </c>
      <c r="M14" s="243" t="e">
        <f>[7]GSS!DG15</f>
        <v>#DIV/0!</v>
      </c>
      <c r="N14" s="243" t="e">
        <f>[7]GSS!DH15</f>
        <v>#DIV/0!</v>
      </c>
    </row>
    <row r="15" spans="1:14" ht="15.75">
      <c r="A15" s="251">
        <v>9</v>
      </c>
      <c r="B15" s="250" t="s">
        <v>36</v>
      </c>
      <c r="C15" s="247">
        <f>[7]GSS!CW16</f>
        <v>138</v>
      </c>
      <c r="D15" s="247">
        <f>[7]GSS!CX16</f>
        <v>283</v>
      </c>
      <c r="E15" s="247">
        <f>[7]GSS!CY16</f>
        <v>0</v>
      </c>
      <c r="F15" s="247">
        <f>[7]GSS!CZ16</f>
        <v>0</v>
      </c>
      <c r="G15" s="247">
        <f>[7]GSS!DA16</f>
        <v>0</v>
      </c>
      <c r="H15" s="247">
        <f>[7]GSS!DB16</f>
        <v>0</v>
      </c>
      <c r="I15" s="247">
        <f>[7]GSS!DC16</f>
        <v>65</v>
      </c>
      <c r="J15" s="247">
        <f>[7]GSS!DD16</f>
        <v>0</v>
      </c>
      <c r="K15" s="247">
        <f>[7]GSS!DE16</f>
        <v>0</v>
      </c>
      <c r="L15" s="243">
        <f>[7]GSS!DF16</f>
        <v>22.968197879858657</v>
      </c>
      <c r="M15" s="243" t="e">
        <f>[7]GSS!DG16</f>
        <v>#DIV/0!</v>
      </c>
      <c r="N15" s="243" t="e">
        <f>[7]GSS!DH16</f>
        <v>#DIV/0!</v>
      </c>
    </row>
    <row r="16" spans="1:14" ht="15.75">
      <c r="A16" s="251">
        <v>10</v>
      </c>
      <c r="B16" s="250" t="s">
        <v>95</v>
      </c>
      <c r="C16" s="247">
        <f>[7]GSS!CW17</f>
        <v>26</v>
      </c>
      <c r="D16" s="247">
        <f>[7]GSS!CX17</f>
        <v>76</v>
      </c>
      <c r="E16" s="247">
        <f>[7]GSS!CY17</f>
        <v>18</v>
      </c>
      <c r="F16" s="247">
        <f>[7]GSS!CZ17</f>
        <v>32</v>
      </c>
      <c r="G16" s="247">
        <f>[7]GSS!DA17</f>
        <v>37</v>
      </c>
      <c r="H16" s="247">
        <f>[7]GSS!DB17</f>
        <v>66</v>
      </c>
      <c r="I16" s="247">
        <f>[7]GSS!DC17</f>
        <v>12</v>
      </c>
      <c r="J16" s="247">
        <f>[7]GSS!DD17</f>
        <v>4</v>
      </c>
      <c r="K16" s="247">
        <f>[7]GSS!DE17</f>
        <v>26</v>
      </c>
      <c r="L16" s="243">
        <f>[7]GSS!DF17</f>
        <v>15.789473684210526</v>
      </c>
      <c r="M16" s="243">
        <f>[7]GSS!DG17</f>
        <v>12.5</v>
      </c>
      <c r="N16" s="243">
        <f>[7]GSS!DH17</f>
        <v>39.393939393939391</v>
      </c>
    </row>
    <row r="17" spans="1:14" ht="15.75">
      <c r="A17" s="251">
        <v>11</v>
      </c>
      <c r="B17" s="250" t="s">
        <v>94</v>
      </c>
      <c r="C17" s="247">
        <f>[7]GSS!CW18</f>
        <v>125</v>
      </c>
      <c r="D17" s="247">
        <f>[7]GSS!CX18</f>
        <v>235</v>
      </c>
      <c r="E17" s="247">
        <f>[7]GSS!CY18</f>
        <v>412</v>
      </c>
      <c r="F17" s="247">
        <f>[7]GSS!CZ18</f>
        <v>312</v>
      </c>
      <c r="G17" s="247">
        <f>[7]GSS!DA18</f>
        <v>0</v>
      </c>
      <c r="H17" s="247">
        <f>[7]GSS!DB18</f>
        <v>0</v>
      </c>
      <c r="I17" s="247">
        <f>[7]GSS!DC18</f>
        <v>0</v>
      </c>
      <c r="J17" s="247">
        <f>[7]GSS!DD18</f>
        <v>0</v>
      </c>
      <c r="K17" s="247">
        <f>[7]GSS!DE18</f>
        <v>0</v>
      </c>
      <c r="L17" s="243">
        <f>[7]GSS!DF18</f>
        <v>0</v>
      </c>
      <c r="M17" s="243">
        <f>[7]GSS!DG18</f>
        <v>0</v>
      </c>
      <c r="N17" s="243" t="e">
        <f>[7]GSS!DH18</f>
        <v>#DIV/0!</v>
      </c>
    </row>
    <row r="18" spans="1:14" ht="15.75">
      <c r="A18" s="251">
        <v>12</v>
      </c>
      <c r="B18" s="250" t="s">
        <v>29</v>
      </c>
      <c r="C18" s="247">
        <f>[7]GSS!CW19</f>
        <v>151</v>
      </c>
      <c r="D18" s="247">
        <f>[7]GSS!CX19</f>
        <v>122</v>
      </c>
      <c r="E18" s="247">
        <f>[7]GSS!CY19</f>
        <v>0</v>
      </c>
      <c r="F18" s="247">
        <f>[7]GSS!CZ19</f>
        <v>0</v>
      </c>
      <c r="G18" s="247">
        <f>[7]GSS!DA19</f>
        <v>0</v>
      </c>
      <c r="H18" s="247">
        <f>[7]GSS!DB19</f>
        <v>0</v>
      </c>
      <c r="I18" s="247">
        <f>[7]GSS!DC19</f>
        <v>53</v>
      </c>
      <c r="J18" s="247">
        <f>[7]GSS!DD19</f>
        <v>0</v>
      </c>
      <c r="K18" s="247">
        <f>[7]GSS!DE19</f>
        <v>0</v>
      </c>
      <c r="L18" s="243">
        <f>[7]GSS!DF19</f>
        <v>43.442622950819668</v>
      </c>
      <c r="M18" s="243" t="e">
        <f>[7]GSS!DG19</f>
        <v>#DIV/0!</v>
      </c>
      <c r="N18" s="243" t="e">
        <f>[7]GSS!DH19</f>
        <v>#DIV/0!</v>
      </c>
    </row>
    <row r="19" spans="1:14" ht="15.75">
      <c r="A19" s="251">
        <v>13</v>
      </c>
      <c r="B19" s="250" t="s">
        <v>21</v>
      </c>
      <c r="C19" s="247">
        <f>[7]GSS!CW20</f>
        <v>0</v>
      </c>
      <c r="D19" s="247">
        <f>[7]GSS!CX20</f>
        <v>0</v>
      </c>
      <c r="E19" s="247">
        <f>[7]GSS!CY20</f>
        <v>0</v>
      </c>
      <c r="F19" s="247">
        <f>[7]GSS!CZ20</f>
        <v>0</v>
      </c>
      <c r="G19" s="247">
        <f>[7]GSS!DA20</f>
        <v>342</v>
      </c>
      <c r="H19" s="247">
        <f>[7]GSS!DB20</f>
        <v>1914</v>
      </c>
      <c r="I19" s="247">
        <f>[7]GSS!DC20</f>
        <v>0</v>
      </c>
      <c r="J19" s="247">
        <f>[7]GSS!DD20</f>
        <v>0</v>
      </c>
      <c r="K19" s="247">
        <f>[7]GSS!DE20</f>
        <v>0</v>
      </c>
      <c r="L19" s="243" t="e">
        <f>[7]GSS!DF20</f>
        <v>#DIV/0!</v>
      </c>
      <c r="M19" s="243" t="e">
        <f>[7]GSS!DG20</f>
        <v>#DIV/0!</v>
      </c>
      <c r="N19" s="243">
        <f>[7]GSS!DH20</f>
        <v>0</v>
      </c>
    </row>
    <row r="20" spans="1:14" ht="15.75">
      <c r="A20" s="251">
        <v>14</v>
      </c>
      <c r="B20" s="250" t="s">
        <v>93</v>
      </c>
      <c r="C20" s="247">
        <f>[7]GSS!CW21</f>
        <v>33</v>
      </c>
      <c r="D20" s="247">
        <f>[7]GSS!CX21</f>
        <v>153</v>
      </c>
      <c r="E20" s="247">
        <f>[7]GSS!CY21</f>
        <v>0</v>
      </c>
      <c r="F20" s="247">
        <f>[7]GSS!CZ21</f>
        <v>0</v>
      </c>
      <c r="G20" s="247">
        <f>[7]GSS!DA21</f>
        <v>10</v>
      </c>
      <c r="H20" s="247">
        <f>[7]GSS!DB21</f>
        <v>32</v>
      </c>
      <c r="I20" s="247">
        <f>[7]GSS!DC21</f>
        <v>27</v>
      </c>
      <c r="J20" s="247">
        <f>[7]GSS!DD21</f>
        <v>0</v>
      </c>
      <c r="K20" s="247">
        <f>[7]GSS!DE21</f>
        <v>0</v>
      </c>
      <c r="L20" s="243">
        <f>[7]GSS!DF21</f>
        <v>17.647058823529413</v>
      </c>
      <c r="M20" s="243" t="e">
        <f>[7]GSS!DG21</f>
        <v>#DIV/0!</v>
      </c>
      <c r="N20" s="243">
        <f>[7]GSS!DH21</f>
        <v>0</v>
      </c>
    </row>
    <row r="21" spans="1:14" ht="15.75">
      <c r="A21" s="251">
        <v>15</v>
      </c>
      <c r="B21" s="250" t="s">
        <v>92</v>
      </c>
      <c r="C21" s="247">
        <f>[7]GSS!CW22</f>
        <v>0</v>
      </c>
      <c r="D21" s="247">
        <f>[7]GSS!CX22</f>
        <v>0</v>
      </c>
      <c r="E21" s="247">
        <f>[7]GSS!CY22</f>
        <v>0</v>
      </c>
      <c r="F21" s="247">
        <f>[7]GSS!CZ22</f>
        <v>0</v>
      </c>
      <c r="G21" s="247">
        <f>[7]GSS!DA22</f>
        <v>29</v>
      </c>
      <c r="H21" s="247">
        <f>[7]GSS!DB22</f>
        <v>158</v>
      </c>
      <c r="I21" s="247">
        <f>[7]GSS!DC22</f>
        <v>0</v>
      </c>
      <c r="J21" s="247">
        <f>[7]GSS!DD22</f>
        <v>0</v>
      </c>
      <c r="K21" s="247">
        <f>[7]GSS!DE22</f>
        <v>27</v>
      </c>
      <c r="L21" s="243" t="e">
        <f>[7]GSS!DF22</f>
        <v>#DIV/0!</v>
      </c>
      <c r="M21" s="243" t="e">
        <f>[7]GSS!DG22</f>
        <v>#DIV/0!</v>
      </c>
      <c r="N21" s="243">
        <f>[7]GSS!DH22</f>
        <v>17.088607594936708</v>
      </c>
    </row>
    <row r="22" spans="1:14" ht="15.75">
      <c r="A22" s="251">
        <v>16</v>
      </c>
      <c r="B22" s="250" t="s">
        <v>91</v>
      </c>
      <c r="C22" s="247">
        <f>[7]GSS!CW23</f>
        <v>25</v>
      </c>
      <c r="D22" s="247">
        <f>[7]GSS!CX23</f>
        <v>203</v>
      </c>
      <c r="E22" s="247">
        <f>[7]GSS!CY23</f>
        <v>0</v>
      </c>
      <c r="F22" s="247">
        <f>[7]GSS!CZ23</f>
        <v>0</v>
      </c>
      <c r="G22" s="247">
        <f>[7]GSS!DA23</f>
        <v>0</v>
      </c>
      <c r="H22" s="247">
        <f>[7]GSS!DB23</f>
        <v>0</v>
      </c>
      <c r="I22" s="247">
        <f>[7]GSS!DC23</f>
        <v>0</v>
      </c>
      <c r="J22" s="247">
        <f>[7]GSS!DD23</f>
        <v>0</v>
      </c>
      <c r="K22" s="247">
        <f>[7]GSS!DE23</f>
        <v>0</v>
      </c>
      <c r="L22" s="243">
        <f>[7]GSS!DF23</f>
        <v>0</v>
      </c>
      <c r="M22" s="243" t="e">
        <f>[7]GSS!DG23</f>
        <v>#DIV/0!</v>
      </c>
      <c r="N22" s="243" t="e">
        <f>[7]GSS!DH23</f>
        <v>#DIV/0!</v>
      </c>
    </row>
    <row r="23" spans="1:14" ht="15.75">
      <c r="A23" s="251">
        <v>17</v>
      </c>
      <c r="B23" s="250" t="s">
        <v>12</v>
      </c>
      <c r="C23" s="247">
        <f>[7]GSS!CW24</f>
        <v>9</v>
      </c>
      <c r="D23" s="247">
        <f>[7]GSS!CX24</f>
        <v>58</v>
      </c>
      <c r="E23" s="247">
        <f>[7]GSS!CY24</f>
        <v>0</v>
      </c>
      <c r="F23" s="247">
        <f>[7]GSS!CZ24</f>
        <v>0</v>
      </c>
      <c r="G23" s="247">
        <f>[7]GSS!DA24</f>
        <v>0</v>
      </c>
      <c r="H23" s="247">
        <f>[7]GSS!DB24</f>
        <v>0</v>
      </c>
      <c r="I23" s="247">
        <f>[7]GSS!DC24</f>
        <v>19</v>
      </c>
      <c r="J23" s="247">
        <f>[7]GSS!DD24</f>
        <v>0</v>
      </c>
      <c r="K23" s="247">
        <f>[7]GSS!DE24</f>
        <v>0</v>
      </c>
      <c r="L23" s="243">
        <f>[7]GSS!DF24</f>
        <v>32.758620689655174</v>
      </c>
      <c r="M23" s="243" t="e">
        <f>[7]GSS!DG24</f>
        <v>#DIV/0!</v>
      </c>
      <c r="N23" s="243" t="e">
        <f>[7]GSS!DH24</f>
        <v>#DIV/0!</v>
      </c>
    </row>
    <row r="24" spans="1:14" ht="15.75">
      <c r="A24" s="251">
        <v>18</v>
      </c>
      <c r="B24" s="250" t="s">
        <v>90</v>
      </c>
      <c r="C24" s="247">
        <f>[7]GSS!CW25</f>
        <v>15</v>
      </c>
      <c r="D24" s="247">
        <f>[7]GSS!CX25</f>
        <v>125</v>
      </c>
      <c r="E24" s="247">
        <f>[7]GSS!CY25</f>
        <v>0</v>
      </c>
      <c r="F24" s="247">
        <f>[7]GSS!CZ25</f>
        <v>0</v>
      </c>
      <c r="G24" s="247">
        <f>[7]GSS!DA25</f>
        <v>38</v>
      </c>
      <c r="H24" s="247">
        <f>[7]GSS!DB25</f>
        <v>120</v>
      </c>
      <c r="I24" s="247">
        <f>[7]GSS!DC25</f>
        <v>0</v>
      </c>
      <c r="J24" s="247">
        <f>[7]GSS!DD25</f>
        <v>0</v>
      </c>
      <c r="K24" s="247">
        <f>[7]GSS!DE25</f>
        <v>0</v>
      </c>
      <c r="L24" s="243">
        <f>[7]GSS!DF25</f>
        <v>0</v>
      </c>
      <c r="M24" s="243" t="e">
        <f>[7]GSS!DG25</f>
        <v>#DIV/0!</v>
      </c>
      <c r="N24" s="243">
        <f>[7]GSS!DH25</f>
        <v>0</v>
      </c>
    </row>
    <row r="25" spans="1:14" ht="15.75">
      <c r="A25" s="251">
        <v>19</v>
      </c>
      <c r="B25" s="250" t="s">
        <v>89</v>
      </c>
      <c r="C25" s="247">
        <f>[7]GSS!CW26</f>
        <v>90</v>
      </c>
      <c r="D25" s="247">
        <f>[7]GSS!CX26</f>
        <v>202</v>
      </c>
      <c r="E25" s="247">
        <f>[7]GSS!CY26</f>
        <v>0</v>
      </c>
      <c r="F25" s="247">
        <f>[7]GSS!CZ26</f>
        <v>0</v>
      </c>
      <c r="G25" s="247">
        <f>[7]GSS!DA26</f>
        <v>34</v>
      </c>
      <c r="H25" s="247">
        <f>[7]GSS!DB26</f>
        <v>81</v>
      </c>
      <c r="I25" s="247">
        <f>[7]GSS!DC26</f>
        <v>0</v>
      </c>
      <c r="J25" s="247">
        <f>[7]GSS!DD26</f>
        <v>0</v>
      </c>
      <c r="K25" s="247">
        <f>[7]GSS!DE26</f>
        <v>4</v>
      </c>
      <c r="L25" s="243">
        <f>[7]GSS!DF26</f>
        <v>0</v>
      </c>
      <c r="M25" s="243" t="e">
        <f>[7]GSS!DG26</f>
        <v>#DIV/0!</v>
      </c>
      <c r="N25" s="243">
        <f>[7]GSS!DH26</f>
        <v>4.9382716049382713</v>
      </c>
    </row>
    <row r="26" spans="1:14" ht="15.75">
      <c r="A26" s="251">
        <v>20</v>
      </c>
      <c r="B26" s="250" t="s">
        <v>88</v>
      </c>
      <c r="C26" s="247">
        <f>[7]GSS!CW27</f>
        <v>0</v>
      </c>
      <c r="D26" s="247">
        <f>[7]GSS!CX27</f>
        <v>0</v>
      </c>
      <c r="E26" s="247">
        <f>[7]GSS!CY27</f>
        <v>0</v>
      </c>
      <c r="F26" s="247">
        <f>[7]GSS!CZ27</f>
        <v>0</v>
      </c>
      <c r="G26" s="247">
        <f>[7]GSS!DA27</f>
        <v>0</v>
      </c>
      <c r="H26" s="247">
        <f>[7]GSS!DB27</f>
        <v>0</v>
      </c>
      <c r="I26" s="247">
        <f>[7]GSS!DC27</f>
        <v>0</v>
      </c>
      <c r="J26" s="247">
        <f>[7]GSS!DD27</f>
        <v>0</v>
      </c>
      <c r="K26" s="247">
        <f>[7]GSS!DE27</f>
        <v>0</v>
      </c>
      <c r="L26" s="243" t="e">
        <f>[7]GSS!DF27</f>
        <v>#DIV/0!</v>
      </c>
      <c r="M26" s="243" t="e">
        <f>[7]GSS!DG27</f>
        <v>#DIV/0!</v>
      </c>
      <c r="N26" s="243" t="e">
        <f>[7]GSS!DH27</f>
        <v>#DIV/0!</v>
      </c>
    </row>
    <row r="27" spans="1:14" ht="15.75">
      <c r="A27" s="251">
        <v>21</v>
      </c>
      <c r="B27" s="250" t="s">
        <v>183</v>
      </c>
      <c r="C27" s="247">
        <f>[7]GSS!CW28</f>
        <v>0</v>
      </c>
      <c r="D27" s="247">
        <f>[7]GSS!CX28</f>
        <v>0</v>
      </c>
      <c r="E27" s="247">
        <f>[7]GSS!CY28</f>
        <v>0</v>
      </c>
      <c r="F27" s="247">
        <f>[7]GSS!CZ28</f>
        <v>0</v>
      </c>
      <c r="G27" s="247">
        <f>[7]GSS!DA28</f>
        <v>25</v>
      </c>
      <c r="H27" s="247">
        <f>[7]GSS!DB28</f>
        <v>155</v>
      </c>
      <c r="I27" s="247">
        <f>[7]GSS!DC28</f>
        <v>0</v>
      </c>
      <c r="J27" s="247">
        <f>[7]GSS!DD28</f>
        <v>0</v>
      </c>
      <c r="K27" s="247">
        <f>[7]GSS!DE28</f>
        <v>26</v>
      </c>
      <c r="L27" s="243" t="e">
        <f>[7]GSS!DF28</f>
        <v>#DIV/0!</v>
      </c>
      <c r="M27" s="243" t="e">
        <f>[7]GSS!DG28</f>
        <v>#DIV/0!</v>
      </c>
      <c r="N27" s="243">
        <f>[7]GSS!DH28</f>
        <v>16.7741935483871</v>
      </c>
    </row>
    <row r="28" spans="1:14" ht="15.75">
      <c r="A28" s="246"/>
      <c r="B28" s="245" t="s">
        <v>392</v>
      </c>
      <c r="C28" s="247">
        <f>[7]GSS!CW29</f>
        <v>612</v>
      </c>
      <c r="D28" s="247">
        <f>[7]GSS!CX29</f>
        <v>1457</v>
      </c>
      <c r="E28" s="247">
        <f>[7]GSS!CY29</f>
        <v>430</v>
      </c>
      <c r="F28" s="247">
        <f>[7]GSS!CZ29</f>
        <v>344</v>
      </c>
      <c r="G28" s="247">
        <f>[7]GSS!DA29</f>
        <v>562</v>
      </c>
      <c r="H28" s="247">
        <f>[7]GSS!DB29</f>
        <v>2794</v>
      </c>
      <c r="I28" s="247">
        <f>[7]GSS!DC29</f>
        <v>176</v>
      </c>
      <c r="J28" s="247">
        <f>[7]GSS!DD29</f>
        <v>4</v>
      </c>
      <c r="K28" s="247">
        <f>[7]GSS!DE29</f>
        <v>105</v>
      </c>
      <c r="L28" s="243">
        <f>[7]GSS!DF29</f>
        <v>12.079615648592998</v>
      </c>
      <c r="M28" s="243">
        <f>[7]GSS!DG29</f>
        <v>1.1627906976744187</v>
      </c>
      <c r="N28" s="243">
        <f>[7]GSS!DH29</f>
        <v>3.7580529706513959</v>
      </c>
    </row>
    <row r="29" spans="1:14" ht="15.75">
      <c r="A29" s="246" t="s">
        <v>461</v>
      </c>
      <c r="B29" s="245" t="s">
        <v>372</v>
      </c>
      <c r="C29" s="247"/>
      <c r="D29" s="247"/>
      <c r="E29" s="247"/>
      <c r="F29" s="247"/>
      <c r="G29" s="247"/>
      <c r="H29" s="247"/>
      <c r="I29" s="247"/>
      <c r="J29" s="247"/>
      <c r="K29" s="247"/>
      <c r="L29" s="243"/>
      <c r="M29" s="243"/>
      <c r="N29" s="243"/>
    </row>
    <row r="30" spans="1:14" ht="15.75">
      <c r="A30" s="251">
        <v>22</v>
      </c>
      <c r="B30" s="250" t="s">
        <v>86</v>
      </c>
      <c r="C30" s="247">
        <f>[7]GSS!CW32</f>
        <v>581</v>
      </c>
      <c r="D30" s="247">
        <f>[7]GSS!CX32</f>
        <v>2457</v>
      </c>
      <c r="E30" s="247">
        <f>[7]GSS!CY32</f>
        <v>114</v>
      </c>
      <c r="F30" s="247">
        <f>[7]GSS!CZ32</f>
        <v>451</v>
      </c>
      <c r="G30" s="247">
        <f>[7]GSS!DA32</f>
        <v>275</v>
      </c>
      <c r="H30" s="247">
        <f>[7]GSS!DB32</f>
        <v>1098</v>
      </c>
      <c r="I30" s="247">
        <f>[7]GSS!DC32</f>
        <v>0</v>
      </c>
      <c r="J30" s="247">
        <f>[7]GSS!DD32</f>
        <v>0</v>
      </c>
      <c r="K30" s="247">
        <f>[7]GSS!DE32</f>
        <v>0</v>
      </c>
      <c r="L30" s="243">
        <f>[7]GSS!DF32</f>
        <v>0</v>
      </c>
      <c r="M30" s="243">
        <f>[7]GSS!DG32</f>
        <v>0</v>
      </c>
      <c r="N30" s="243">
        <f>[7]GSS!DH32</f>
        <v>0</v>
      </c>
    </row>
    <row r="31" spans="1:14" ht="15.75">
      <c r="A31" s="251">
        <v>23</v>
      </c>
      <c r="B31" s="250" t="s">
        <v>180</v>
      </c>
      <c r="C31" s="247">
        <f>[7]GSS!CW33</f>
        <v>0</v>
      </c>
      <c r="D31" s="247">
        <f>[7]GSS!CX33</f>
        <v>0</v>
      </c>
      <c r="E31" s="247">
        <f>[7]GSS!CY33</f>
        <v>0</v>
      </c>
      <c r="F31" s="247">
        <f>[7]GSS!CZ33</f>
        <v>0</v>
      </c>
      <c r="G31" s="247">
        <f>[7]GSS!DA33</f>
        <v>0</v>
      </c>
      <c r="H31" s="247">
        <f>[7]GSS!DB33</f>
        <v>0</v>
      </c>
      <c r="I31" s="247">
        <f>[7]GSS!DC33</f>
        <v>0</v>
      </c>
      <c r="J31" s="247">
        <f>[7]GSS!DD33</f>
        <v>0</v>
      </c>
      <c r="K31" s="247">
        <f>[7]GSS!DE33</f>
        <v>0</v>
      </c>
      <c r="L31" s="243" t="e">
        <f>[7]GSS!DF33</f>
        <v>#DIV/0!</v>
      </c>
      <c r="M31" s="243" t="e">
        <f>[7]GSS!DG33</f>
        <v>#DIV/0!</v>
      </c>
      <c r="N31" s="243" t="e">
        <f>[7]GSS!DH33</f>
        <v>#DIV/0!</v>
      </c>
    </row>
    <row r="32" spans="1:14" ht="15.75">
      <c r="A32" s="251">
        <v>24</v>
      </c>
      <c r="B32" s="250" t="s">
        <v>460</v>
      </c>
      <c r="C32" s="247">
        <f>[7]GSS!CW34</f>
        <v>0</v>
      </c>
      <c r="D32" s="247">
        <f>[7]GSS!CX34</f>
        <v>0</v>
      </c>
      <c r="E32" s="247">
        <f>[7]GSS!CY34</f>
        <v>0</v>
      </c>
      <c r="F32" s="247">
        <f>[7]GSS!CZ34</f>
        <v>0</v>
      </c>
      <c r="G32" s="247">
        <f>[7]GSS!DA34</f>
        <v>0</v>
      </c>
      <c r="H32" s="247">
        <f>[7]GSS!DB34</f>
        <v>0</v>
      </c>
      <c r="I32" s="247">
        <f>[7]GSS!DC34</f>
        <v>0</v>
      </c>
      <c r="J32" s="247">
        <f>[7]GSS!DD34</f>
        <v>0</v>
      </c>
      <c r="K32" s="247">
        <f>[7]GSS!DE34</f>
        <v>0</v>
      </c>
      <c r="L32" s="243" t="e">
        <f>[7]GSS!DF34</f>
        <v>#DIV/0!</v>
      </c>
      <c r="M32" s="243" t="e">
        <f>[7]GSS!DG34</f>
        <v>#DIV/0!</v>
      </c>
      <c r="N32" s="243" t="e">
        <f>[7]GSS!DH34</f>
        <v>#DIV/0!</v>
      </c>
    </row>
    <row r="33" spans="1:14" ht="15.75">
      <c r="A33" s="251">
        <v>25</v>
      </c>
      <c r="B33" s="250" t="s">
        <v>84</v>
      </c>
      <c r="C33" s="247">
        <f>[7]GSS!CW35</f>
        <v>1</v>
      </c>
      <c r="D33" s="247">
        <f>[7]GSS!CX35</f>
        <v>3</v>
      </c>
      <c r="E33" s="247">
        <f>[7]GSS!CY35</f>
        <v>0</v>
      </c>
      <c r="F33" s="247">
        <f>[7]GSS!CZ35</f>
        <v>0</v>
      </c>
      <c r="G33" s="247">
        <f>[7]GSS!DA35</f>
        <v>0</v>
      </c>
      <c r="H33" s="247">
        <f>[7]GSS!DB35</f>
        <v>0</v>
      </c>
      <c r="I33" s="247">
        <f>[7]GSS!DC35</f>
        <v>0</v>
      </c>
      <c r="J33" s="247">
        <f>[7]GSS!DD35</f>
        <v>0</v>
      </c>
      <c r="K33" s="247">
        <f>[7]GSS!DE35</f>
        <v>0</v>
      </c>
      <c r="L33" s="243">
        <f>[7]GSS!DF35</f>
        <v>0</v>
      </c>
      <c r="M33" s="243" t="e">
        <f>[7]GSS!DG35</f>
        <v>#DIV/0!</v>
      </c>
      <c r="N33" s="243" t="e">
        <f>[7]GSS!DH35</f>
        <v>#DIV/0!</v>
      </c>
    </row>
    <row r="34" spans="1:14" ht="15.75">
      <c r="A34" s="251">
        <v>26</v>
      </c>
      <c r="B34" s="250" t="s">
        <v>83</v>
      </c>
      <c r="C34" s="247">
        <f>[7]GSS!CW36</f>
        <v>0</v>
      </c>
      <c r="D34" s="247">
        <f>[7]GSS!CX36</f>
        <v>0</v>
      </c>
      <c r="E34" s="247">
        <f>[7]GSS!CY36</f>
        <v>0</v>
      </c>
      <c r="F34" s="247">
        <f>[7]GSS!CZ36</f>
        <v>0</v>
      </c>
      <c r="G34" s="247">
        <f>[7]GSS!DA36</f>
        <v>0</v>
      </c>
      <c r="H34" s="247">
        <f>[7]GSS!DB36</f>
        <v>0</v>
      </c>
      <c r="I34" s="247">
        <f>[7]GSS!DC36</f>
        <v>0</v>
      </c>
      <c r="J34" s="247">
        <f>[7]GSS!DD36</f>
        <v>0</v>
      </c>
      <c r="K34" s="247">
        <f>[7]GSS!DE36</f>
        <v>0</v>
      </c>
      <c r="L34" s="243" t="e">
        <f>[7]GSS!DF36</f>
        <v>#DIV/0!</v>
      </c>
      <c r="M34" s="243" t="e">
        <f>[7]GSS!DG36</f>
        <v>#DIV/0!</v>
      </c>
      <c r="N34" s="243" t="e">
        <f>[7]GSS!DH36</f>
        <v>#DIV/0!</v>
      </c>
    </row>
    <row r="35" spans="1:14" ht="15.75">
      <c r="A35" s="251">
        <v>27</v>
      </c>
      <c r="B35" s="250" t="s">
        <v>82</v>
      </c>
      <c r="C35" s="247">
        <f>[7]GSS!CW37</f>
        <v>0</v>
      </c>
      <c r="D35" s="247">
        <f>[7]GSS!CX37</f>
        <v>0</v>
      </c>
      <c r="E35" s="247">
        <f>[7]GSS!CY37</f>
        <v>0</v>
      </c>
      <c r="F35" s="247">
        <f>[7]GSS!CZ37</f>
        <v>0</v>
      </c>
      <c r="G35" s="247">
        <f>[7]GSS!DA37</f>
        <v>0</v>
      </c>
      <c r="H35" s="247">
        <f>[7]GSS!DB37</f>
        <v>0</v>
      </c>
      <c r="I35" s="247">
        <f>[7]GSS!DC37</f>
        <v>0</v>
      </c>
      <c r="J35" s="247">
        <f>[7]GSS!DD37</f>
        <v>0</v>
      </c>
      <c r="K35" s="247">
        <f>[7]GSS!DE37</f>
        <v>0</v>
      </c>
      <c r="L35" s="243" t="e">
        <f>[7]GSS!DF37</f>
        <v>#DIV/0!</v>
      </c>
      <c r="M35" s="243" t="e">
        <f>[7]GSS!DG37</f>
        <v>#DIV/0!</v>
      </c>
      <c r="N35" s="243" t="e">
        <f>[7]GSS!DH37</f>
        <v>#DIV/0!</v>
      </c>
    </row>
    <row r="36" spans="1:14" ht="15.75">
      <c r="A36" s="251">
        <v>28</v>
      </c>
      <c r="B36" s="250" t="s">
        <v>81</v>
      </c>
      <c r="C36" s="247">
        <f>[7]GSS!CW38</f>
        <v>0</v>
      </c>
      <c r="D36" s="247">
        <f>[7]GSS!CX38</f>
        <v>0</v>
      </c>
      <c r="E36" s="247">
        <f>[7]GSS!CY38</f>
        <v>0</v>
      </c>
      <c r="F36" s="247">
        <f>[7]GSS!CZ38</f>
        <v>0</v>
      </c>
      <c r="G36" s="247">
        <f>[7]GSS!DA38</f>
        <v>0</v>
      </c>
      <c r="H36" s="247">
        <f>[7]GSS!DB38</f>
        <v>0</v>
      </c>
      <c r="I36" s="247">
        <f>[7]GSS!DC38</f>
        <v>0</v>
      </c>
      <c r="J36" s="247">
        <f>[7]GSS!DD38</f>
        <v>0</v>
      </c>
      <c r="K36" s="247">
        <f>[7]GSS!DE38</f>
        <v>0</v>
      </c>
      <c r="L36" s="243" t="e">
        <f>[7]GSS!DF38</f>
        <v>#DIV/0!</v>
      </c>
      <c r="M36" s="243" t="e">
        <f>[7]GSS!DG38</f>
        <v>#DIV/0!</v>
      </c>
      <c r="N36" s="243" t="e">
        <f>[7]GSS!DH38</f>
        <v>#DIV/0!</v>
      </c>
    </row>
    <row r="37" spans="1:14" ht="15.75">
      <c r="A37" s="251">
        <v>29</v>
      </c>
      <c r="B37" s="250" t="s">
        <v>17</v>
      </c>
      <c r="C37" s="247">
        <f>[7]GSS!CW39</f>
        <v>10</v>
      </c>
      <c r="D37" s="247">
        <f>[7]GSS!CX39</f>
        <v>42</v>
      </c>
      <c r="E37" s="247">
        <f>[7]GSS!CY39</f>
        <v>0</v>
      </c>
      <c r="F37" s="247">
        <f>[7]GSS!CZ39</f>
        <v>0</v>
      </c>
      <c r="G37" s="247">
        <f>[7]GSS!DA39</f>
        <v>0</v>
      </c>
      <c r="H37" s="247">
        <f>[7]GSS!DB39</f>
        <v>0</v>
      </c>
      <c r="I37" s="247">
        <f>[7]GSS!DC39</f>
        <v>1</v>
      </c>
      <c r="J37" s="247">
        <f>[7]GSS!DD39</f>
        <v>0</v>
      </c>
      <c r="K37" s="247">
        <f>[7]GSS!DE39</f>
        <v>0</v>
      </c>
      <c r="L37" s="243">
        <f>[7]GSS!DF39</f>
        <v>2.3809523809523809</v>
      </c>
      <c r="M37" s="243" t="e">
        <f>[7]GSS!DG39</f>
        <v>#DIV/0!</v>
      </c>
      <c r="N37" s="243" t="e">
        <f>[7]GSS!DH39</f>
        <v>#DIV/0!</v>
      </c>
    </row>
    <row r="38" spans="1:14" ht="15.75">
      <c r="A38" s="251">
        <v>30</v>
      </c>
      <c r="B38" s="250" t="s">
        <v>80</v>
      </c>
      <c r="C38" s="247">
        <f>[7]GSS!CW40</f>
        <v>0</v>
      </c>
      <c r="D38" s="247">
        <f>[7]GSS!CX40</f>
        <v>0</v>
      </c>
      <c r="E38" s="247">
        <f>[7]GSS!CY40</f>
        <v>0</v>
      </c>
      <c r="F38" s="247">
        <f>[7]GSS!CZ40</f>
        <v>0</v>
      </c>
      <c r="G38" s="247">
        <f>[7]GSS!DA40</f>
        <v>0</v>
      </c>
      <c r="H38" s="247">
        <f>[7]GSS!DB40</f>
        <v>0</v>
      </c>
      <c r="I38" s="247">
        <f>[7]GSS!DC40</f>
        <v>0</v>
      </c>
      <c r="J38" s="247">
        <f>[7]GSS!DD40</f>
        <v>0</v>
      </c>
      <c r="K38" s="247">
        <f>[7]GSS!DE40</f>
        <v>0</v>
      </c>
      <c r="L38" s="243" t="e">
        <f>[7]GSS!DF40</f>
        <v>#DIV/0!</v>
      </c>
      <c r="M38" s="243" t="e">
        <f>[7]GSS!DG40</f>
        <v>#DIV/0!</v>
      </c>
      <c r="N38" s="243" t="e">
        <f>[7]GSS!DH40</f>
        <v>#DIV/0!</v>
      </c>
    </row>
    <row r="39" spans="1:14" ht="15.75">
      <c r="A39" s="251">
        <v>31</v>
      </c>
      <c r="B39" s="250" t="s">
        <v>459</v>
      </c>
      <c r="C39" s="247">
        <f>[7]GSS!CW41</f>
        <v>0</v>
      </c>
      <c r="D39" s="247">
        <f>[7]GSS!CX41</f>
        <v>0</v>
      </c>
      <c r="E39" s="247">
        <f>[7]GSS!CY41</f>
        <v>0</v>
      </c>
      <c r="F39" s="247">
        <f>[7]GSS!CZ41</f>
        <v>0</v>
      </c>
      <c r="G39" s="247">
        <f>[7]GSS!DA41</f>
        <v>26</v>
      </c>
      <c r="H39" s="247">
        <f>[7]GSS!DB41</f>
        <v>7</v>
      </c>
      <c r="I39" s="247">
        <f>[7]GSS!DC41</f>
        <v>0</v>
      </c>
      <c r="J39" s="247">
        <f>[7]GSS!DD41</f>
        <v>0</v>
      </c>
      <c r="K39" s="247">
        <f>[7]GSS!DE41</f>
        <v>0</v>
      </c>
      <c r="L39" s="243" t="e">
        <f>[7]GSS!DF41</f>
        <v>#DIV/0!</v>
      </c>
      <c r="M39" s="243" t="e">
        <f>[7]GSS!DG41</f>
        <v>#DIV/0!</v>
      </c>
      <c r="N39" s="243">
        <f>[7]GSS!DH41</f>
        <v>0</v>
      </c>
    </row>
    <row r="40" spans="1:14" ht="15.75">
      <c r="A40" s="251">
        <v>32</v>
      </c>
      <c r="B40" s="250" t="s">
        <v>78</v>
      </c>
      <c r="C40" s="247">
        <f>[7]GSS!CW42</f>
        <v>0</v>
      </c>
      <c r="D40" s="247">
        <f>[7]GSS!CX42</f>
        <v>0</v>
      </c>
      <c r="E40" s="247">
        <f>[7]GSS!CY42</f>
        <v>0</v>
      </c>
      <c r="F40" s="247">
        <f>[7]GSS!CZ42</f>
        <v>0</v>
      </c>
      <c r="G40" s="247">
        <f>[7]GSS!DA42</f>
        <v>0</v>
      </c>
      <c r="H40" s="247">
        <f>[7]GSS!DB42</f>
        <v>0</v>
      </c>
      <c r="I40" s="247">
        <f>[7]GSS!DC42</f>
        <v>0</v>
      </c>
      <c r="J40" s="247">
        <f>[7]GSS!DD42</f>
        <v>0</v>
      </c>
      <c r="K40" s="247">
        <f>[7]GSS!DE42</f>
        <v>0</v>
      </c>
      <c r="L40" s="243" t="e">
        <f>[7]GSS!DF42</f>
        <v>#DIV/0!</v>
      </c>
      <c r="M40" s="243" t="e">
        <f>[7]GSS!DG42</f>
        <v>#DIV/0!</v>
      </c>
      <c r="N40" s="243" t="e">
        <f>[7]GSS!DH42</f>
        <v>#DIV/0!</v>
      </c>
    </row>
    <row r="41" spans="1:14" ht="15.75">
      <c r="A41" s="251">
        <v>33</v>
      </c>
      <c r="B41" s="250" t="s">
        <v>77</v>
      </c>
      <c r="C41" s="247">
        <f>[7]GSS!CW43</f>
        <v>0</v>
      </c>
      <c r="D41" s="247">
        <f>[7]GSS!CX43</f>
        <v>0</v>
      </c>
      <c r="E41" s="247">
        <f>[7]GSS!CY43</f>
        <v>0</v>
      </c>
      <c r="F41" s="247">
        <f>[7]GSS!CZ43</f>
        <v>0</v>
      </c>
      <c r="G41" s="247">
        <f>[7]GSS!DA43</f>
        <v>1</v>
      </c>
      <c r="H41" s="247">
        <f>[7]GSS!DB43</f>
        <v>1</v>
      </c>
      <c r="I41" s="247">
        <f>[7]GSS!DC43</f>
        <v>0</v>
      </c>
      <c r="J41" s="247">
        <f>[7]GSS!DD43</f>
        <v>0</v>
      </c>
      <c r="K41" s="247">
        <f>[7]GSS!DE43</f>
        <v>0</v>
      </c>
      <c r="L41" s="243" t="e">
        <f>[7]GSS!DF43</f>
        <v>#DIV/0!</v>
      </c>
      <c r="M41" s="243" t="e">
        <f>[7]GSS!DG43</f>
        <v>#DIV/0!</v>
      </c>
      <c r="N41" s="243">
        <f>[7]GSS!DH43</f>
        <v>0</v>
      </c>
    </row>
    <row r="42" spans="1:14" ht="15.75">
      <c r="A42" s="251">
        <v>34</v>
      </c>
      <c r="B42" s="250" t="s">
        <v>366</v>
      </c>
      <c r="C42" s="247">
        <f>[7]GSS!CW44</f>
        <v>19</v>
      </c>
      <c r="D42" s="247">
        <f>[7]GSS!CX44</f>
        <v>34</v>
      </c>
      <c r="E42" s="247">
        <f>[7]GSS!CY44</f>
        <v>0</v>
      </c>
      <c r="F42" s="247">
        <f>[7]GSS!CZ44</f>
        <v>0</v>
      </c>
      <c r="G42" s="247">
        <f>[7]GSS!DA44</f>
        <v>0</v>
      </c>
      <c r="H42" s="247">
        <f>[7]GSS!DB44</f>
        <v>0</v>
      </c>
      <c r="I42" s="247">
        <f>[7]GSS!DC44</f>
        <v>0</v>
      </c>
      <c r="J42" s="247">
        <f>[7]GSS!DD44</f>
        <v>0</v>
      </c>
      <c r="K42" s="247">
        <f>[7]GSS!DE44</f>
        <v>0</v>
      </c>
      <c r="L42" s="243">
        <f>[7]GSS!DF44</f>
        <v>0</v>
      </c>
      <c r="M42" s="243" t="e">
        <f>[7]GSS!DG44</f>
        <v>#DIV/0!</v>
      </c>
      <c r="N42" s="243" t="e">
        <f>[7]GSS!DH44</f>
        <v>#DIV/0!</v>
      </c>
    </row>
    <row r="43" spans="1:14" ht="15.75">
      <c r="A43" s="251">
        <v>35</v>
      </c>
      <c r="B43" s="250" t="s">
        <v>286</v>
      </c>
      <c r="C43" s="247">
        <f>[7]GSS!CW45</f>
        <v>238</v>
      </c>
      <c r="D43" s="247">
        <f>[7]GSS!CX45</f>
        <v>59</v>
      </c>
      <c r="E43" s="247">
        <f>[7]GSS!CY45</f>
        <v>0</v>
      </c>
      <c r="F43" s="247">
        <f>[7]GSS!CZ45</f>
        <v>0</v>
      </c>
      <c r="G43" s="247">
        <f>[7]GSS!DA45</f>
        <v>0</v>
      </c>
      <c r="H43" s="247">
        <f>[7]GSS!DB45</f>
        <v>0</v>
      </c>
      <c r="I43" s="247">
        <f>[7]GSS!DC45</f>
        <v>4</v>
      </c>
      <c r="J43" s="247">
        <f>[7]GSS!DD45</f>
        <v>0</v>
      </c>
      <c r="K43" s="247">
        <f>[7]GSS!DE45</f>
        <v>0</v>
      </c>
      <c r="L43" s="243">
        <f>[7]GSS!DF45</f>
        <v>6.7796610169491522</v>
      </c>
      <c r="M43" s="243" t="e">
        <f>[7]GSS!DG45</f>
        <v>#DIV/0!</v>
      </c>
      <c r="N43" s="243" t="e">
        <f>[7]GSS!DH45</f>
        <v>#DIV/0!</v>
      </c>
    </row>
    <row r="44" spans="1:14" ht="15.75">
      <c r="A44" s="251">
        <v>36</v>
      </c>
      <c r="B44" s="250" t="s">
        <v>365</v>
      </c>
      <c r="C44" s="247">
        <f>[7]GSS!CW46</f>
        <v>18</v>
      </c>
      <c r="D44" s="247">
        <f>[7]GSS!CX46</f>
        <v>30</v>
      </c>
      <c r="E44" s="247">
        <f>[7]GSS!CY46</f>
        <v>0</v>
      </c>
      <c r="F44" s="247">
        <f>[7]GSS!CZ46</f>
        <v>0</v>
      </c>
      <c r="G44" s="247">
        <f>[7]GSS!DA46</f>
        <v>0</v>
      </c>
      <c r="H44" s="247">
        <f>[7]GSS!DB46</f>
        <v>0</v>
      </c>
      <c r="I44" s="247">
        <f>[7]GSS!DC46</f>
        <v>0</v>
      </c>
      <c r="J44" s="247">
        <f>[7]GSS!DD46</f>
        <v>0</v>
      </c>
      <c r="K44" s="247">
        <f>[7]GSS!DE46</f>
        <v>0</v>
      </c>
      <c r="L44" s="243">
        <f>[7]GSS!DF46</f>
        <v>0</v>
      </c>
      <c r="M44" s="243" t="e">
        <f>[7]GSS!DG46</f>
        <v>#DIV/0!</v>
      </c>
      <c r="N44" s="243" t="e">
        <f>[7]GSS!DH46</f>
        <v>#DIV/0!</v>
      </c>
    </row>
    <row r="45" spans="1:14" ht="15.75">
      <c r="A45" s="251">
        <v>37</v>
      </c>
      <c r="B45" s="250" t="s">
        <v>172</v>
      </c>
      <c r="C45" s="247">
        <f>[7]GSS!CW47</f>
        <v>0</v>
      </c>
      <c r="D45" s="247">
        <f>[7]GSS!CX47</f>
        <v>0</v>
      </c>
      <c r="E45" s="247">
        <f>[7]GSS!CY47</f>
        <v>0</v>
      </c>
      <c r="F45" s="247">
        <f>[7]GSS!CZ47</f>
        <v>0</v>
      </c>
      <c r="G45" s="247">
        <f>[7]GSS!DA47</f>
        <v>0</v>
      </c>
      <c r="H45" s="247">
        <f>[7]GSS!DB47</f>
        <v>0</v>
      </c>
      <c r="I45" s="247">
        <f>[7]GSS!DC47</f>
        <v>0</v>
      </c>
      <c r="J45" s="247">
        <f>[7]GSS!DD47</f>
        <v>0</v>
      </c>
      <c r="K45" s="247">
        <f>[7]GSS!DE47</f>
        <v>0</v>
      </c>
      <c r="L45" s="243" t="e">
        <f>[7]GSS!DF47</f>
        <v>#DIV/0!</v>
      </c>
      <c r="M45" s="243" t="e">
        <f>[7]GSS!DG47</f>
        <v>#DIV/0!</v>
      </c>
      <c r="N45" s="243" t="e">
        <f>[7]GSS!DH47</f>
        <v>#DIV/0!</v>
      </c>
    </row>
    <row r="46" spans="1:14" ht="15.75">
      <c r="A46" s="251">
        <v>38</v>
      </c>
      <c r="B46" s="250" t="s">
        <v>285</v>
      </c>
      <c r="C46" s="247">
        <f>[7]GSS!CW48</f>
        <v>0</v>
      </c>
      <c r="D46" s="247">
        <f>[7]GSS!CX48</f>
        <v>0</v>
      </c>
      <c r="E46" s="247">
        <f>[7]GSS!CY48</f>
        <v>0</v>
      </c>
      <c r="F46" s="247">
        <f>[7]GSS!CZ48</f>
        <v>0</v>
      </c>
      <c r="G46" s="247">
        <f>[7]GSS!DA48</f>
        <v>0</v>
      </c>
      <c r="H46" s="247">
        <f>[7]GSS!DB48</f>
        <v>0</v>
      </c>
      <c r="I46" s="247">
        <f>[7]GSS!DC48</f>
        <v>0</v>
      </c>
      <c r="J46" s="247">
        <f>[7]GSS!DD48</f>
        <v>0</v>
      </c>
      <c r="K46" s="247">
        <f>[7]GSS!DE48</f>
        <v>0</v>
      </c>
      <c r="L46" s="243" t="e">
        <f>[7]GSS!DF48</f>
        <v>#DIV/0!</v>
      </c>
      <c r="M46" s="243" t="e">
        <f>[7]GSS!DG48</f>
        <v>#DIV/0!</v>
      </c>
      <c r="N46" s="243" t="e">
        <f>[7]GSS!DH48</f>
        <v>#DIV/0!</v>
      </c>
    </row>
    <row r="47" spans="1:14" ht="15.75">
      <c r="A47" s="246"/>
      <c r="B47" s="245" t="s">
        <v>458</v>
      </c>
      <c r="C47" s="247">
        <f>[7]GSS!CW49</f>
        <v>867</v>
      </c>
      <c r="D47" s="247">
        <f>[7]GSS!CX49</f>
        <v>2625</v>
      </c>
      <c r="E47" s="247">
        <f>[7]GSS!CY49</f>
        <v>114</v>
      </c>
      <c r="F47" s="247">
        <f>[7]GSS!CZ49</f>
        <v>451</v>
      </c>
      <c r="G47" s="247">
        <f>[7]GSS!DA49</f>
        <v>302</v>
      </c>
      <c r="H47" s="247">
        <f>[7]GSS!DB49</f>
        <v>1106</v>
      </c>
      <c r="I47" s="247">
        <f>[7]GSS!DC49</f>
        <v>5</v>
      </c>
      <c r="J47" s="247">
        <f>[7]GSS!DD49</f>
        <v>0</v>
      </c>
      <c r="K47" s="247">
        <f>[7]GSS!DE49</f>
        <v>0</v>
      </c>
      <c r="L47" s="243">
        <f>[7]GSS!DF49</f>
        <v>0.19047619047619047</v>
      </c>
      <c r="M47" s="243">
        <f>[7]GSS!DG49</f>
        <v>0</v>
      </c>
      <c r="N47" s="243">
        <f>[7]GSS!DH49</f>
        <v>0</v>
      </c>
    </row>
    <row r="48" spans="1:14" ht="15.75">
      <c r="A48" s="246"/>
      <c r="B48" s="245"/>
      <c r="C48" s="247"/>
      <c r="D48" s="247"/>
      <c r="E48" s="247"/>
      <c r="F48" s="247"/>
      <c r="G48" s="247"/>
      <c r="H48" s="247"/>
      <c r="I48" s="247"/>
      <c r="J48" s="247"/>
      <c r="K48" s="247"/>
      <c r="L48" s="243"/>
      <c r="M48" s="243"/>
      <c r="N48" s="243"/>
    </row>
    <row r="49" spans="1:14" ht="15.75">
      <c r="A49" s="246" t="s">
        <v>457</v>
      </c>
      <c r="B49" s="245" t="s">
        <v>360</v>
      </c>
      <c r="C49" s="252"/>
      <c r="D49" s="252"/>
      <c r="E49" s="252"/>
      <c r="F49" s="252"/>
      <c r="G49" s="252"/>
      <c r="H49" s="252"/>
      <c r="I49" s="252"/>
      <c r="J49" s="252"/>
      <c r="K49" s="252"/>
      <c r="L49" s="243"/>
      <c r="M49" s="243"/>
      <c r="N49" s="243"/>
    </row>
    <row r="50" spans="1:14" ht="15.75">
      <c r="A50" s="251">
        <v>39</v>
      </c>
      <c r="B50" s="250" t="s">
        <v>456</v>
      </c>
      <c r="C50" s="247">
        <f>[7]GSS!CW52</f>
        <v>32</v>
      </c>
      <c r="D50" s="247">
        <f>[7]GSS!CX52</f>
        <v>42</v>
      </c>
      <c r="E50" s="247">
        <f>[7]GSS!CY52</f>
        <v>34</v>
      </c>
      <c r="F50" s="247">
        <f>[7]GSS!CZ52</f>
        <v>130</v>
      </c>
      <c r="G50" s="247">
        <f>[7]GSS!DA52</f>
        <v>84</v>
      </c>
      <c r="H50" s="247">
        <f>[7]GSS!DB52</f>
        <v>128</v>
      </c>
      <c r="I50" s="247">
        <f>[7]GSS!DC52</f>
        <v>0</v>
      </c>
      <c r="J50" s="247">
        <f>[7]GSS!DD52</f>
        <v>0</v>
      </c>
      <c r="K50" s="247">
        <f>[7]GSS!DE52</f>
        <v>0</v>
      </c>
      <c r="L50" s="243">
        <f>[7]GSS!DF52</f>
        <v>0</v>
      </c>
      <c r="M50" s="243">
        <f>[7]GSS!DG52</f>
        <v>0</v>
      </c>
      <c r="N50" s="243">
        <f>[7]GSS!DH52</f>
        <v>0</v>
      </c>
    </row>
    <row r="51" spans="1:14" ht="15.75">
      <c r="A51" s="251">
        <v>40</v>
      </c>
      <c r="B51" s="250" t="s">
        <v>357</v>
      </c>
      <c r="C51" s="247">
        <f>[7]GSS!CW53</f>
        <v>423</v>
      </c>
      <c r="D51" s="247">
        <f>[7]GSS!CX53</f>
        <v>1231</v>
      </c>
      <c r="E51" s="247">
        <f>[7]GSS!CY53</f>
        <v>638</v>
      </c>
      <c r="F51" s="247">
        <f>[7]GSS!CZ53</f>
        <v>1302</v>
      </c>
      <c r="G51" s="247">
        <f>[7]GSS!DA53</f>
        <v>194</v>
      </c>
      <c r="H51" s="247">
        <f>[7]GSS!DB53</f>
        <v>756</v>
      </c>
      <c r="I51" s="247">
        <f>[7]GSS!DC53</f>
        <v>0</v>
      </c>
      <c r="J51" s="247">
        <f>[7]GSS!DD53</f>
        <v>0</v>
      </c>
      <c r="K51" s="247">
        <f>[7]GSS!DE53</f>
        <v>197</v>
      </c>
      <c r="L51" s="243">
        <f>[7]GSS!DF53</f>
        <v>0</v>
      </c>
      <c r="M51" s="243">
        <f>[7]GSS!DG53</f>
        <v>0</v>
      </c>
      <c r="N51" s="243">
        <f>[7]GSS!DH53</f>
        <v>26.058201058201057</v>
      </c>
    </row>
    <row r="52" spans="1:14" ht="15.75">
      <c r="A52" s="251">
        <v>41</v>
      </c>
      <c r="B52" s="250" t="s">
        <v>455</v>
      </c>
      <c r="C52" s="247">
        <f>[7]GSS!CW54</f>
        <v>33</v>
      </c>
      <c r="D52" s="247">
        <f>[7]GSS!CX54</f>
        <v>96</v>
      </c>
      <c r="E52" s="247">
        <f>[7]GSS!CY54</f>
        <v>0</v>
      </c>
      <c r="F52" s="247">
        <f>[7]GSS!CZ54</f>
        <v>0</v>
      </c>
      <c r="G52" s="247">
        <f>[7]GSS!DA54</f>
        <v>0</v>
      </c>
      <c r="H52" s="247">
        <f>[7]GSS!DB54</f>
        <v>0</v>
      </c>
      <c r="I52" s="247">
        <f>[7]GSS!DC54</f>
        <v>0</v>
      </c>
      <c r="J52" s="247">
        <f>[7]GSS!DD54</f>
        <v>0</v>
      </c>
      <c r="K52" s="247">
        <f>[7]GSS!DE54</f>
        <v>0</v>
      </c>
      <c r="L52" s="243">
        <f>[7]GSS!DF54</f>
        <v>0</v>
      </c>
      <c r="M52" s="243" t="e">
        <f>[7]GSS!DG54</f>
        <v>#DIV/0!</v>
      </c>
      <c r="N52" s="243" t="e">
        <f>[7]GSS!DH54</f>
        <v>#DIV/0!</v>
      </c>
    </row>
    <row r="53" spans="1:14" ht="15.75">
      <c r="A53" s="246"/>
      <c r="B53" s="245" t="s">
        <v>355</v>
      </c>
      <c r="C53" s="247">
        <f>[7]GSS!CW55</f>
        <v>488</v>
      </c>
      <c r="D53" s="247">
        <f>[7]GSS!CX55</f>
        <v>1369</v>
      </c>
      <c r="E53" s="247">
        <f>[7]GSS!CY55</f>
        <v>672</v>
      </c>
      <c r="F53" s="247">
        <f>[7]GSS!CZ55</f>
        <v>1432</v>
      </c>
      <c r="G53" s="247">
        <f>[7]GSS!DA55</f>
        <v>278</v>
      </c>
      <c r="H53" s="247">
        <f>[7]GSS!DB55</f>
        <v>884</v>
      </c>
      <c r="I53" s="247">
        <f>[7]GSS!DC55</f>
        <v>0</v>
      </c>
      <c r="J53" s="247">
        <f>[7]GSS!DD55</f>
        <v>0</v>
      </c>
      <c r="K53" s="247">
        <f>[7]GSS!DE55</f>
        <v>197</v>
      </c>
      <c r="L53" s="243">
        <f>[7]GSS!DF55</f>
        <v>0</v>
      </c>
      <c r="M53" s="243">
        <f>[7]GSS!DG55</f>
        <v>0</v>
      </c>
      <c r="N53" s="243">
        <f>[7]GSS!DH55</f>
        <v>22.28506787330317</v>
      </c>
    </row>
    <row r="54" spans="1:14" ht="15.75">
      <c r="A54" s="246"/>
      <c r="B54" s="245" t="s">
        <v>454</v>
      </c>
      <c r="C54" s="244">
        <f>[7]GSS!CW57</f>
        <v>10686</v>
      </c>
      <c r="D54" s="244">
        <f>[7]GSS!CX57</f>
        <v>31565</v>
      </c>
      <c r="E54" s="244">
        <f>[7]GSS!CY57</f>
        <v>2292</v>
      </c>
      <c r="F54" s="244">
        <f>[7]GSS!CZ57</f>
        <v>5180</v>
      </c>
      <c r="G54" s="244">
        <f>[7]GSS!DA57</f>
        <v>4172</v>
      </c>
      <c r="H54" s="244">
        <f>[7]GSS!DB57</f>
        <v>16873</v>
      </c>
      <c r="I54" s="244">
        <f>[7]GSS!DC57</f>
        <v>3513</v>
      </c>
      <c r="J54" s="244">
        <f>[7]GSS!DD57</f>
        <v>522</v>
      </c>
      <c r="K54" s="244">
        <f>[7]GSS!DE57</f>
        <v>1502</v>
      </c>
      <c r="L54" s="243">
        <f>[7]GSS!DF57</f>
        <v>11.129415491842231</v>
      </c>
      <c r="M54" s="243">
        <f>[7]GSS!DG57</f>
        <v>10.077220077220076</v>
      </c>
      <c r="N54" s="243">
        <f>[7]GSS!DH57</f>
        <v>8.9017957683873643</v>
      </c>
    </row>
    <row r="55" spans="1:14" ht="15.75">
      <c r="A55" s="246"/>
      <c r="B55" s="245" t="s">
        <v>453</v>
      </c>
      <c r="C55" s="244">
        <f>[7]GSS!CW59</f>
        <v>10198</v>
      </c>
      <c r="D55" s="244">
        <f>[7]GSS!CX59</f>
        <v>30196</v>
      </c>
      <c r="E55" s="244">
        <f>[7]GSS!CY59</f>
        <v>1620</v>
      </c>
      <c r="F55" s="244">
        <f>[7]GSS!CZ59</f>
        <v>3748</v>
      </c>
      <c r="G55" s="244">
        <f>[7]GSS!DA59</f>
        <v>3894</v>
      </c>
      <c r="H55" s="244">
        <f>[7]GSS!DB59</f>
        <v>15989</v>
      </c>
      <c r="I55" s="244">
        <f>[7]GSS!DC59</f>
        <v>3513</v>
      </c>
      <c r="J55" s="244">
        <f>[7]GSS!DD59</f>
        <v>522</v>
      </c>
      <c r="K55" s="244">
        <f>[7]GSS!DE59</f>
        <v>1305</v>
      </c>
      <c r="L55" s="243">
        <f>[7]GSS!DF59</f>
        <v>11.633991257120147</v>
      </c>
      <c r="M55" s="243">
        <f>[7]GSS!DG59</f>
        <v>13.927427961579507</v>
      </c>
      <c r="N55" s="243">
        <f>[7]GSS!DH59</f>
        <v>8.1618612796297452</v>
      </c>
    </row>
    <row r="56" spans="1:14" ht="15.75">
      <c r="A56" s="246" t="s">
        <v>452</v>
      </c>
      <c r="B56" s="245" t="s">
        <v>451</v>
      </c>
      <c r="C56" s="247"/>
      <c r="D56" s="247"/>
      <c r="E56" s="247"/>
      <c r="F56" s="247"/>
      <c r="G56" s="247"/>
      <c r="H56" s="247"/>
      <c r="I56" s="247"/>
      <c r="J56" s="247"/>
      <c r="K56" s="247"/>
      <c r="L56" s="243"/>
      <c r="M56" s="243"/>
      <c r="N56" s="243"/>
    </row>
    <row r="57" spans="1:14" ht="15.75">
      <c r="A57" s="251">
        <v>42</v>
      </c>
      <c r="B57" s="250" t="s">
        <v>350</v>
      </c>
      <c r="C57" s="247">
        <f>[7]GSS!CW62</f>
        <v>0</v>
      </c>
      <c r="D57" s="247">
        <f>[7]GSS!CX62</f>
        <v>0</v>
      </c>
      <c r="E57" s="247">
        <f>[7]GSS!CY62</f>
        <v>0</v>
      </c>
      <c r="F57" s="247">
        <f>[7]GSS!CZ62</f>
        <v>0</v>
      </c>
      <c r="G57" s="247">
        <f>[7]GSS!DA62</f>
        <v>0</v>
      </c>
      <c r="H57" s="247">
        <f>[7]GSS!DB62</f>
        <v>0</v>
      </c>
      <c r="I57" s="247">
        <f>[7]GSS!DC62</f>
        <v>0</v>
      </c>
      <c r="J57" s="247">
        <f>[7]GSS!DD62</f>
        <v>0</v>
      </c>
      <c r="K57" s="247">
        <f>[7]GSS!DE62</f>
        <v>0</v>
      </c>
      <c r="L57" s="243" t="e">
        <f>[7]GSS!DF62</f>
        <v>#DIV/0!</v>
      </c>
      <c r="M57" s="243" t="e">
        <f>[7]GSS!DG62</f>
        <v>#DIV/0!</v>
      </c>
      <c r="N57" s="243" t="e">
        <f>[7]GSS!DH62</f>
        <v>#DIV/0!</v>
      </c>
    </row>
    <row r="58" spans="1:14" ht="15.75">
      <c r="A58" s="251">
        <v>43</v>
      </c>
      <c r="B58" s="250" t="s">
        <v>450</v>
      </c>
      <c r="C58" s="247">
        <f>[7]GSS!CW63</f>
        <v>0</v>
      </c>
      <c r="D58" s="247">
        <f>[7]GSS!CX63</f>
        <v>0</v>
      </c>
      <c r="E58" s="247">
        <f>[7]GSS!CY63</f>
        <v>0</v>
      </c>
      <c r="F58" s="247">
        <f>[7]GSS!CZ63</f>
        <v>0</v>
      </c>
      <c r="G58" s="247">
        <f>[7]GSS!DA63</f>
        <v>0</v>
      </c>
      <c r="H58" s="247">
        <f>[7]GSS!DB63</f>
        <v>0</v>
      </c>
      <c r="I58" s="247">
        <f>[7]GSS!DC63</f>
        <v>0</v>
      </c>
      <c r="J58" s="247">
        <f>[7]GSS!DD63</f>
        <v>0</v>
      </c>
      <c r="K58" s="247">
        <f>[7]GSS!DE63</f>
        <v>0</v>
      </c>
      <c r="L58" s="243" t="e">
        <f>[7]GSS!DF63</f>
        <v>#DIV/0!</v>
      </c>
      <c r="M58" s="243" t="e">
        <f>[7]GSS!DG63</f>
        <v>#DIV/0!</v>
      </c>
      <c r="N58" s="243" t="e">
        <f>[7]GSS!DH63</f>
        <v>#DIV/0!</v>
      </c>
    </row>
    <row r="59" spans="1:14" ht="15.75">
      <c r="A59" s="251">
        <v>44</v>
      </c>
      <c r="B59" s="250" t="s">
        <v>449</v>
      </c>
      <c r="C59" s="247">
        <f>[7]GSS!CW64</f>
        <v>0</v>
      </c>
      <c r="D59" s="247">
        <f>[7]GSS!CX64</f>
        <v>0</v>
      </c>
      <c r="E59" s="247">
        <f>[7]GSS!CY64</f>
        <v>0</v>
      </c>
      <c r="F59" s="247">
        <f>[7]GSS!CZ64</f>
        <v>0</v>
      </c>
      <c r="G59" s="247">
        <f>[7]GSS!DA64</f>
        <v>0</v>
      </c>
      <c r="H59" s="247">
        <f>[7]GSS!DB64</f>
        <v>0</v>
      </c>
      <c r="I59" s="247">
        <f>[7]GSS!DC64</f>
        <v>0</v>
      </c>
      <c r="J59" s="247">
        <f>[7]GSS!DD64</f>
        <v>0</v>
      </c>
      <c r="K59" s="247">
        <f>[7]GSS!DE64</f>
        <v>0</v>
      </c>
      <c r="L59" s="243" t="e">
        <f>[7]GSS!DF64</f>
        <v>#DIV/0!</v>
      </c>
      <c r="M59" s="243" t="e">
        <f>[7]GSS!DG64</f>
        <v>#DIV/0!</v>
      </c>
      <c r="N59" s="243" t="e">
        <f>[7]GSS!DH64</f>
        <v>#DIV/0!</v>
      </c>
    </row>
    <row r="60" spans="1:14" ht="15.75">
      <c r="A60" s="246"/>
      <c r="B60" s="245" t="s">
        <v>347</v>
      </c>
      <c r="C60" s="247">
        <f>[7]GSS!CW65</f>
        <v>0</v>
      </c>
      <c r="D60" s="247">
        <f>[7]GSS!CX65</f>
        <v>0</v>
      </c>
      <c r="E60" s="247">
        <f>[7]GSS!CY65</f>
        <v>0</v>
      </c>
      <c r="F60" s="247">
        <f>[7]GSS!CZ65</f>
        <v>0</v>
      </c>
      <c r="G60" s="247">
        <f>[7]GSS!DA65</f>
        <v>0</v>
      </c>
      <c r="H60" s="247">
        <f>[7]GSS!DB65</f>
        <v>0</v>
      </c>
      <c r="I60" s="247">
        <f>[7]GSS!DC65</f>
        <v>0</v>
      </c>
      <c r="J60" s="247">
        <f>[7]GSS!DD65</f>
        <v>0</v>
      </c>
      <c r="K60" s="247">
        <f>[7]GSS!DE65</f>
        <v>0</v>
      </c>
      <c r="L60" s="243" t="e">
        <f>[7]GSS!DF65</f>
        <v>#DIV/0!</v>
      </c>
      <c r="M60" s="243" t="e">
        <f>[7]GSS!DG65</f>
        <v>#DIV/0!</v>
      </c>
      <c r="N60" s="243" t="e">
        <f>[7]GSS!DH65</f>
        <v>#DIV/0!</v>
      </c>
    </row>
    <row r="61" spans="1:14" ht="15.75">
      <c r="A61" s="249">
        <v>45</v>
      </c>
      <c r="B61" s="245" t="s">
        <v>345</v>
      </c>
      <c r="C61" s="247">
        <f>[7]GSS!CW66</f>
        <v>0</v>
      </c>
      <c r="D61" s="247">
        <f>[7]GSS!CX66</f>
        <v>0</v>
      </c>
      <c r="E61" s="247">
        <f>[7]GSS!CY66</f>
        <v>0</v>
      </c>
      <c r="F61" s="247">
        <f>[7]GSS!CZ66</f>
        <v>0</v>
      </c>
      <c r="G61" s="247">
        <f>[7]GSS!DA66</f>
        <v>0</v>
      </c>
      <c r="H61" s="247">
        <f>[7]GSS!DB66</f>
        <v>0</v>
      </c>
      <c r="I61" s="247">
        <f>[7]GSS!DC66</f>
        <v>0</v>
      </c>
      <c r="J61" s="247">
        <f>[7]GSS!DD66</f>
        <v>0</v>
      </c>
      <c r="K61" s="247">
        <f>[7]GSS!DE66</f>
        <v>0</v>
      </c>
      <c r="L61" s="243" t="e">
        <f>[7]GSS!DF66</f>
        <v>#DIV/0!</v>
      </c>
      <c r="M61" s="243" t="e">
        <f>[7]GSS!DG66</f>
        <v>#DIV/0!</v>
      </c>
      <c r="N61" s="243" t="e">
        <f>[7]GSS!DH66</f>
        <v>#DIV/0!</v>
      </c>
    </row>
    <row r="62" spans="1:14" ht="15.75">
      <c r="A62" s="248"/>
      <c r="B62" s="245" t="s">
        <v>448</v>
      </c>
      <c r="C62" s="247">
        <f>[7]GSS!CU67</f>
        <v>0</v>
      </c>
      <c r="D62" s="247">
        <f>[7]GSS!CV67</f>
        <v>0</v>
      </c>
      <c r="E62" s="247">
        <f>[7]GSS!CW67</f>
        <v>0</v>
      </c>
      <c r="F62" s="247">
        <f>[7]GSS!CX67</f>
        <v>0</v>
      </c>
      <c r="G62" s="247">
        <f>[7]GSS!CY67</f>
        <v>0</v>
      </c>
      <c r="H62" s="247">
        <f>[7]GSS!CZ67</f>
        <v>0</v>
      </c>
      <c r="I62" s="247">
        <f>[7]GSS!DA67</f>
        <v>0</v>
      </c>
      <c r="J62" s="247">
        <f>[7]GSS!DB67</f>
        <v>0</v>
      </c>
      <c r="K62" s="247">
        <f>[7]GSS!DC67</f>
        <v>0</v>
      </c>
      <c r="L62" s="243" t="e">
        <f>[7]GSS!DF67</f>
        <v>#DIV/0!</v>
      </c>
      <c r="M62" s="243" t="e">
        <f>[7]GSS!DG67</f>
        <v>#DIV/0!</v>
      </c>
      <c r="N62" s="243" t="e">
        <f>[7]GSS!DH67</f>
        <v>#DIV/0!</v>
      </c>
    </row>
    <row r="63" spans="1:14" ht="15.75">
      <c r="A63" s="246"/>
      <c r="B63" s="245" t="s">
        <v>399</v>
      </c>
      <c r="C63" s="244">
        <f>[7]GSS!CW68</f>
        <v>10686</v>
      </c>
      <c r="D63" s="244">
        <f>[7]GSS!CX68</f>
        <v>31565</v>
      </c>
      <c r="E63" s="244">
        <f>[7]GSS!CY68</f>
        <v>2292</v>
      </c>
      <c r="F63" s="244">
        <f>[7]GSS!CZ68</f>
        <v>5180</v>
      </c>
      <c r="G63" s="244">
        <f>[7]GSS!DA68</f>
        <v>4172</v>
      </c>
      <c r="H63" s="244">
        <f>[7]GSS!DB68</f>
        <v>16873</v>
      </c>
      <c r="I63" s="244">
        <f>[7]GSS!DC68</f>
        <v>3513</v>
      </c>
      <c r="J63" s="244">
        <f>[7]GSS!DD68</f>
        <v>522</v>
      </c>
      <c r="K63" s="244">
        <f>[7]GSS!DE68</f>
        <v>1502</v>
      </c>
      <c r="L63" s="243">
        <f>[7]GSS!DF68</f>
        <v>11.129415491842231</v>
      </c>
      <c r="M63" s="243">
        <f>[7]GSS!DG68</f>
        <v>10.077220077220076</v>
      </c>
      <c r="N63" s="243">
        <f>[7]GSS!DH68</f>
        <v>8.9017957683873643</v>
      </c>
    </row>
  </sheetData>
  <mergeCells count="7">
    <mergeCell ref="A1:N1"/>
    <mergeCell ref="G4:H4"/>
    <mergeCell ref="C4:D4"/>
    <mergeCell ref="E4:F4"/>
    <mergeCell ref="I2:K2"/>
    <mergeCell ref="L2:N2"/>
    <mergeCell ref="C2:H2"/>
  </mergeCells>
  <pageMargins left="0.70866141732283472" right="0.70866141732283472" top="1.1417322834645669" bottom="0.19685039370078741" header="0.31496062992125984" footer="0.31496062992125984"/>
  <pageSetup paperSize="9" scale="73" orientation="landscape" horizontalDpi="4294967293" r:id="rId1"/>
  <legacyDrawing r:id="rId2"/>
</worksheet>
</file>

<file path=xl/worksheets/sheet21.xml><?xml version="1.0" encoding="utf-8"?>
<worksheet xmlns="http://schemas.openxmlformats.org/spreadsheetml/2006/main" xmlns:r="http://schemas.openxmlformats.org/officeDocument/2006/relationships">
  <dimension ref="A1:N51"/>
  <sheetViews>
    <sheetView view="pageBreakPreview" zoomScale="75" zoomScaleSheetLayoutView="75" workbookViewId="0">
      <pane xSplit="1" ySplit="6" topLeftCell="B34" activePane="bottomRight" state="frozen"/>
      <selection pane="topRight" activeCell="B1" sqref="B1"/>
      <selection pane="bottomLeft" activeCell="A7" sqref="A7"/>
      <selection pane="bottomRight" activeCell="O55" sqref="O55"/>
    </sheetView>
  </sheetViews>
  <sheetFormatPr defaultRowHeight="12.75"/>
  <cols>
    <col min="1" max="1" width="4.140625" style="261" bestFit="1" customWidth="1"/>
    <col min="2" max="2" width="24" style="261" customWidth="1"/>
    <col min="3" max="3" width="11.7109375" style="261" customWidth="1"/>
    <col min="4" max="4" width="12.85546875" style="261" customWidth="1"/>
    <col min="5" max="5" width="9.85546875" style="261" customWidth="1"/>
    <col min="6" max="6" width="9.5703125" style="261" customWidth="1"/>
    <col min="7" max="8" width="10.28515625" style="261" customWidth="1"/>
    <col min="9" max="9" width="8.5703125" style="261" customWidth="1"/>
    <col min="10" max="11" width="10.85546875" style="261" customWidth="1"/>
    <col min="12" max="12" width="10.42578125" style="261" customWidth="1"/>
    <col min="13" max="13" width="14.7109375" style="261" customWidth="1"/>
    <col min="14" max="14" width="12.5703125" style="261" customWidth="1"/>
    <col min="15" max="17" width="9.140625" style="261"/>
    <col min="18" max="18" width="22.7109375" style="261" customWidth="1"/>
    <col min="19" max="16384" width="9.140625" style="261"/>
  </cols>
  <sheetData>
    <row r="1" spans="1:14" ht="14.25">
      <c r="A1" s="612" t="s">
        <v>518</v>
      </c>
      <c r="B1" s="612"/>
      <c r="C1" s="612"/>
      <c r="D1" s="612"/>
      <c r="E1" s="612"/>
      <c r="F1" s="612"/>
      <c r="G1" s="612"/>
      <c r="H1" s="612"/>
      <c r="I1" s="612"/>
      <c r="J1" s="612"/>
      <c r="K1" s="612"/>
      <c r="L1" s="612"/>
      <c r="M1" s="612"/>
      <c r="N1" s="612"/>
    </row>
    <row r="2" spans="1:14" ht="14.25">
      <c r="A2" s="612" t="s">
        <v>517</v>
      </c>
      <c r="B2" s="612"/>
      <c r="C2" s="612"/>
      <c r="D2" s="612"/>
      <c r="E2" s="612"/>
      <c r="F2" s="612"/>
      <c r="G2" s="612"/>
      <c r="H2" s="612"/>
      <c r="I2" s="612"/>
      <c r="J2" s="612"/>
      <c r="K2" s="612"/>
      <c r="L2" s="612"/>
      <c r="M2" s="612"/>
      <c r="N2" s="612"/>
    </row>
    <row r="3" spans="1:14" ht="18" customHeight="1">
      <c r="A3" s="614" t="s">
        <v>516</v>
      </c>
      <c r="B3" s="614"/>
      <c r="C3" s="614"/>
      <c r="D3" s="614"/>
      <c r="E3" s="614"/>
      <c r="F3" s="614"/>
      <c r="G3" s="614"/>
      <c r="H3" s="614"/>
      <c r="I3" s="614"/>
      <c r="J3" s="614"/>
      <c r="K3" s="614"/>
      <c r="L3" s="614"/>
      <c r="M3" s="614"/>
      <c r="N3" s="614"/>
    </row>
    <row r="4" spans="1:14" ht="12.75" customHeight="1">
      <c r="A4" s="613" t="s">
        <v>515</v>
      </c>
      <c r="B4" s="613"/>
      <c r="C4" s="613"/>
      <c r="D4" s="613"/>
      <c r="E4" s="613"/>
      <c r="F4" s="613"/>
      <c r="G4" s="613"/>
      <c r="H4" s="613"/>
      <c r="I4" s="613"/>
      <c r="J4" s="613"/>
      <c r="K4" s="613"/>
      <c r="L4" s="613"/>
      <c r="M4" s="613"/>
      <c r="N4" s="613"/>
    </row>
    <row r="5" spans="1:14" ht="54" customHeight="1">
      <c r="A5" s="608" t="s">
        <v>494</v>
      </c>
      <c r="B5" s="615" t="s">
        <v>383</v>
      </c>
      <c r="C5" s="610" t="s">
        <v>514</v>
      </c>
      <c r="D5" s="611"/>
      <c r="E5" s="606" t="s">
        <v>426</v>
      </c>
      <c r="F5" s="607"/>
      <c r="G5" s="610" t="s">
        <v>513</v>
      </c>
      <c r="H5" s="611"/>
      <c r="I5" s="610" t="s">
        <v>512</v>
      </c>
      <c r="J5" s="611"/>
      <c r="K5" s="610" t="s">
        <v>511</v>
      </c>
      <c r="L5" s="611"/>
      <c r="M5" s="610" t="s">
        <v>510</v>
      </c>
      <c r="N5" s="611"/>
    </row>
    <row r="6" spans="1:14">
      <c r="A6" s="609"/>
      <c r="B6" s="616"/>
      <c r="C6" s="280" t="s">
        <v>489</v>
      </c>
      <c r="D6" s="280" t="s">
        <v>509</v>
      </c>
      <c r="E6" s="280" t="s">
        <v>489</v>
      </c>
      <c r="F6" s="280" t="s">
        <v>509</v>
      </c>
      <c r="G6" s="280" t="s">
        <v>489</v>
      </c>
      <c r="H6" s="280" t="s">
        <v>509</v>
      </c>
      <c r="I6" s="280" t="s">
        <v>489</v>
      </c>
      <c r="J6" s="280" t="s">
        <v>509</v>
      </c>
      <c r="K6" s="280" t="s">
        <v>489</v>
      </c>
      <c r="L6" s="280" t="s">
        <v>509</v>
      </c>
      <c r="M6" s="280" t="s">
        <v>489</v>
      </c>
      <c r="N6" s="280" t="s">
        <v>509</v>
      </c>
    </row>
    <row r="7" spans="1:14">
      <c r="A7" s="272" t="s">
        <v>396</v>
      </c>
      <c r="B7" s="268" t="s">
        <v>488</v>
      </c>
      <c r="C7" s="263"/>
      <c r="D7" s="263"/>
      <c r="E7" s="263"/>
      <c r="F7" s="263"/>
      <c r="G7" s="263"/>
      <c r="H7" s="263"/>
      <c r="I7" s="263"/>
      <c r="J7" s="263"/>
      <c r="K7" s="263"/>
      <c r="L7" s="263"/>
      <c r="M7" s="263"/>
      <c r="N7" s="263"/>
    </row>
    <row r="8" spans="1:14">
      <c r="A8" s="265">
        <v>1</v>
      </c>
      <c r="B8" s="266" t="s">
        <v>34</v>
      </c>
      <c r="C8" s="263">
        <f>[3]dataentry!N9</f>
        <v>137057</v>
      </c>
      <c r="D8" s="263">
        <f>[3]dataentry!O9</f>
        <v>523982</v>
      </c>
      <c r="E8" s="263">
        <f>[3]dataentry!P9</f>
        <v>65247</v>
      </c>
      <c r="F8" s="263">
        <f>[3]dataentry!Q9</f>
        <v>123617</v>
      </c>
      <c r="G8" s="263">
        <f>[3]dataentry!R9</f>
        <v>40293</v>
      </c>
      <c r="H8" s="263">
        <f>[3]dataentry!S9</f>
        <v>164020</v>
      </c>
      <c r="I8" s="263">
        <f>[3]dataentry!Z9</f>
        <v>5420</v>
      </c>
      <c r="J8" s="263">
        <f>[3]dataentry!AA9</f>
        <v>2377</v>
      </c>
      <c r="K8" s="263">
        <f>[3]dataentry!AB9</f>
        <v>8024</v>
      </c>
      <c r="L8" s="263">
        <f>[3]dataentry!AC9</f>
        <v>194202</v>
      </c>
      <c r="M8" s="263">
        <f>[3]dataentry!AD9</f>
        <v>1436370</v>
      </c>
      <c r="N8" s="263">
        <f>[3]dataentry!AE9</f>
        <v>6020302</v>
      </c>
    </row>
    <row r="9" spans="1:14">
      <c r="A9" s="265">
        <v>2</v>
      </c>
      <c r="B9" s="266" t="s">
        <v>30</v>
      </c>
      <c r="C9" s="263">
        <f>[3]dataentry!N10</f>
        <v>47480</v>
      </c>
      <c r="D9" s="263">
        <f>[3]dataentry!O10</f>
        <v>233711</v>
      </c>
      <c r="E9" s="263">
        <f>[3]dataentry!P10</f>
        <v>17764</v>
      </c>
      <c r="F9" s="263">
        <f>[3]dataentry!Q10</f>
        <v>24580</v>
      </c>
      <c r="G9" s="263">
        <f>[3]dataentry!R10</f>
        <v>14507</v>
      </c>
      <c r="H9" s="263">
        <f>[3]dataentry!S10</f>
        <v>60712</v>
      </c>
      <c r="I9" s="263">
        <f>[3]dataentry!Z10</f>
        <v>5840</v>
      </c>
      <c r="J9" s="263">
        <f>[3]dataentry!AA10</f>
        <v>9464</v>
      </c>
      <c r="K9" s="263">
        <f>[3]dataentry!AB10</f>
        <v>6255</v>
      </c>
      <c r="L9" s="263">
        <f>[3]dataentry!AC10</f>
        <v>121762</v>
      </c>
      <c r="M9" s="263">
        <f>[3]dataentry!AD10</f>
        <v>512416</v>
      </c>
      <c r="N9" s="263">
        <f>[3]dataentry!AE10</f>
        <v>2681265</v>
      </c>
    </row>
    <row r="10" spans="1:14">
      <c r="A10" s="265">
        <v>3</v>
      </c>
      <c r="B10" s="266" t="s">
        <v>7</v>
      </c>
      <c r="C10" s="263">
        <f>[3]dataentry!N11</f>
        <v>153726</v>
      </c>
      <c r="D10" s="263">
        <f>[3]dataentry!O11</f>
        <v>241705</v>
      </c>
      <c r="E10" s="263">
        <f>[3]dataentry!P11</f>
        <v>40326</v>
      </c>
      <c r="F10" s="263">
        <f>[3]dataentry!Q11</f>
        <v>85236</v>
      </c>
      <c r="G10" s="263">
        <f>[3]dataentry!R11</f>
        <v>41187</v>
      </c>
      <c r="H10" s="263">
        <f>[3]dataentry!S11</f>
        <v>53461</v>
      </c>
      <c r="I10" s="263">
        <f>[3]dataentry!Z11</f>
        <v>5930</v>
      </c>
      <c r="J10" s="263">
        <f>[3]dataentry!AA11</f>
        <v>10015</v>
      </c>
      <c r="K10" s="263">
        <f>[3]dataentry!AB11</f>
        <v>27600</v>
      </c>
      <c r="L10" s="263">
        <f>[3]dataentry!AC11</f>
        <v>73544</v>
      </c>
      <c r="M10" s="263">
        <f>[3]dataentry!AD11</f>
        <v>913220</v>
      </c>
      <c r="N10" s="263">
        <f>[3]dataentry!AE11</f>
        <v>3495203</v>
      </c>
    </row>
    <row r="11" spans="1:14" s="290" customFormat="1">
      <c r="A11" s="292">
        <v>4</v>
      </c>
      <c r="B11" s="291" t="s">
        <v>66</v>
      </c>
      <c r="C11" s="263">
        <f>[3]dataentry!N12</f>
        <v>382617</v>
      </c>
      <c r="D11" s="263">
        <f>[3]dataentry!O12</f>
        <v>582990</v>
      </c>
      <c r="E11" s="263">
        <f>[3]dataentry!P12</f>
        <v>280510</v>
      </c>
      <c r="F11" s="263">
        <f>[3]dataentry!Q12</f>
        <v>361488</v>
      </c>
      <c r="G11" s="263">
        <f>[3]dataentry!R12</f>
        <v>61013</v>
      </c>
      <c r="H11" s="263">
        <f>[3]dataentry!S12</f>
        <v>123476</v>
      </c>
      <c r="I11" s="263">
        <f>[3]dataentry!Z12</f>
        <v>8420</v>
      </c>
      <c r="J11" s="263">
        <f>[3]dataentry!AA12</f>
        <v>10010</v>
      </c>
      <c r="K11" s="263">
        <f>[3]dataentry!AB12</f>
        <v>13600</v>
      </c>
      <c r="L11" s="263">
        <f>[3]dataentry!AC12</f>
        <v>15100</v>
      </c>
      <c r="M11" s="263">
        <f>[3]dataentry!AD12</f>
        <v>1817755</v>
      </c>
      <c r="N11" s="263">
        <f>[3]dataentry!AE12</f>
        <v>10064288</v>
      </c>
    </row>
    <row r="12" spans="1:14">
      <c r="A12" s="265">
        <v>5</v>
      </c>
      <c r="B12" s="266" t="s">
        <v>2</v>
      </c>
      <c r="C12" s="263">
        <f>[3]dataentry!N13</f>
        <v>38270</v>
      </c>
      <c r="D12" s="263">
        <f>[3]dataentry!O13</f>
        <v>91318</v>
      </c>
      <c r="E12" s="263">
        <f>[3]dataentry!P13</f>
        <v>25164</v>
      </c>
      <c r="F12" s="263">
        <f>[3]dataentry!Q13</f>
        <v>29528</v>
      </c>
      <c r="G12" s="263">
        <f>[3]dataentry!R13</f>
        <v>6818</v>
      </c>
      <c r="H12" s="263">
        <f>[3]dataentry!S13</f>
        <v>18934</v>
      </c>
      <c r="I12" s="263">
        <f>[3]dataentry!Z13</f>
        <v>34279</v>
      </c>
      <c r="J12" s="263">
        <f>[3]dataentry!AA13</f>
        <v>52052</v>
      </c>
      <c r="K12" s="263">
        <f>[3]dataentry!AB13</f>
        <v>27719</v>
      </c>
      <c r="L12" s="263">
        <f>[3]dataentry!AC13</f>
        <v>25576</v>
      </c>
      <c r="M12" s="263">
        <f>[3]dataentry!AD13</f>
        <v>639828</v>
      </c>
      <c r="N12" s="263">
        <f>[3]dataentry!AE13</f>
        <v>2441574</v>
      </c>
    </row>
    <row r="13" spans="1:14">
      <c r="A13" s="269"/>
      <c r="B13" s="268" t="s">
        <v>487</v>
      </c>
      <c r="C13" s="267">
        <f>[3]dataentry!N14</f>
        <v>759150</v>
      </c>
      <c r="D13" s="267">
        <f>[3]dataentry!O14</f>
        <v>1673706</v>
      </c>
      <c r="E13" s="267">
        <f>[3]dataentry!P14</f>
        <v>429011</v>
      </c>
      <c r="F13" s="267">
        <f>[3]dataentry!Q14</f>
        <v>624449</v>
      </c>
      <c r="G13" s="267">
        <f>[3]dataentry!R14</f>
        <v>163818</v>
      </c>
      <c r="H13" s="267">
        <f>[3]dataentry!S14</f>
        <v>420603</v>
      </c>
      <c r="I13" s="267">
        <f>[3]dataentry!Z14</f>
        <v>59889</v>
      </c>
      <c r="J13" s="267">
        <f>[3]dataentry!AA14</f>
        <v>83918</v>
      </c>
      <c r="K13" s="267">
        <f>[3]dataentry!AB14</f>
        <v>83198</v>
      </c>
      <c r="L13" s="267">
        <f>[3]dataentry!AC14</f>
        <v>430184</v>
      </c>
      <c r="M13" s="267">
        <f>[3]dataentry!AD14</f>
        <v>5319589</v>
      </c>
      <c r="N13" s="267">
        <f>[3]dataentry!AE14</f>
        <v>24702632</v>
      </c>
    </row>
    <row r="14" spans="1:14">
      <c r="A14" s="272" t="s">
        <v>486</v>
      </c>
      <c r="B14" s="268" t="s">
        <v>485</v>
      </c>
      <c r="C14" s="263"/>
      <c r="D14" s="263"/>
      <c r="E14" s="263"/>
      <c r="F14" s="263"/>
      <c r="G14" s="263"/>
      <c r="H14" s="263"/>
      <c r="I14" s="263"/>
      <c r="J14" s="263"/>
      <c r="K14" s="263"/>
      <c r="L14" s="263"/>
      <c r="M14" s="263"/>
      <c r="N14" s="289"/>
    </row>
    <row r="15" spans="1:14" ht="15.75">
      <c r="A15" s="279">
        <v>1</v>
      </c>
      <c r="B15" s="278" t="s">
        <v>40</v>
      </c>
      <c r="C15" s="263">
        <f>[3]dataentry!N16</f>
        <v>1539</v>
      </c>
      <c r="D15" s="263">
        <f>[3]dataentry!O16</f>
        <v>20152</v>
      </c>
      <c r="E15" s="263">
        <f>[3]dataentry!P16</f>
        <v>373</v>
      </c>
      <c r="F15" s="263">
        <f>[3]dataentry!Q16</f>
        <v>1343</v>
      </c>
      <c r="G15" s="263">
        <f>[3]dataentry!R16</f>
        <v>424</v>
      </c>
      <c r="H15" s="263">
        <f>[3]dataentry!S16</f>
        <v>3718</v>
      </c>
      <c r="I15" s="263">
        <f>[3]dataentry!Z16</f>
        <v>258</v>
      </c>
      <c r="J15" s="263">
        <f>[3]dataentry!AA16</f>
        <v>5783</v>
      </c>
      <c r="K15" s="263">
        <f>[3]dataentry!AB16</f>
        <v>388</v>
      </c>
      <c r="L15" s="263">
        <f>[3]dataentry!AC16</f>
        <v>8675</v>
      </c>
      <c r="M15" s="263">
        <f>[3]dataentry!AD16</f>
        <v>22784</v>
      </c>
      <c r="N15" s="263">
        <f>[3]dataentry!AE16</f>
        <v>227629</v>
      </c>
    </row>
    <row r="16" spans="1:14" ht="15.75">
      <c r="A16" s="279">
        <v>2</v>
      </c>
      <c r="B16" s="278" t="s">
        <v>39</v>
      </c>
      <c r="C16" s="263">
        <f>[3]dataentry!N17</f>
        <v>6804</v>
      </c>
      <c r="D16" s="263">
        <f>[3]dataentry!O17</f>
        <v>32608</v>
      </c>
      <c r="E16" s="263">
        <f>[3]dataentry!P17</f>
        <v>777</v>
      </c>
      <c r="F16" s="263">
        <f>[3]dataentry!Q17</f>
        <v>1750</v>
      </c>
      <c r="G16" s="263">
        <f>[3]dataentry!R17</f>
        <v>930</v>
      </c>
      <c r="H16" s="263">
        <f>[3]dataentry!S17</f>
        <v>8038</v>
      </c>
      <c r="I16" s="263">
        <f>[3]dataentry!Z17</f>
        <v>1</v>
      </c>
      <c r="J16" s="263">
        <f>[3]dataentry!AA17</f>
        <v>1</v>
      </c>
      <c r="K16" s="263">
        <f>[3]dataentry!AB17</f>
        <v>520</v>
      </c>
      <c r="L16" s="263">
        <f>[3]dataentry!AC17</f>
        <v>16137</v>
      </c>
      <c r="M16" s="263">
        <f>[3]dataentry!AD17</f>
        <v>72312</v>
      </c>
      <c r="N16" s="263">
        <f>[3]dataentry!AE17</f>
        <v>599812</v>
      </c>
    </row>
    <row r="17" spans="1:14" ht="15.75">
      <c r="A17" s="279">
        <v>3</v>
      </c>
      <c r="B17" s="278" t="s">
        <v>37</v>
      </c>
      <c r="C17" s="263">
        <f>[3]dataentry!N18</f>
        <v>8473</v>
      </c>
      <c r="D17" s="263">
        <f>[3]dataentry!O18</f>
        <v>28887</v>
      </c>
      <c r="E17" s="263">
        <f>[3]dataentry!P18</f>
        <v>4771</v>
      </c>
      <c r="F17" s="263">
        <f>[3]dataentry!Q18</f>
        <v>6809</v>
      </c>
      <c r="G17" s="263">
        <f>[3]dataentry!R18</f>
        <v>1669</v>
      </c>
      <c r="H17" s="263">
        <f>[3]dataentry!S18</f>
        <v>8131</v>
      </c>
      <c r="I17" s="263">
        <f>[3]dataentry!Z18</f>
        <v>246</v>
      </c>
      <c r="J17" s="263">
        <f>[3]dataentry!AA18</f>
        <v>339</v>
      </c>
      <c r="K17" s="263">
        <f>[3]dataentry!AB18</f>
        <v>1127</v>
      </c>
      <c r="L17" s="263">
        <f>[3]dataentry!AC18</f>
        <v>11226</v>
      </c>
      <c r="M17" s="263">
        <f>[3]dataentry!AD18</f>
        <v>55301</v>
      </c>
      <c r="N17" s="263">
        <f>[3]dataentry!AE18</f>
        <v>903790</v>
      </c>
    </row>
    <row r="18" spans="1:14" ht="15.75">
      <c r="A18" s="279">
        <v>4</v>
      </c>
      <c r="B18" s="276" t="s">
        <v>36</v>
      </c>
      <c r="C18" s="263">
        <f>[3]dataentry!N19</f>
        <v>10017</v>
      </c>
      <c r="D18" s="263">
        <f>[3]dataentry!O19</f>
        <v>132584</v>
      </c>
      <c r="E18" s="263">
        <f>[3]dataentry!P19</f>
        <v>4426</v>
      </c>
      <c r="F18" s="263">
        <f>[3]dataentry!Q19</f>
        <v>16280</v>
      </c>
      <c r="G18" s="263">
        <f>[3]dataentry!R19</f>
        <v>1484</v>
      </c>
      <c r="H18" s="263">
        <f>[3]dataentry!S19</f>
        <v>10280</v>
      </c>
      <c r="I18" s="263">
        <f>[3]dataentry!Z19</f>
        <v>2145</v>
      </c>
      <c r="J18" s="263">
        <f>[3]dataentry!AA19</f>
        <v>60123</v>
      </c>
      <c r="K18" s="263">
        <f>[3]dataentry!AB19</f>
        <v>448</v>
      </c>
      <c r="L18" s="263">
        <f>[3]dataentry!AC19</f>
        <v>13981</v>
      </c>
      <c r="M18" s="263">
        <f>[3]dataentry!AD19</f>
        <v>133008</v>
      </c>
      <c r="N18" s="263">
        <f>[3]dataentry!AE19</f>
        <v>1233627</v>
      </c>
    </row>
    <row r="19" spans="1:14" ht="15.75">
      <c r="A19" s="279">
        <v>5</v>
      </c>
      <c r="B19" s="276" t="s">
        <v>95</v>
      </c>
      <c r="C19" s="263">
        <f>[3]dataentry!N20</f>
        <v>4727</v>
      </c>
      <c r="D19" s="263">
        <f>[3]dataentry!O20</f>
        <v>29191</v>
      </c>
      <c r="E19" s="263">
        <f>[3]dataentry!P20</f>
        <v>908</v>
      </c>
      <c r="F19" s="263">
        <f>[3]dataentry!Q20</f>
        <v>3868</v>
      </c>
      <c r="G19" s="263">
        <f>[3]dataentry!R20</f>
        <v>2183</v>
      </c>
      <c r="H19" s="263">
        <f>[3]dataentry!S20</f>
        <v>22262</v>
      </c>
      <c r="I19" s="263">
        <f>[3]dataentry!Z20</f>
        <v>241</v>
      </c>
      <c r="J19" s="263">
        <f>[3]dataentry!AA20</f>
        <v>346</v>
      </c>
      <c r="K19" s="263">
        <f>[3]dataentry!AB20</f>
        <v>563</v>
      </c>
      <c r="L19" s="263">
        <f>[3]dataentry!AC20</f>
        <v>738</v>
      </c>
      <c r="M19" s="263">
        <f>[3]dataentry!AD20</f>
        <v>27898</v>
      </c>
      <c r="N19" s="263">
        <f>[3]dataentry!AE20</f>
        <v>484718</v>
      </c>
    </row>
    <row r="20" spans="1:14" ht="15.75">
      <c r="A20" s="279">
        <v>6</v>
      </c>
      <c r="B20" s="278" t="s">
        <v>94</v>
      </c>
      <c r="C20" s="263">
        <f>[3]dataentry!N21</f>
        <v>10673</v>
      </c>
      <c r="D20" s="263">
        <f>[3]dataentry!O21</f>
        <v>27238</v>
      </c>
      <c r="E20" s="263">
        <f>[3]dataentry!P21</f>
        <v>2108</v>
      </c>
      <c r="F20" s="263">
        <f>[3]dataentry!Q21</f>
        <v>3959</v>
      </c>
      <c r="G20" s="263">
        <f>[3]dataentry!R21</f>
        <v>1929</v>
      </c>
      <c r="H20" s="263">
        <f>[3]dataentry!S21</f>
        <v>1919</v>
      </c>
      <c r="I20" s="263">
        <f>[3]dataentry!Z21</f>
        <v>497</v>
      </c>
      <c r="J20" s="263">
        <f>[3]dataentry!AA21</f>
        <v>2816</v>
      </c>
      <c r="K20" s="263">
        <f>[3]dataentry!AB21</f>
        <v>5827</v>
      </c>
      <c r="L20" s="263">
        <f>[3]dataentry!AC21</f>
        <v>14238</v>
      </c>
      <c r="M20" s="263">
        <f>[3]dataentry!AD21</f>
        <v>77370</v>
      </c>
      <c r="N20" s="263">
        <f>[3]dataentry!AE21</f>
        <v>461553</v>
      </c>
    </row>
    <row r="21" spans="1:14" ht="15.75">
      <c r="A21" s="279">
        <v>7</v>
      </c>
      <c r="B21" s="276" t="s">
        <v>29</v>
      </c>
      <c r="C21" s="263">
        <f>[3]dataentry!N22</f>
        <v>2602</v>
      </c>
      <c r="D21" s="263">
        <f>[3]dataentry!O22</f>
        <v>11868</v>
      </c>
      <c r="E21" s="263">
        <f>[3]dataentry!P22</f>
        <v>560</v>
      </c>
      <c r="F21" s="263">
        <f>[3]dataentry!Q22</f>
        <v>1731</v>
      </c>
      <c r="G21" s="263">
        <f>[3]dataentry!R22</f>
        <v>1325</v>
      </c>
      <c r="H21" s="263">
        <f>[3]dataentry!S22</f>
        <v>3562</v>
      </c>
      <c r="I21" s="263">
        <f>[3]dataentry!Z22</f>
        <v>229</v>
      </c>
      <c r="J21" s="263">
        <f>[3]dataentry!AA22</f>
        <v>439</v>
      </c>
      <c r="K21" s="263">
        <f>[3]dataentry!AB22</f>
        <v>331</v>
      </c>
      <c r="L21" s="263">
        <f>[3]dataentry!AC22</f>
        <v>5768</v>
      </c>
      <c r="M21" s="263">
        <f>[3]dataentry!AD22</f>
        <v>14580</v>
      </c>
      <c r="N21" s="263">
        <f>[3]dataentry!AE22</f>
        <v>132213</v>
      </c>
    </row>
    <row r="22" spans="1:14" ht="15.75">
      <c r="A22" s="279">
        <v>8</v>
      </c>
      <c r="B22" s="276" t="s">
        <v>21</v>
      </c>
      <c r="C22" s="263">
        <f>[3]dataentry!N23</f>
        <v>3145</v>
      </c>
      <c r="D22" s="263">
        <f>[3]dataentry!O23</f>
        <v>12103</v>
      </c>
      <c r="E22" s="263">
        <f>[3]dataentry!P23</f>
        <v>710</v>
      </c>
      <c r="F22" s="263">
        <f>[3]dataentry!Q23</f>
        <v>3256</v>
      </c>
      <c r="G22" s="263">
        <f>[3]dataentry!R23</f>
        <v>823</v>
      </c>
      <c r="H22" s="263">
        <f>[3]dataentry!S23</f>
        <v>2963</v>
      </c>
      <c r="I22" s="263">
        <f>[3]dataentry!Z23</f>
        <v>342</v>
      </c>
      <c r="J22" s="263">
        <f>[3]dataentry!AA23</f>
        <v>1235</v>
      </c>
      <c r="K22" s="263">
        <f>[3]dataentry!AB23</f>
        <v>367</v>
      </c>
      <c r="L22" s="263">
        <f>[3]dataentry!AC23</f>
        <v>890</v>
      </c>
      <c r="M22" s="263">
        <f>[3]dataentry!AD23</f>
        <v>71776</v>
      </c>
      <c r="N22" s="263">
        <f>[3]dataentry!AE23</f>
        <v>636834</v>
      </c>
    </row>
    <row r="23" spans="1:14" ht="15.75">
      <c r="A23" s="279">
        <v>9</v>
      </c>
      <c r="B23" s="276" t="s">
        <v>93</v>
      </c>
      <c r="C23" s="263">
        <f>[3]dataentry!N24</f>
        <v>16308</v>
      </c>
      <c r="D23" s="263">
        <f>[3]dataentry!O24</f>
        <v>43110</v>
      </c>
      <c r="E23" s="263">
        <f>[3]dataentry!P24</f>
        <v>6995</v>
      </c>
      <c r="F23" s="263">
        <f>[3]dataentry!Q24</f>
        <v>6912</v>
      </c>
      <c r="G23" s="263">
        <f>[3]dataentry!R24</f>
        <v>4510</v>
      </c>
      <c r="H23" s="263">
        <f>[3]dataentry!S24</f>
        <v>10401</v>
      </c>
      <c r="I23" s="263">
        <f>[3]dataentry!Z24</f>
        <v>2108</v>
      </c>
      <c r="J23" s="263">
        <f>[3]dataentry!AA24</f>
        <v>2101</v>
      </c>
      <c r="K23" s="263">
        <f>[3]dataentry!AB24</f>
        <v>1235</v>
      </c>
      <c r="L23" s="263">
        <f>[3]dataentry!AC24</f>
        <v>20164</v>
      </c>
      <c r="M23" s="263">
        <f>[3]dataentry!AD24</f>
        <v>135877</v>
      </c>
      <c r="N23" s="263">
        <f>[3]dataentry!AE24</f>
        <v>518654</v>
      </c>
    </row>
    <row r="24" spans="1:14" ht="15.75">
      <c r="A24" s="279">
        <v>10</v>
      </c>
      <c r="B24" s="276" t="s">
        <v>92</v>
      </c>
      <c r="C24" s="263">
        <f>[3]dataentry!N25</f>
        <v>2178</v>
      </c>
      <c r="D24" s="263">
        <f>[3]dataentry!O25</f>
        <v>43514</v>
      </c>
      <c r="E24" s="263">
        <f>[3]dataentry!P25</f>
        <v>684</v>
      </c>
      <c r="F24" s="263">
        <f>[3]dataentry!Q25</f>
        <v>3551</v>
      </c>
      <c r="G24" s="263">
        <f>[3]dataentry!R25</f>
        <v>980</v>
      </c>
      <c r="H24" s="263">
        <f>[3]dataentry!S25</f>
        <v>2137</v>
      </c>
      <c r="I24" s="263">
        <f>[3]dataentry!Z25</f>
        <v>26</v>
      </c>
      <c r="J24" s="263">
        <f>[3]dataentry!AA25</f>
        <v>13</v>
      </c>
      <c r="K24" s="263">
        <f>[3]dataentry!AB25</f>
        <v>162</v>
      </c>
      <c r="L24" s="263">
        <f>[3]dataentry!AC25</f>
        <v>36754</v>
      </c>
      <c r="M24" s="263">
        <f>[3]dataentry!AD25</f>
        <v>16675</v>
      </c>
      <c r="N24" s="263">
        <f>[3]dataentry!AE25</f>
        <v>308916</v>
      </c>
    </row>
    <row r="25" spans="1:14" ht="15.75">
      <c r="A25" s="279">
        <v>11</v>
      </c>
      <c r="B25" s="276" t="s">
        <v>508</v>
      </c>
      <c r="C25" s="263">
        <f>[3]dataentry!N26</f>
        <v>13536</v>
      </c>
      <c r="D25" s="263">
        <f>[3]dataentry!O26</f>
        <v>479850</v>
      </c>
      <c r="E25" s="263">
        <f>[3]dataentry!P26</f>
        <v>2518</v>
      </c>
      <c r="F25" s="263">
        <f>[3]dataentry!Q26</f>
        <v>80329</v>
      </c>
      <c r="G25" s="263">
        <f>[3]dataentry!R26</f>
        <v>2558</v>
      </c>
      <c r="H25" s="263">
        <f>[3]dataentry!S26</f>
        <v>26423</v>
      </c>
      <c r="I25" s="263">
        <f>[3]dataentry!Z26</f>
        <v>749</v>
      </c>
      <c r="J25" s="263">
        <f>[3]dataentry!AA26</f>
        <v>67323</v>
      </c>
      <c r="K25" s="263">
        <f>[3]dataentry!AB26</f>
        <v>7001</v>
      </c>
      <c r="L25" s="263">
        <f>[3]dataentry!AC26</f>
        <v>292277</v>
      </c>
      <c r="M25" s="263">
        <f>[3]dataentry!AD26</f>
        <v>55735</v>
      </c>
      <c r="N25" s="263">
        <f>[3]dataentry!AE26</f>
        <v>1111801</v>
      </c>
    </row>
    <row r="26" spans="1:14" ht="15.75">
      <c r="A26" s="279">
        <v>12</v>
      </c>
      <c r="B26" s="276" t="s">
        <v>12</v>
      </c>
      <c r="C26" s="263">
        <f>[3]dataentry!N27</f>
        <v>349</v>
      </c>
      <c r="D26" s="263">
        <f>[3]dataentry!O27</f>
        <v>13963</v>
      </c>
      <c r="E26" s="263">
        <f>[3]dataentry!P27</f>
        <v>23</v>
      </c>
      <c r="F26" s="263">
        <f>[3]dataentry!Q27</f>
        <v>7</v>
      </c>
      <c r="G26" s="263">
        <f>[3]dataentry!R27</f>
        <v>168</v>
      </c>
      <c r="H26" s="263">
        <f>[3]dataentry!S27</f>
        <v>873</v>
      </c>
      <c r="I26" s="263">
        <f>[3]dataentry!Z27</f>
        <v>0</v>
      </c>
      <c r="J26" s="263">
        <f>[3]dataentry!AA27</f>
        <v>0</v>
      </c>
      <c r="K26" s="263">
        <f>[3]dataentry!AB27</f>
        <v>21</v>
      </c>
      <c r="L26" s="263">
        <f>[3]dataentry!AC27</f>
        <v>12592</v>
      </c>
      <c r="M26" s="263">
        <f>[3]dataentry!AD27</f>
        <v>3043</v>
      </c>
      <c r="N26" s="263">
        <f>[3]dataentry!AE27</f>
        <v>212417</v>
      </c>
    </row>
    <row r="27" spans="1:14" ht="15.75">
      <c r="A27" s="279">
        <v>13</v>
      </c>
      <c r="B27" s="276" t="s">
        <v>90</v>
      </c>
      <c r="C27" s="263">
        <f>[3]dataentry!N28</f>
        <v>4755</v>
      </c>
      <c r="D27" s="263">
        <f>[3]dataentry!O28</f>
        <v>65931</v>
      </c>
      <c r="E27" s="263">
        <f>[3]dataentry!P28</f>
        <v>905</v>
      </c>
      <c r="F27" s="263">
        <f>[3]dataentry!Q28</f>
        <v>1412</v>
      </c>
      <c r="G27" s="263">
        <f>[3]dataentry!R28</f>
        <v>109</v>
      </c>
      <c r="H27" s="263">
        <f>[3]dataentry!S28</f>
        <v>491</v>
      </c>
      <c r="I27" s="263">
        <f>[3]dataentry!Z28</f>
        <v>1441</v>
      </c>
      <c r="J27" s="263">
        <f>[3]dataentry!AA28</f>
        <v>5539</v>
      </c>
      <c r="K27" s="263">
        <f>[3]dataentry!AB28</f>
        <v>1496</v>
      </c>
      <c r="L27" s="263">
        <f>[3]dataentry!AC28</f>
        <v>56692</v>
      </c>
      <c r="M27" s="263">
        <f>[3]dataentry!AD28</f>
        <v>32377</v>
      </c>
      <c r="N27" s="263">
        <f>[3]dataentry!AE28</f>
        <v>269352</v>
      </c>
    </row>
    <row r="28" spans="1:14" ht="15.75">
      <c r="A28" s="279">
        <v>14</v>
      </c>
      <c r="B28" s="276" t="s">
        <v>89</v>
      </c>
      <c r="C28" s="263">
        <f>[3]dataentry!N29</f>
        <v>16884</v>
      </c>
      <c r="D28" s="263">
        <f>[3]dataentry!O29</f>
        <v>30950</v>
      </c>
      <c r="E28" s="263">
        <f>[3]dataentry!P29</f>
        <v>7693</v>
      </c>
      <c r="F28" s="263">
        <f>[3]dataentry!Q29</f>
        <v>12725</v>
      </c>
      <c r="G28" s="263">
        <f>[3]dataentry!R29</f>
        <v>3955</v>
      </c>
      <c r="H28" s="263">
        <f>[3]dataentry!S29</f>
        <v>5152</v>
      </c>
      <c r="I28" s="263">
        <f>[3]dataentry!Z29</f>
        <v>979</v>
      </c>
      <c r="J28" s="263">
        <f>[3]dataentry!AA29</f>
        <v>880</v>
      </c>
      <c r="K28" s="263">
        <f>[3]dataentry!AB29</f>
        <v>1020</v>
      </c>
      <c r="L28" s="263">
        <f>[3]dataentry!AC29</f>
        <v>1195</v>
      </c>
      <c r="M28" s="263">
        <f>[3]dataentry!AD29</f>
        <v>261455</v>
      </c>
      <c r="N28" s="263">
        <f>[3]dataentry!AE29</f>
        <v>1247278</v>
      </c>
    </row>
    <row r="29" spans="1:14" ht="15.75">
      <c r="A29" s="279">
        <v>15</v>
      </c>
      <c r="B29" s="276" t="s">
        <v>88</v>
      </c>
      <c r="C29" s="263">
        <f>[3]dataentry!N30</f>
        <v>221</v>
      </c>
      <c r="D29" s="263">
        <f>[3]dataentry!O30</f>
        <v>15171</v>
      </c>
      <c r="E29" s="263">
        <f>[3]dataentry!P30</f>
        <v>2</v>
      </c>
      <c r="F29" s="263">
        <f>[3]dataentry!Q30</f>
        <v>2</v>
      </c>
      <c r="G29" s="263">
        <f>[3]dataentry!R30</f>
        <v>124</v>
      </c>
      <c r="H29" s="263">
        <f>[3]dataentry!S30</f>
        <v>150</v>
      </c>
      <c r="I29" s="263">
        <f>[3]dataentry!Z30</f>
        <v>0</v>
      </c>
      <c r="J29" s="263">
        <f>[3]dataentry!AA30</f>
        <v>0</v>
      </c>
      <c r="K29" s="263">
        <f>[3]dataentry!AB30</f>
        <v>42</v>
      </c>
      <c r="L29" s="263">
        <f>[3]dataentry!AC30</f>
        <v>13850</v>
      </c>
      <c r="M29" s="263">
        <f>[3]dataentry!AD30</f>
        <v>6009</v>
      </c>
      <c r="N29" s="263">
        <f>[3]dataentry!AE30</f>
        <v>235037</v>
      </c>
    </row>
    <row r="30" spans="1:14" ht="15.75">
      <c r="A30" s="279"/>
      <c r="B30" s="274" t="s">
        <v>392</v>
      </c>
      <c r="C30" s="267">
        <f>[3]dataentry!N31</f>
        <v>102211</v>
      </c>
      <c r="D30" s="267">
        <f>[3]dataentry!O31</f>
        <v>987120</v>
      </c>
      <c r="E30" s="267">
        <f>[3]dataentry!P31</f>
        <v>33453</v>
      </c>
      <c r="F30" s="267">
        <f>[3]dataentry!Q31</f>
        <v>143934</v>
      </c>
      <c r="G30" s="267">
        <f>[3]dataentry!R31</f>
        <v>23171</v>
      </c>
      <c r="H30" s="267">
        <f>[3]dataentry!S31</f>
        <v>106500</v>
      </c>
      <c r="I30" s="267">
        <f>[3]dataentry!Z31</f>
        <v>9262</v>
      </c>
      <c r="J30" s="283">
        <f>[3]dataentry!AA31</f>
        <v>146938</v>
      </c>
      <c r="K30" s="267">
        <f>[3]dataentry!AB31</f>
        <v>20548</v>
      </c>
      <c r="L30" s="267">
        <f>[3]dataentry!AC31</f>
        <v>505177</v>
      </c>
      <c r="M30" s="267">
        <f>[3]dataentry!AD31</f>
        <v>986200</v>
      </c>
      <c r="N30" s="283">
        <f>[3]dataentry!AE31</f>
        <v>8583631</v>
      </c>
    </row>
    <row r="31" spans="1:14">
      <c r="A31" s="272" t="s">
        <v>373</v>
      </c>
      <c r="B31" s="268" t="s">
        <v>484</v>
      </c>
      <c r="C31" s="263"/>
      <c r="D31" s="263"/>
      <c r="E31" s="263"/>
      <c r="F31" s="263"/>
      <c r="G31" s="263"/>
      <c r="H31" s="263"/>
      <c r="I31" s="263"/>
      <c r="J31" s="263"/>
      <c r="K31" s="263"/>
      <c r="L31" s="263"/>
      <c r="M31" s="263"/>
      <c r="N31" s="263"/>
    </row>
    <row r="32" spans="1:14">
      <c r="A32" s="265">
        <v>1</v>
      </c>
      <c r="B32" s="266" t="s">
        <v>86</v>
      </c>
      <c r="C32" s="263">
        <f>[3]dataentry!N33</f>
        <v>16024</v>
      </c>
      <c r="D32" s="263">
        <f>[3]dataentry!O33</f>
        <v>50536</v>
      </c>
      <c r="E32" s="263">
        <f>[3]dataentry!P33</f>
        <v>8231</v>
      </c>
      <c r="F32" s="263">
        <f>[3]dataentry!Q33</f>
        <v>14036</v>
      </c>
      <c r="G32" s="263">
        <f>[3]dataentry!R33</f>
        <v>4035</v>
      </c>
      <c r="H32" s="263">
        <f>[3]dataentry!S33</f>
        <v>12377</v>
      </c>
      <c r="I32" s="263">
        <f>[3]dataentry!Z33</f>
        <v>160</v>
      </c>
      <c r="J32" s="263">
        <f>[3]dataentry!AA33</f>
        <v>1019</v>
      </c>
      <c r="K32" s="263">
        <f>[3]dataentry!AB33</f>
        <v>2913</v>
      </c>
      <c r="L32" s="263">
        <f>[3]dataentry!AC33</f>
        <v>20938</v>
      </c>
      <c r="M32" s="263">
        <f>[3]dataentry!AD33</f>
        <v>342416</v>
      </c>
      <c r="N32" s="263">
        <f>[3]dataentry!AE33</f>
        <v>1715863</v>
      </c>
    </row>
    <row r="33" spans="1:14">
      <c r="A33" s="265">
        <v>2</v>
      </c>
      <c r="B33" s="266" t="s">
        <v>180</v>
      </c>
      <c r="C33" s="263">
        <f>[3]dataentry!N34</f>
        <v>4076</v>
      </c>
      <c r="D33" s="263">
        <f>[3]dataentry!O34</f>
        <v>11419</v>
      </c>
      <c r="E33" s="263">
        <f>[3]dataentry!P34</f>
        <v>3122</v>
      </c>
      <c r="F33" s="263">
        <f>[3]dataentry!Q34</f>
        <v>3378</v>
      </c>
      <c r="G33" s="263">
        <f>[3]dataentry!R34</f>
        <v>178</v>
      </c>
      <c r="H33" s="263">
        <f>[3]dataentry!S34</f>
        <v>4046</v>
      </c>
      <c r="I33" s="263">
        <f>[3]dataentry!Z34</f>
        <v>15</v>
      </c>
      <c r="J33" s="263">
        <f>[3]dataentry!AA34</f>
        <v>135</v>
      </c>
      <c r="K33" s="263">
        <f>[3]dataentry!AB34</f>
        <v>636</v>
      </c>
      <c r="L33" s="263">
        <f>[3]dataentry!AC34</f>
        <v>3595</v>
      </c>
      <c r="M33" s="263">
        <f>[3]dataentry!AD34</f>
        <v>64796</v>
      </c>
      <c r="N33" s="263">
        <f>[3]dataentry!AE34</f>
        <v>1086908</v>
      </c>
    </row>
    <row r="34" spans="1:14">
      <c r="A34" s="265">
        <v>3</v>
      </c>
      <c r="B34" s="266" t="s">
        <v>505</v>
      </c>
      <c r="C34" s="263">
        <f>[3]dataentry!N35</f>
        <v>70418</v>
      </c>
      <c r="D34" s="263">
        <f>[3]dataentry!O35</f>
        <v>253689</v>
      </c>
      <c r="E34" s="263">
        <f>[3]dataentry!P35</f>
        <v>18072</v>
      </c>
      <c r="F34" s="263">
        <f>[3]dataentry!Q35</f>
        <v>33940</v>
      </c>
      <c r="G34" s="263">
        <f>[3]dataentry!R35</f>
        <v>19506</v>
      </c>
      <c r="H34" s="289">
        <f>[3]dataentry!S35</f>
        <v>32211</v>
      </c>
      <c r="I34" s="289">
        <f>[3]dataentry!Z35</f>
        <v>2532</v>
      </c>
      <c r="J34" s="289">
        <f>[3]dataentry!AA35</f>
        <v>5916</v>
      </c>
      <c r="K34" s="263">
        <f>[3]dataentry!AB35</f>
        <v>26849</v>
      </c>
      <c r="L34" s="289">
        <f>[3]dataentry!AC35</f>
        <v>165575</v>
      </c>
      <c r="M34" s="263">
        <f>[3]dataentry!AD35</f>
        <v>3278779</v>
      </c>
      <c r="N34" s="263">
        <f>[3]dataentry!AE35</f>
        <v>13297263</v>
      </c>
    </row>
    <row r="35" spans="1:14">
      <c r="A35" s="273"/>
      <c r="B35" s="268" t="s">
        <v>458</v>
      </c>
      <c r="C35" s="267">
        <f>[3]dataentry!N36</f>
        <v>90518</v>
      </c>
      <c r="D35" s="267">
        <f>[3]dataentry!O36</f>
        <v>315644</v>
      </c>
      <c r="E35" s="267">
        <f>[3]dataentry!P36</f>
        <v>29425</v>
      </c>
      <c r="F35" s="267">
        <f>[3]dataentry!Q36</f>
        <v>51354</v>
      </c>
      <c r="G35" s="267">
        <f>[3]dataentry!R36</f>
        <v>23719</v>
      </c>
      <c r="H35" s="267">
        <f>[3]dataentry!S36</f>
        <v>48634</v>
      </c>
      <c r="I35" s="267">
        <f>[3]dataentry!Z36</f>
        <v>2707</v>
      </c>
      <c r="J35" s="283">
        <f>[3]dataentry!AA36</f>
        <v>7070</v>
      </c>
      <c r="K35" s="267">
        <f>[3]dataentry!AB36</f>
        <v>30398</v>
      </c>
      <c r="L35" s="267">
        <f>[3]dataentry!AC36</f>
        <v>190108</v>
      </c>
      <c r="M35" s="267">
        <f>[3]dataentry!AD36</f>
        <v>3685991</v>
      </c>
      <c r="N35" s="267">
        <f>[3]dataentry!AE36</f>
        <v>16100034</v>
      </c>
    </row>
    <row r="36" spans="1:14">
      <c r="A36" s="272" t="s">
        <v>361</v>
      </c>
      <c r="B36" s="268" t="s">
        <v>360</v>
      </c>
      <c r="C36" s="263"/>
      <c r="D36" s="263"/>
      <c r="E36" s="263"/>
      <c r="F36" s="263"/>
      <c r="G36" s="263"/>
      <c r="H36" s="263"/>
      <c r="I36" s="263"/>
      <c r="J36" s="263"/>
      <c r="K36" s="263"/>
      <c r="L36" s="263"/>
      <c r="M36" s="263"/>
      <c r="N36" s="263"/>
    </row>
    <row r="37" spans="1:14" ht="15.75">
      <c r="A37" s="265"/>
      <c r="B37" s="271"/>
      <c r="C37" s="263"/>
      <c r="D37" s="263"/>
      <c r="E37" s="263"/>
      <c r="F37" s="263"/>
      <c r="G37" s="263"/>
      <c r="H37" s="263"/>
      <c r="I37" s="263"/>
      <c r="J37" s="263"/>
      <c r="K37" s="263"/>
      <c r="L37" s="263"/>
      <c r="M37" s="263"/>
      <c r="N37" s="263"/>
    </row>
    <row r="38" spans="1:14">
      <c r="A38" s="265">
        <v>1</v>
      </c>
      <c r="B38" s="266" t="s">
        <v>277</v>
      </c>
      <c r="C38" s="263">
        <f>[3]dataentry!N39</f>
        <v>27357</v>
      </c>
      <c r="D38" s="263">
        <f>[3]dataentry!O39</f>
        <v>34491</v>
      </c>
      <c r="E38" s="263">
        <f>[3]dataentry!P39</f>
        <v>9545</v>
      </c>
      <c r="F38" s="263">
        <f>[3]dataentry!Q39</f>
        <v>14412</v>
      </c>
      <c r="G38" s="263">
        <f>[3]dataentry!R39</f>
        <v>3401</v>
      </c>
      <c r="H38" s="263">
        <f>[3]dataentry!S39</f>
        <v>3430</v>
      </c>
      <c r="I38" s="263">
        <f>[3]dataentry!Z39</f>
        <v>721</v>
      </c>
      <c r="J38" s="263">
        <f>[3]dataentry!AA39</f>
        <v>204</v>
      </c>
      <c r="K38" s="263">
        <f>[3]dataentry!AB39</f>
        <v>503</v>
      </c>
      <c r="L38" s="263">
        <f>[3]dataentry!AC39</f>
        <v>398</v>
      </c>
      <c r="M38" s="263">
        <f>[3]dataentry!AD39</f>
        <v>481564</v>
      </c>
      <c r="N38" s="263">
        <f>[3]dataentry!AE39</f>
        <v>585877</v>
      </c>
    </row>
    <row r="39" spans="1:14">
      <c r="A39" s="265">
        <v>2</v>
      </c>
      <c r="B39" s="266" t="s">
        <v>482</v>
      </c>
      <c r="C39" s="263">
        <f>[3]dataentry!N40</f>
        <v>34162</v>
      </c>
      <c r="D39" s="263">
        <f>[3]dataentry!O40</f>
        <v>37614</v>
      </c>
      <c r="E39" s="263">
        <f>[3]dataentry!P40</f>
        <v>20285</v>
      </c>
      <c r="F39" s="263">
        <f>[3]dataentry!Q40</f>
        <v>21506</v>
      </c>
      <c r="G39" s="263">
        <f>[3]dataentry!R40</f>
        <v>17163</v>
      </c>
      <c r="H39" s="263">
        <f>[3]dataentry!S40</f>
        <v>22532</v>
      </c>
      <c r="I39" s="263">
        <f>[3]dataentry!Z40</f>
        <v>9778</v>
      </c>
      <c r="J39" s="263">
        <f>[3]dataentry!AA40</f>
        <v>6665</v>
      </c>
      <c r="K39" s="263">
        <f>[3]dataentry!AB40</f>
        <v>6502</v>
      </c>
      <c r="L39" s="263">
        <f>[3]dataentry!AC40</f>
        <v>9156</v>
      </c>
      <c r="M39" s="263">
        <f>[3]dataentry!AD40</f>
        <v>696471</v>
      </c>
      <c r="N39" s="263">
        <f>[3]dataentry!AE40</f>
        <v>957859</v>
      </c>
    </row>
    <row r="40" spans="1:14">
      <c r="A40" s="265">
        <v>3</v>
      </c>
      <c r="B40" s="266" t="s">
        <v>507</v>
      </c>
      <c r="C40" s="263">
        <f>[3]dataentry!N41</f>
        <v>76281</v>
      </c>
      <c r="D40" s="263">
        <f>[3]dataentry!O41</f>
        <v>62914</v>
      </c>
      <c r="E40" s="263">
        <f>[3]dataentry!P41</f>
        <v>8708</v>
      </c>
      <c r="F40" s="263">
        <f>[3]dataentry!Q41</f>
        <v>16462</v>
      </c>
      <c r="G40" s="263">
        <f>[3]dataentry!R41</f>
        <v>38856</v>
      </c>
      <c r="H40" s="263">
        <f>[3]dataentry!S41</f>
        <v>21970</v>
      </c>
      <c r="I40" s="263">
        <f>[3]dataentry!Z41</f>
        <v>7715</v>
      </c>
      <c r="J40" s="263">
        <f>[3]dataentry!AA41</f>
        <v>2350</v>
      </c>
      <c r="K40" s="263">
        <f>[3]dataentry!AB41</f>
        <v>11968</v>
      </c>
      <c r="L40" s="263">
        <f>[3]dataentry!AC41</f>
        <v>11908</v>
      </c>
      <c r="M40" s="263">
        <f>[3]dataentry!AD41</f>
        <v>1031974</v>
      </c>
      <c r="N40" s="263">
        <f>[3]dataentry!AE41</f>
        <v>1241372</v>
      </c>
    </row>
    <row r="41" spans="1:14">
      <c r="A41" s="269"/>
      <c r="B41" s="268" t="s">
        <v>355</v>
      </c>
      <c r="C41" s="267">
        <f>[3]dataentry!N42</f>
        <v>137800</v>
      </c>
      <c r="D41" s="267">
        <f>[3]dataentry!O42</f>
        <v>135019</v>
      </c>
      <c r="E41" s="267">
        <f>[3]dataentry!P42</f>
        <v>38538</v>
      </c>
      <c r="F41" s="267">
        <f>[3]dataentry!Q42</f>
        <v>52380</v>
      </c>
      <c r="G41" s="267">
        <f>[3]dataentry!R42</f>
        <v>59420</v>
      </c>
      <c r="H41" s="267">
        <f>[3]dataentry!S42</f>
        <v>47932</v>
      </c>
      <c r="I41" s="267">
        <f>[3]dataentry!Z42</f>
        <v>18214</v>
      </c>
      <c r="J41" s="283">
        <f>[3]dataentry!AA42</f>
        <v>9219</v>
      </c>
      <c r="K41" s="267">
        <f>[3]dataentry!AB42</f>
        <v>18973</v>
      </c>
      <c r="L41" s="283">
        <f>[3]dataentry!AC42</f>
        <v>21462</v>
      </c>
      <c r="M41" s="267">
        <f>[3]dataentry!AD42</f>
        <v>2210009</v>
      </c>
      <c r="N41" s="267">
        <f>[3]dataentry!AE42</f>
        <v>2785108</v>
      </c>
    </row>
    <row r="42" spans="1:14">
      <c r="A42" s="604" t="s">
        <v>454</v>
      </c>
      <c r="B42" s="605"/>
      <c r="C42" s="267">
        <f>[3]dataentry!N43</f>
        <v>1089679</v>
      </c>
      <c r="D42" s="267">
        <f>[3]dataentry!O43</f>
        <v>3111489</v>
      </c>
      <c r="E42" s="267">
        <f>[3]dataentry!P43</f>
        <v>530427</v>
      </c>
      <c r="F42" s="267">
        <f>[3]dataentry!Q43</f>
        <v>872117</v>
      </c>
      <c r="G42" s="267">
        <f>[3]dataentry!R43</f>
        <v>270128</v>
      </c>
      <c r="H42" s="267">
        <f>[3]dataentry!S43</f>
        <v>623669</v>
      </c>
      <c r="I42" s="267">
        <f>[3]dataentry!Z43</f>
        <v>90072</v>
      </c>
      <c r="J42" s="283">
        <f>[3]dataentry!AA43</f>
        <v>247145</v>
      </c>
      <c r="K42" s="267">
        <f>[3]dataentry!AB43</f>
        <v>153117</v>
      </c>
      <c r="L42" s="283">
        <f>[3]dataentry!AC43</f>
        <v>1146931</v>
      </c>
      <c r="M42" s="267">
        <f>[3]dataentry!AD43</f>
        <v>12201789</v>
      </c>
      <c r="N42" s="267">
        <f>[3]dataentry!AE43</f>
        <v>52171405</v>
      </c>
    </row>
    <row r="43" spans="1:14">
      <c r="A43" s="269" t="s">
        <v>352</v>
      </c>
      <c r="B43" s="268" t="s">
        <v>480</v>
      </c>
      <c r="C43" s="263"/>
      <c r="D43" s="263"/>
      <c r="E43" s="263"/>
      <c r="F43" s="263"/>
      <c r="G43" s="263"/>
      <c r="H43" s="263"/>
      <c r="I43" s="263"/>
      <c r="J43" s="263"/>
      <c r="K43" s="263"/>
      <c r="L43" s="263"/>
      <c r="M43" s="263"/>
      <c r="N43" s="289"/>
    </row>
    <row r="44" spans="1:14">
      <c r="A44" s="265">
        <v>1</v>
      </c>
      <c r="B44" s="266" t="s">
        <v>350</v>
      </c>
      <c r="C44" s="263">
        <f>[3]dataentry!N45</f>
        <v>0</v>
      </c>
      <c r="D44" s="263">
        <f>[3]dataentry!O45</f>
        <v>0</v>
      </c>
      <c r="E44" s="263">
        <f>[3]dataentry!P45</f>
        <v>0</v>
      </c>
      <c r="F44" s="263">
        <f>[3]dataentry!Q45</f>
        <v>0</v>
      </c>
      <c r="G44" s="263">
        <f>[3]dataentry!R45</f>
        <v>0</v>
      </c>
      <c r="H44" s="263">
        <f>[3]dataentry!S45</f>
        <v>0</v>
      </c>
      <c r="I44" s="263"/>
      <c r="J44" s="263"/>
      <c r="K44" s="263">
        <f>[3]dataentry!AB45</f>
        <v>0</v>
      </c>
      <c r="L44" s="263">
        <f>[3]dataentry!AC45</f>
        <v>0</v>
      </c>
      <c r="M44" s="263">
        <f>[3]dataentry!AD45</f>
        <v>313922</v>
      </c>
      <c r="N44" s="263">
        <f>[3]dataentry!AE45</f>
        <v>183674</v>
      </c>
    </row>
    <row r="45" spans="1:14">
      <c r="A45" s="265">
        <v>2</v>
      </c>
      <c r="B45" s="266" t="s">
        <v>349</v>
      </c>
      <c r="C45" s="263">
        <f>[3]dataentry!N46</f>
        <v>37820</v>
      </c>
      <c r="D45" s="263">
        <f>[3]dataentry!O46</f>
        <v>89419</v>
      </c>
      <c r="E45" s="263">
        <f>[3]dataentry!P46</f>
        <v>379</v>
      </c>
      <c r="F45" s="263">
        <f>[3]dataentry!Q46</f>
        <v>2118</v>
      </c>
      <c r="G45" s="263">
        <f>[3]dataentry!R46</f>
        <v>0</v>
      </c>
      <c r="H45" s="263">
        <f>[3]dataentry!S46</f>
        <v>0</v>
      </c>
      <c r="I45" s="263">
        <f>[3]dataentry!Z46</f>
        <v>5922</v>
      </c>
      <c r="J45" s="263">
        <f>[3]dataentry!AA46</f>
        <v>2146</v>
      </c>
      <c r="K45" s="263">
        <f>[3]dataentry!AB46</f>
        <v>28251</v>
      </c>
      <c r="L45" s="263">
        <f>[3]dataentry!AC46</f>
        <v>77445</v>
      </c>
      <c r="M45" s="263">
        <f>[3]dataentry!AD46</f>
        <v>2399850</v>
      </c>
      <c r="N45" s="263">
        <f>[3]dataentry!AE46</f>
        <v>3199231</v>
      </c>
    </row>
    <row r="46" spans="1:14">
      <c r="A46" s="269">
        <v>3</v>
      </c>
      <c r="B46" s="266" t="s">
        <v>506</v>
      </c>
      <c r="C46" s="263">
        <f>[3]dataentry!N48</f>
        <v>4517</v>
      </c>
      <c r="D46" s="263">
        <f>[3]dataentry!O48</f>
        <v>1725</v>
      </c>
      <c r="E46" s="263">
        <f>[3]dataentry!P48</f>
        <v>0</v>
      </c>
      <c r="F46" s="263">
        <f>[3]dataentry!Q48</f>
        <v>0</v>
      </c>
      <c r="G46" s="263">
        <f>[3]dataentry!R48</f>
        <v>0</v>
      </c>
      <c r="H46" s="263">
        <f>[3]dataentry!S48</f>
        <v>305</v>
      </c>
      <c r="I46" s="263">
        <f>[3]dataentry!Z48</f>
        <v>0</v>
      </c>
      <c r="J46" s="263">
        <f>[3]dataentry!AA48</f>
        <v>1028</v>
      </c>
      <c r="K46" s="263">
        <f>[3]dataentry!AB48</f>
        <v>0</v>
      </c>
      <c r="L46" s="263">
        <f>[3]dataentry!AC48</f>
        <v>697</v>
      </c>
      <c r="M46" s="263">
        <f>[3]dataentry!AD48</f>
        <v>0</v>
      </c>
      <c r="N46" s="263">
        <f>[3]dataentry!AE48</f>
        <v>17058</v>
      </c>
    </row>
    <row r="47" spans="1:14" ht="15.75">
      <c r="A47" s="269"/>
      <c r="B47" s="274" t="s">
        <v>347</v>
      </c>
      <c r="C47" s="267">
        <f t="shared" ref="C47:N47" si="0">SUM(C44:C46)</f>
        <v>42337</v>
      </c>
      <c r="D47" s="267">
        <f t="shared" si="0"/>
        <v>91144</v>
      </c>
      <c r="E47" s="267">
        <f t="shared" si="0"/>
        <v>379</v>
      </c>
      <c r="F47" s="267">
        <f t="shared" si="0"/>
        <v>2118</v>
      </c>
      <c r="G47" s="267">
        <f t="shared" si="0"/>
        <v>0</v>
      </c>
      <c r="H47" s="267">
        <f t="shared" si="0"/>
        <v>305</v>
      </c>
      <c r="I47" s="267">
        <f t="shared" si="0"/>
        <v>5922</v>
      </c>
      <c r="J47" s="267">
        <f t="shared" si="0"/>
        <v>3174</v>
      </c>
      <c r="K47" s="267">
        <f t="shared" si="0"/>
        <v>28251</v>
      </c>
      <c r="L47" s="267">
        <f t="shared" si="0"/>
        <v>78142</v>
      </c>
      <c r="M47" s="267">
        <f t="shared" si="0"/>
        <v>2713772</v>
      </c>
      <c r="N47" s="267">
        <f t="shared" si="0"/>
        <v>3399963</v>
      </c>
    </row>
    <row r="48" spans="1:14">
      <c r="A48" s="269"/>
      <c r="B48" s="268" t="s">
        <v>505</v>
      </c>
      <c r="C48" s="263"/>
      <c r="D48" s="263"/>
      <c r="E48" s="263"/>
      <c r="F48" s="263"/>
      <c r="G48" s="263"/>
      <c r="H48" s="263"/>
      <c r="I48" s="263"/>
      <c r="J48" s="263"/>
      <c r="K48" s="263"/>
      <c r="L48" s="263"/>
      <c r="M48" s="263"/>
      <c r="N48" s="289"/>
    </row>
    <row r="49" spans="1:14" ht="15.75">
      <c r="A49" s="272" t="s">
        <v>346</v>
      </c>
      <c r="B49" s="288" t="s">
        <v>345</v>
      </c>
      <c r="C49" s="267">
        <f>[3]dataentry!N50</f>
        <v>1010</v>
      </c>
      <c r="D49" s="267">
        <f>[3]dataentry!O50</f>
        <v>34554</v>
      </c>
      <c r="E49" s="267">
        <f>[3]dataentry!P50</f>
        <v>0</v>
      </c>
      <c r="F49" s="267">
        <f>[3]dataentry!Q50</f>
        <v>0</v>
      </c>
      <c r="G49" s="267">
        <f>[3]dataentry!R50</f>
        <v>916</v>
      </c>
      <c r="H49" s="267">
        <f>[3]dataentry!S50</f>
        <v>25098</v>
      </c>
      <c r="I49" s="267">
        <f>[3]dataentry!Z50</f>
        <v>28</v>
      </c>
      <c r="J49" s="267">
        <f>[3]dataentry!AA50</f>
        <v>5248</v>
      </c>
      <c r="K49" s="267">
        <f>[3]dataentry!AB50</f>
        <v>66</v>
      </c>
      <c r="L49" s="267">
        <f>[3]dataentry!AC50</f>
        <v>4208</v>
      </c>
      <c r="M49" s="267">
        <f>[3]dataentry!AD50</f>
        <v>5341</v>
      </c>
      <c r="N49" s="267">
        <f>[3]dataentry!AE50</f>
        <v>178582</v>
      </c>
    </row>
    <row r="50" spans="1:14">
      <c r="A50" s="265"/>
      <c r="B50" s="268" t="s">
        <v>399</v>
      </c>
      <c r="C50" s="267">
        <f>[3]dataentry!N51</f>
        <v>1133026</v>
      </c>
      <c r="D50" s="267">
        <f>[3]dataentry!O51</f>
        <v>3237187</v>
      </c>
      <c r="E50" s="267">
        <f>[3]dataentry!P51</f>
        <v>530806</v>
      </c>
      <c r="F50" s="267">
        <f>[3]dataentry!Q51</f>
        <v>874235</v>
      </c>
      <c r="G50" s="267">
        <f>[3]dataentry!R51</f>
        <v>271044</v>
      </c>
      <c r="H50" s="267">
        <f>[3]dataentry!S51</f>
        <v>649072</v>
      </c>
      <c r="I50" s="267">
        <f>[3]dataentry!Z51</f>
        <v>96022</v>
      </c>
      <c r="J50" s="267">
        <f>[3]dataentry!AA51</f>
        <v>255567</v>
      </c>
      <c r="K50" s="267">
        <f>[3]dataentry!AB51</f>
        <v>181434</v>
      </c>
      <c r="L50" s="267">
        <f>[3]dataentry!AC51</f>
        <v>1229281</v>
      </c>
      <c r="M50" s="267">
        <f>[3]dataentry!AD51</f>
        <v>14920902</v>
      </c>
      <c r="N50" s="283">
        <f>[3]dataentry!AE51</f>
        <v>55749950</v>
      </c>
    </row>
    <row r="51" spans="1:14" ht="19.5" customHeight="1">
      <c r="A51" s="265"/>
      <c r="B51" s="268" t="s">
        <v>504</v>
      </c>
      <c r="C51" s="267"/>
      <c r="D51" s="270">
        <v>5.81</v>
      </c>
      <c r="E51" s="267"/>
      <c r="F51" s="270">
        <v>7.41</v>
      </c>
      <c r="G51" s="267"/>
      <c r="H51" s="270">
        <v>8.48</v>
      </c>
      <c r="I51" s="287"/>
      <c r="J51" s="286"/>
      <c r="K51" s="267"/>
      <c r="L51" s="285"/>
      <c r="M51" s="284"/>
      <c r="N51" s="283"/>
    </row>
  </sheetData>
  <mergeCells count="13">
    <mergeCell ref="A1:N1"/>
    <mergeCell ref="A2:N2"/>
    <mergeCell ref="A4:N4"/>
    <mergeCell ref="A3:N3"/>
    <mergeCell ref="K5:L5"/>
    <mergeCell ref="B5:B6"/>
    <mergeCell ref="C5:D5"/>
    <mergeCell ref="A42:B42"/>
    <mergeCell ref="E5:F5"/>
    <mergeCell ref="A5:A6"/>
    <mergeCell ref="G5:H5"/>
    <mergeCell ref="M5:N5"/>
    <mergeCell ref="I5:J5"/>
  </mergeCells>
  <printOptions horizontalCentered="1" verticalCentered="1" gridLines="1"/>
  <pageMargins left="0.43307086614173229" right="7.874015748031496E-2" top="0.19685039370078741" bottom="0.19685039370078741" header="0.19685039370078741" footer="0.19685039370078741"/>
  <pageSetup paperSize="9" scale="60" orientation="portrait" horizontalDpi="120" verticalDpi="144" r:id="rId1"/>
  <headerFooter alignWithMargins="0"/>
  <colBreaks count="1" manualBreakCount="1">
    <brk id="14" max="55" man="1"/>
  </colBreaks>
</worksheet>
</file>

<file path=xl/worksheets/sheet22.xml><?xml version="1.0" encoding="utf-8"?>
<worksheet xmlns="http://schemas.openxmlformats.org/spreadsheetml/2006/main" xmlns:r="http://schemas.openxmlformats.org/officeDocument/2006/relationships">
  <dimension ref="A1:L64"/>
  <sheetViews>
    <sheetView view="pageBreakPreview" zoomScaleSheetLayoutView="100" workbookViewId="0">
      <pane xSplit="2" ySplit="6" topLeftCell="C37" activePane="bottomRight" state="frozen"/>
      <selection pane="topRight" activeCell="C1" sqref="C1"/>
      <selection pane="bottomLeft" activeCell="A7" sqref="A7"/>
      <selection pane="bottomRight" activeCell="N66" sqref="N66"/>
    </sheetView>
  </sheetViews>
  <sheetFormatPr defaultRowHeight="12.75"/>
  <cols>
    <col min="1" max="1" width="4" style="261" bestFit="1" customWidth="1"/>
    <col min="2" max="2" width="26" style="261" customWidth="1"/>
    <col min="3" max="3" width="9.7109375" style="261" customWidth="1"/>
    <col min="4" max="4" width="10.5703125" style="261" customWidth="1"/>
    <col min="5" max="5" width="7.140625" style="261" customWidth="1"/>
    <col min="6" max="6" width="11.140625" style="261" customWidth="1"/>
    <col min="7" max="7" width="7.140625" style="261" customWidth="1"/>
    <col min="8" max="8" width="12.7109375" style="261" customWidth="1"/>
    <col min="9" max="9" width="8.42578125" style="261" customWidth="1"/>
    <col min="10" max="10" width="9.7109375" style="261" customWidth="1"/>
    <col min="11" max="16384" width="9.140625" style="261"/>
  </cols>
  <sheetData>
    <row r="1" spans="1:12" ht="14.25">
      <c r="A1" s="612" t="s">
        <v>391</v>
      </c>
      <c r="B1" s="612"/>
      <c r="C1" s="612"/>
      <c r="D1" s="612"/>
      <c r="E1" s="612"/>
      <c r="F1" s="612"/>
      <c r="G1" s="612"/>
      <c r="H1" s="612"/>
      <c r="I1" s="612"/>
      <c r="J1" s="612"/>
    </row>
    <row r="2" spans="1:12" ht="14.25">
      <c r="A2" s="612" t="s">
        <v>497</v>
      </c>
      <c r="B2" s="612"/>
      <c r="C2" s="612"/>
      <c r="D2" s="612"/>
      <c r="E2" s="612"/>
      <c r="F2" s="612"/>
      <c r="G2" s="612"/>
      <c r="H2" s="612"/>
      <c r="I2" s="612"/>
      <c r="J2" s="612"/>
    </row>
    <row r="3" spans="1:12" ht="15" customHeight="1">
      <c r="A3" s="618" t="s">
        <v>496</v>
      </c>
      <c r="B3" s="618"/>
      <c r="C3" s="618"/>
      <c r="D3" s="618"/>
      <c r="E3" s="618"/>
      <c r="F3" s="618"/>
      <c r="G3" s="618"/>
      <c r="H3" s="618"/>
      <c r="I3" s="618"/>
      <c r="J3" s="618"/>
    </row>
    <row r="4" spans="1:12" ht="12.75" customHeight="1">
      <c r="A4" s="613" t="s">
        <v>495</v>
      </c>
      <c r="B4" s="613"/>
      <c r="C4" s="613"/>
      <c r="D4" s="613"/>
      <c r="E4" s="613"/>
      <c r="F4" s="613"/>
      <c r="G4" s="613"/>
      <c r="H4" s="613"/>
      <c r="I4" s="613"/>
      <c r="J4" s="613"/>
    </row>
    <row r="5" spans="1:12" ht="54" customHeight="1">
      <c r="A5" s="608" t="s">
        <v>494</v>
      </c>
      <c r="B5" s="615" t="s">
        <v>383</v>
      </c>
      <c r="C5" s="610" t="s">
        <v>493</v>
      </c>
      <c r="D5" s="611"/>
      <c r="E5" s="610" t="s">
        <v>492</v>
      </c>
      <c r="F5" s="611"/>
      <c r="G5" s="617" t="s">
        <v>491</v>
      </c>
      <c r="H5" s="617"/>
      <c r="I5" s="610" t="s">
        <v>490</v>
      </c>
      <c r="J5" s="611"/>
    </row>
    <row r="6" spans="1:12">
      <c r="A6" s="609"/>
      <c r="B6" s="616"/>
      <c r="C6" s="280" t="s">
        <v>489</v>
      </c>
      <c r="D6" s="280" t="s">
        <v>467</v>
      </c>
      <c r="E6" s="280" t="s">
        <v>489</v>
      </c>
      <c r="F6" s="280" t="s">
        <v>467</v>
      </c>
      <c r="G6" s="280" t="s">
        <v>489</v>
      </c>
      <c r="H6" s="280" t="s">
        <v>467</v>
      </c>
      <c r="I6" s="280" t="s">
        <v>489</v>
      </c>
      <c r="J6" s="280" t="s">
        <v>467</v>
      </c>
    </row>
    <row r="7" spans="1:12">
      <c r="A7" s="272" t="s">
        <v>396</v>
      </c>
      <c r="B7" s="268" t="s">
        <v>488</v>
      </c>
      <c r="C7" s="263"/>
      <c r="D7" s="263"/>
      <c r="E7" s="263"/>
      <c r="F7" s="263"/>
      <c r="G7" s="263"/>
      <c r="H7" s="263"/>
      <c r="I7" s="263"/>
      <c r="J7" s="263"/>
    </row>
    <row r="8" spans="1:12">
      <c r="A8" s="265">
        <v>1</v>
      </c>
      <c r="B8" s="266" t="s">
        <v>34</v>
      </c>
      <c r="C8" s="263">
        <f>[3]dataentry!C9</f>
        <v>0</v>
      </c>
      <c r="D8" s="263">
        <f>[3]dataentry!D9</f>
        <v>0</v>
      </c>
      <c r="E8" s="263">
        <f>[3]dataentry!E9</f>
        <v>0</v>
      </c>
      <c r="F8" s="263">
        <f>[3]dataentry!F9</f>
        <v>0</v>
      </c>
      <c r="G8" s="263">
        <f>[3]dataentry!G9</f>
        <v>0</v>
      </c>
      <c r="H8" s="263">
        <f>[3]dataentry!H9</f>
        <v>0</v>
      </c>
      <c r="I8" s="263">
        <f>[3]dataentry!I9</f>
        <v>0</v>
      </c>
      <c r="J8" s="263">
        <f>[3]dataentry!J9</f>
        <v>0</v>
      </c>
      <c r="K8" s="261">
        <f t="shared" ref="K8:K48" si="0">C8+E8-G8</f>
        <v>0</v>
      </c>
      <c r="L8" s="261">
        <f t="shared" ref="L8:L48" si="1">D8+F8-H8</f>
        <v>0</v>
      </c>
    </row>
    <row r="9" spans="1:12">
      <c r="A9" s="265">
        <v>2</v>
      </c>
      <c r="B9" s="266" t="s">
        <v>30</v>
      </c>
      <c r="C9" s="263">
        <f>[3]dataentry!C10</f>
        <v>2011</v>
      </c>
      <c r="D9" s="263">
        <f>[3]dataentry!D10</f>
        <v>1005</v>
      </c>
      <c r="E9" s="263">
        <f>[3]dataentry!E10</f>
        <v>0</v>
      </c>
      <c r="F9" s="263">
        <f>[3]dataentry!F10</f>
        <v>0</v>
      </c>
      <c r="G9" s="263">
        <f>[3]dataentry!G10</f>
        <v>0</v>
      </c>
      <c r="H9" s="263">
        <f>[3]dataentry!H10</f>
        <v>0</v>
      </c>
      <c r="I9" s="263">
        <f>[3]dataentry!I10</f>
        <v>2011</v>
      </c>
      <c r="J9" s="263">
        <f>[3]dataentry!J10</f>
        <v>1005</v>
      </c>
      <c r="K9" s="261">
        <f t="shared" si="0"/>
        <v>2011</v>
      </c>
      <c r="L9" s="261">
        <f t="shared" si="1"/>
        <v>1005</v>
      </c>
    </row>
    <row r="10" spans="1:12">
      <c r="A10" s="265">
        <v>3</v>
      </c>
      <c r="B10" s="266" t="s">
        <v>7</v>
      </c>
      <c r="C10" s="263">
        <f>[3]dataentry!C11</f>
        <v>325</v>
      </c>
      <c r="D10" s="263">
        <f>[3]dataentry!D11</f>
        <v>12877</v>
      </c>
      <c r="E10" s="263">
        <f>[3]dataentry!E11</f>
        <v>128</v>
      </c>
      <c r="F10" s="263">
        <f>[3]dataentry!F11</f>
        <v>764</v>
      </c>
      <c r="G10" s="263">
        <f>[3]dataentry!G11</f>
        <v>145</v>
      </c>
      <c r="H10" s="263">
        <f>[3]dataentry!H11</f>
        <v>121</v>
      </c>
      <c r="I10" s="263">
        <f>[3]dataentry!I11</f>
        <v>308</v>
      </c>
      <c r="J10" s="263">
        <f>[3]dataentry!J11</f>
        <v>13520</v>
      </c>
      <c r="K10" s="261">
        <f t="shared" si="0"/>
        <v>308</v>
      </c>
      <c r="L10" s="261">
        <f t="shared" si="1"/>
        <v>13520</v>
      </c>
    </row>
    <row r="11" spans="1:12">
      <c r="A11" s="265">
        <v>4</v>
      </c>
      <c r="B11" s="266" t="s">
        <v>66</v>
      </c>
      <c r="C11" s="263">
        <f>[3]dataentry!C12</f>
        <v>16523</v>
      </c>
      <c r="D11" s="263">
        <f>[3]dataentry!D12</f>
        <v>16444</v>
      </c>
      <c r="E11" s="263">
        <f>[3]dataentry!E12</f>
        <v>0</v>
      </c>
      <c r="F11" s="263">
        <f>[3]dataentry!F12</f>
        <v>0</v>
      </c>
      <c r="G11" s="263">
        <f>[3]dataentry!G12</f>
        <v>0</v>
      </c>
      <c r="H11" s="263">
        <f>[3]dataentry!H12</f>
        <v>0</v>
      </c>
      <c r="I11" s="263">
        <f>[3]dataentry!I12</f>
        <v>16523</v>
      </c>
      <c r="J11" s="263">
        <f>[3]dataentry!J12</f>
        <v>16444</v>
      </c>
      <c r="K11" s="261">
        <f t="shared" si="0"/>
        <v>16523</v>
      </c>
      <c r="L11" s="261">
        <f t="shared" si="1"/>
        <v>16444</v>
      </c>
    </row>
    <row r="12" spans="1:12">
      <c r="A12" s="265">
        <v>5</v>
      </c>
      <c r="B12" s="266" t="s">
        <v>2</v>
      </c>
      <c r="C12" s="263">
        <f>[3]dataentry!C13</f>
        <v>1281</v>
      </c>
      <c r="D12" s="263">
        <f>[3]dataentry!D13</f>
        <v>698</v>
      </c>
      <c r="E12" s="263">
        <f>[3]dataentry!E13</f>
        <v>0</v>
      </c>
      <c r="F12" s="263">
        <f>[3]dataentry!F13</f>
        <v>0</v>
      </c>
      <c r="G12" s="263">
        <f>[3]dataentry!G13</f>
        <v>0</v>
      </c>
      <c r="H12" s="263">
        <f>[3]dataentry!H13</f>
        <v>0</v>
      </c>
      <c r="I12" s="263">
        <f>[3]dataentry!I13</f>
        <v>1281</v>
      </c>
      <c r="J12" s="263">
        <f>[3]dataentry!J13</f>
        <v>698</v>
      </c>
      <c r="K12" s="261">
        <f t="shared" si="0"/>
        <v>1281</v>
      </c>
      <c r="L12" s="261">
        <f t="shared" si="1"/>
        <v>698</v>
      </c>
    </row>
    <row r="13" spans="1:12">
      <c r="A13" s="269"/>
      <c r="B13" s="268" t="s">
        <v>487</v>
      </c>
      <c r="C13" s="267">
        <f>[3]dataentry!C14</f>
        <v>20140</v>
      </c>
      <c r="D13" s="267">
        <f>[3]dataentry!D14</f>
        <v>31024</v>
      </c>
      <c r="E13" s="267">
        <f>[3]dataentry!E14</f>
        <v>128</v>
      </c>
      <c r="F13" s="267">
        <f>[3]dataentry!F14</f>
        <v>764</v>
      </c>
      <c r="G13" s="267">
        <f>[3]dataentry!G14</f>
        <v>145</v>
      </c>
      <c r="H13" s="267">
        <f>[3]dataentry!H14</f>
        <v>121</v>
      </c>
      <c r="I13" s="267">
        <f>[3]dataentry!I14</f>
        <v>20123</v>
      </c>
      <c r="J13" s="267">
        <f>[3]dataentry!J14</f>
        <v>31667</v>
      </c>
      <c r="K13" s="261">
        <f t="shared" si="0"/>
        <v>20123</v>
      </c>
      <c r="L13" s="261">
        <f t="shared" si="1"/>
        <v>31667</v>
      </c>
    </row>
    <row r="14" spans="1:12">
      <c r="A14" s="272" t="s">
        <v>486</v>
      </c>
      <c r="B14" s="268" t="s">
        <v>485</v>
      </c>
      <c r="C14" s="263"/>
      <c r="D14" s="262"/>
      <c r="E14" s="263"/>
      <c r="F14" s="262"/>
      <c r="G14" s="263"/>
      <c r="H14" s="262"/>
      <c r="I14" s="263"/>
      <c r="J14" s="262"/>
      <c r="K14" s="261">
        <f t="shared" si="0"/>
        <v>0</v>
      </c>
      <c r="L14" s="261">
        <f t="shared" si="1"/>
        <v>0</v>
      </c>
    </row>
    <row r="15" spans="1:12" ht="15.75">
      <c r="A15" s="279">
        <v>1</v>
      </c>
      <c r="B15" s="278" t="s">
        <v>40</v>
      </c>
      <c r="C15" s="263">
        <f>[3]dataentry!C16</f>
        <v>0</v>
      </c>
      <c r="D15" s="263">
        <f>[3]dataentry!D16</f>
        <v>0</v>
      </c>
      <c r="E15" s="263">
        <f>[3]dataentry!E16</f>
        <v>0</v>
      </c>
      <c r="F15" s="263">
        <f>[3]dataentry!F16</f>
        <v>0</v>
      </c>
      <c r="G15" s="263">
        <f>[3]dataentry!G16</f>
        <v>0</v>
      </c>
      <c r="H15" s="263">
        <f>[3]dataentry!H16</f>
        <v>0</v>
      </c>
      <c r="I15" s="263">
        <f>[3]dataentry!I16</f>
        <v>0</v>
      </c>
      <c r="J15" s="263">
        <f>[3]dataentry!J16</f>
        <v>0</v>
      </c>
      <c r="K15" s="261">
        <f t="shared" si="0"/>
        <v>0</v>
      </c>
      <c r="L15" s="261">
        <f t="shared" si="1"/>
        <v>0</v>
      </c>
    </row>
    <row r="16" spans="1:12" ht="15.75">
      <c r="A16" s="279">
        <v>2</v>
      </c>
      <c r="B16" s="278" t="s">
        <v>39</v>
      </c>
      <c r="C16" s="263">
        <f>[3]dataentry!C17</f>
        <v>0</v>
      </c>
      <c r="D16" s="262">
        <f>[3]dataentry!D17</f>
        <v>0</v>
      </c>
      <c r="E16" s="263">
        <f>[3]dataentry!E17</f>
        <v>0</v>
      </c>
      <c r="F16" s="262">
        <f>[3]dataentry!F17</f>
        <v>0</v>
      </c>
      <c r="G16" s="263">
        <f>[3]dataentry!G17</f>
        <v>0</v>
      </c>
      <c r="H16" s="262">
        <f>[3]dataentry!H17</f>
        <v>0</v>
      </c>
      <c r="I16" s="263">
        <f>[3]dataentry!I17</f>
        <v>0</v>
      </c>
      <c r="J16" s="262">
        <f>[3]dataentry!J17</f>
        <v>0</v>
      </c>
      <c r="K16" s="261">
        <f t="shared" si="0"/>
        <v>0</v>
      </c>
      <c r="L16" s="261">
        <f t="shared" si="1"/>
        <v>0</v>
      </c>
    </row>
    <row r="17" spans="1:12" ht="15.75">
      <c r="A17" s="279">
        <v>3</v>
      </c>
      <c r="B17" s="278" t="s">
        <v>37</v>
      </c>
      <c r="C17" s="263">
        <f>[3]dataentry!C18</f>
        <v>0</v>
      </c>
      <c r="D17" s="262">
        <f>[3]dataentry!D18</f>
        <v>0</v>
      </c>
      <c r="E17" s="263">
        <f>[3]dataentry!E18</f>
        <v>0</v>
      </c>
      <c r="F17" s="262">
        <f>[3]dataentry!F18</f>
        <v>0</v>
      </c>
      <c r="G17" s="263">
        <f>[3]dataentry!G18</f>
        <v>0</v>
      </c>
      <c r="H17" s="262">
        <f>[3]dataentry!H18</f>
        <v>0</v>
      </c>
      <c r="I17" s="263">
        <f>[3]dataentry!I18</f>
        <v>0</v>
      </c>
      <c r="J17" s="262">
        <f>[3]dataentry!J18</f>
        <v>0</v>
      </c>
      <c r="K17" s="261">
        <f t="shared" si="0"/>
        <v>0</v>
      </c>
      <c r="L17" s="261">
        <f t="shared" si="1"/>
        <v>0</v>
      </c>
    </row>
    <row r="18" spans="1:12" ht="15.75">
      <c r="A18" s="277">
        <v>4</v>
      </c>
      <c r="B18" s="276" t="s">
        <v>36</v>
      </c>
      <c r="C18" s="263">
        <f>[3]dataentry!C19</f>
        <v>0</v>
      </c>
      <c r="D18" s="262">
        <f>[3]dataentry!D19</f>
        <v>0</v>
      </c>
      <c r="E18" s="263">
        <f>[3]dataentry!E19</f>
        <v>0</v>
      </c>
      <c r="F18" s="262">
        <f>[3]dataentry!F19</f>
        <v>0</v>
      </c>
      <c r="G18" s="263">
        <f>[3]dataentry!G19</f>
        <v>0</v>
      </c>
      <c r="H18" s="262">
        <f>[3]dataentry!H19</f>
        <v>0</v>
      </c>
      <c r="I18" s="263">
        <f>[3]dataentry!I19</f>
        <v>0</v>
      </c>
      <c r="J18" s="262">
        <f>[3]dataentry!J19</f>
        <v>0</v>
      </c>
      <c r="K18" s="261">
        <f t="shared" si="0"/>
        <v>0</v>
      </c>
      <c r="L18" s="261">
        <f t="shared" si="1"/>
        <v>0</v>
      </c>
    </row>
    <row r="19" spans="1:12" ht="15.75">
      <c r="A19" s="277">
        <v>5</v>
      </c>
      <c r="B19" s="276" t="s">
        <v>95</v>
      </c>
      <c r="C19" s="263">
        <f>[3]dataentry!C20</f>
        <v>0</v>
      </c>
      <c r="D19" s="262">
        <f>[3]dataentry!D20</f>
        <v>0</v>
      </c>
      <c r="E19" s="263">
        <f>[3]dataentry!E20</f>
        <v>0</v>
      </c>
      <c r="F19" s="262">
        <f>[3]dataentry!F20</f>
        <v>0</v>
      </c>
      <c r="G19" s="263">
        <f>[3]dataentry!G20</f>
        <v>0</v>
      </c>
      <c r="H19" s="262">
        <f>[3]dataentry!H20</f>
        <v>0</v>
      </c>
      <c r="I19" s="263">
        <f>[3]dataentry!I20</f>
        <v>0</v>
      </c>
      <c r="J19" s="262">
        <f>[3]dataentry!J20</f>
        <v>0</v>
      </c>
      <c r="K19" s="261">
        <f t="shared" si="0"/>
        <v>0</v>
      </c>
      <c r="L19" s="261">
        <f t="shared" si="1"/>
        <v>0</v>
      </c>
    </row>
    <row r="20" spans="1:12" ht="15.75">
      <c r="A20" s="279">
        <v>6</v>
      </c>
      <c r="B20" s="278" t="s">
        <v>94</v>
      </c>
      <c r="C20" s="263">
        <f>[3]dataentry!C21</f>
        <v>0</v>
      </c>
      <c r="D20" s="262">
        <f>[3]dataentry!D21</f>
        <v>0</v>
      </c>
      <c r="E20" s="263">
        <f>[3]dataentry!E21</f>
        <v>0</v>
      </c>
      <c r="F20" s="262">
        <f>[3]dataentry!F21</f>
        <v>0</v>
      </c>
      <c r="G20" s="263">
        <f>[3]dataentry!G21</f>
        <v>0</v>
      </c>
      <c r="H20" s="262">
        <f>[3]dataentry!H21</f>
        <v>0</v>
      </c>
      <c r="I20" s="263">
        <f>[3]dataentry!I21</f>
        <v>0</v>
      </c>
      <c r="J20" s="262">
        <f>[3]dataentry!J21</f>
        <v>0</v>
      </c>
      <c r="K20" s="261">
        <f t="shared" si="0"/>
        <v>0</v>
      </c>
      <c r="L20" s="261">
        <f t="shared" si="1"/>
        <v>0</v>
      </c>
    </row>
    <row r="21" spans="1:12" ht="15.75">
      <c r="A21" s="277">
        <v>7</v>
      </c>
      <c r="B21" s="276" t="s">
        <v>29</v>
      </c>
      <c r="C21" s="263">
        <f>[3]dataentry!C22</f>
        <v>0</v>
      </c>
      <c r="D21" s="262">
        <f>[3]dataentry!D22</f>
        <v>0</v>
      </c>
      <c r="E21" s="263">
        <f>[3]dataentry!E22</f>
        <v>0</v>
      </c>
      <c r="F21" s="262">
        <f>[3]dataentry!F22</f>
        <v>0</v>
      </c>
      <c r="G21" s="263">
        <f>[3]dataentry!G22</f>
        <v>0</v>
      </c>
      <c r="H21" s="262">
        <f>[3]dataentry!H22</f>
        <v>0</v>
      </c>
      <c r="I21" s="263">
        <f>[3]dataentry!I22</f>
        <v>0</v>
      </c>
      <c r="J21" s="262">
        <f>[3]dataentry!J22</f>
        <v>0</v>
      </c>
      <c r="K21" s="261">
        <f t="shared" si="0"/>
        <v>0</v>
      </c>
      <c r="L21" s="261">
        <f t="shared" si="1"/>
        <v>0</v>
      </c>
    </row>
    <row r="22" spans="1:12" ht="15.75">
      <c r="A22" s="277">
        <v>8</v>
      </c>
      <c r="B22" s="276" t="s">
        <v>21</v>
      </c>
      <c r="C22" s="263">
        <f>[3]dataentry!C23</f>
        <v>0</v>
      </c>
      <c r="D22" s="262">
        <f>[3]dataentry!D23</f>
        <v>0</v>
      </c>
      <c r="E22" s="263">
        <f>[3]dataentry!E23</f>
        <v>0</v>
      </c>
      <c r="F22" s="262">
        <f>[3]dataentry!F23</f>
        <v>0</v>
      </c>
      <c r="G22" s="263">
        <f>[3]dataentry!G23</f>
        <v>0</v>
      </c>
      <c r="H22" s="262">
        <f>[3]dataentry!H23</f>
        <v>0</v>
      </c>
      <c r="I22" s="263">
        <f>[3]dataentry!I23</f>
        <v>0</v>
      </c>
      <c r="J22" s="262">
        <f>[3]dataentry!J23</f>
        <v>0</v>
      </c>
      <c r="K22" s="261">
        <f t="shared" si="0"/>
        <v>0</v>
      </c>
      <c r="L22" s="261">
        <f t="shared" si="1"/>
        <v>0</v>
      </c>
    </row>
    <row r="23" spans="1:12" ht="15.75">
      <c r="A23" s="277">
        <v>9</v>
      </c>
      <c r="B23" s="276" t="s">
        <v>93</v>
      </c>
      <c r="C23" s="263">
        <f>[3]dataentry!C24</f>
        <v>33</v>
      </c>
      <c r="D23" s="262">
        <f>[3]dataentry!D24</f>
        <v>21</v>
      </c>
      <c r="E23" s="263">
        <f>[3]dataentry!E24</f>
        <v>0</v>
      </c>
      <c r="F23" s="262">
        <f>[3]dataentry!F24</f>
        <v>0</v>
      </c>
      <c r="G23" s="263">
        <f>[3]dataentry!G24</f>
        <v>10</v>
      </c>
      <c r="H23" s="262">
        <f>[3]dataentry!H24</f>
        <v>10</v>
      </c>
      <c r="I23" s="263">
        <f>[3]dataentry!I24</f>
        <v>23</v>
      </c>
      <c r="J23" s="262">
        <f>[3]dataentry!J24</f>
        <v>11</v>
      </c>
      <c r="K23" s="261">
        <f t="shared" si="0"/>
        <v>23</v>
      </c>
      <c r="L23" s="261">
        <f t="shared" si="1"/>
        <v>11</v>
      </c>
    </row>
    <row r="24" spans="1:12" ht="15.75">
      <c r="A24" s="277">
        <v>10</v>
      </c>
      <c r="B24" s="276" t="s">
        <v>92</v>
      </c>
      <c r="C24" s="263">
        <f>[3]dataentry!C25</f>
        <v>0</v>
      </c>
      <c r="D24" s="262">
        <f>[3]dataentry!D25</f>
        <v>0</v>
      </c>
      <c r="E24" s="263">
        <f>[3]dataentry!E25</f>
        <v>0</v>
      </c>
      <c r="F24" s="262">
        <f>[3]dataentry!F25</f>
        <v>0</v>
      </c>
      <c r="G24" s="263">
        <f>[3]dataentry!G25</f>
        <v>0</v>
      </c>
      <c r="H24" s="262">
        <f>[3]dataentry!H25</f>
        <v>0</v>
      </c>
      <c r="I24" s="263">
        <f>[3]dataentry!I25</f>
        <v>0</v>
      </c>
      <c r="J24" s="262">
        <f>[3]dataentry!J25</f>
        <v>0</v>
      </c>
      <c r="K24" s="261">
        <f t="shared" si="0"/>
        <v>0</v>
      </c>
      <c r="L24" s="261">
        <f t="shared" si="1"/>
        <v>0</v>
      </c>
    </row>
    <row r="25" spans="1:12" ht="15.75">
      <c r="A25" s="277">
        <v>11</v>
      </c>
      <c r="B25" s="276" t="s">
        <v>91</v>
      </c>
      <c r="C25" s="263">
        <f>[3]dataentry!C26</f>
        <v>70</v>
      </c>
      <c r="D25" s="262">
        <f>[3]dataentry!D26</f>
        <v>10</v>
      </c>
      <c r="E25" s="263">
        <f>[3]dataentry!E26</f>
        <v>0</v>
      </c>
      <c r="F25" s="262">
        <f>[3]dataentry!F26</f>
        <v>0</v>
      </c>
      <c r="G25" s="263">
        <f>[3]dataentry!G26</f>
        <v>0</v>
      </c>
      <c r="H25" s="262">
        <f>[3]dataentry!H26</f>
        <v>0</v>
      </c>
      <c r="I25" s="263">
        <f>[3]dataentry!I26</f>
        <v>70</v>
      </c>
      <c r="J25" s="262">
        <f>[3]dataentry!J26</f>
        <v>10</v>
      </c>
      <c r="K25" s="261">
        <f t="shared" si="0"/>
        <v>70</v>
      </c>
      <c r="L25" s="261">
        <f t="shared" si="1"/>
        <v>10</v>
      </c>
    </row>
    <row r="26" spans="1:12" ht="15.75">
      <c r="A26" s="277">
        <v>12</v>
      </c>
      <c r="B26" s="276" t="s">
        <v>12</v>
      </c>
      <c r="C26" s="263">
        <f>[3]dataentry!C27</f>
        <v>0</v>
      </c>
      <c r="D26" s="262">
        <f>[3]dataentry!D27</f>
        <v>0</v>
      </c>
      <c r="E26" s="263">
        <f>[3]dataentry!E27</f>
        <v>0</v>
      </c>
      <c r="F26" s="262">
        <f>[3]dataentry!F27</f>
        <v>0</v>
      </c>
      <c r="G26" s="263">
        <f>[3]dataentry!G27</f>
        <v>0</v>
      </c>
      <c r="H26" s="262">
        <f>[3]dataentry!H27</f>
        <v>0</v>
      </c>
      <c r="I26" s="263">
        <f>[3]dataentry!I27</f>
        <v>0</v>
      </c>
      <c r="J26" s="262">
        <f>[3]dataentry!J27</f>
        <v>0</v>
      </c>
      <c r="K26" s="261">
        <f t="shared" si="0"/>
        <v>0</v>
      </c>
      <c r="L26" s="261">
        <f t="shared" si="1"/>
        <v>0</v>
      </c>
    </row>
    <row r="27" spans="1:12" ht="15.75">
      <c r="A27" s="277">
        <v>13</v>
      </c>
      <c r="B27" s="276" t="s">
        <v>90</v>
      </c>
      <c r="C27" s="263">
        <f>[3]dataentry!C28</f>
        <v>0</v>
      </c>
      <c r="D27" s="262">
        <f>[3]dataentry!D28</f>
        <v>0</v>
      </c>
      <c r="E27" s="263">
        <f>[3]dataentry!E28</f>
        <v>0</v>
      </c>
      <c r="F27" s="262">
        <f>[3]dataentry!F28</f>
        <v>0</v>
      </c>
      <c r="G27" s="263">
        <f>[3]dataentry!G28</f>
        <v>0</v>
      </c>
      <c r="H27" s="262">
        <f>[3]dataentry!H28</f>
        <v>0</v>
      </c>
      <c r="I27" s="263">
        <f>[3]dataentry!I28</f>
        <v>0</v>
      </c>
      <c r="J27" s="262">
        <f>[3]dataentry!J28</f>
        <v>0</v>
      </c>
      <c r="K27" s="261">
        <f t="shared" si="0"/>
        <v>0</v>
      </c>
      <c r="L27" s="261">
        <f t="shared" si="1"/>
        <v>0</v>
      </c>
    </row>
    <row r="28" spans="1:12" ht="15.75">
      <c r="A28" s="277">
        <v>14</v>
      </c>
      <c r="B28" s="276" t="s">
        <v>89</v>
      </c>
      <c r="C28" s="263">
        <f>[3]dataentry!C29</f>
        <v>1402</v>
      </c>
      <c r="D28" s="262">
        <f>[3]dataentry!D29</f>
        <v>2732</v>
      </c>
      <c r="E28" s="263">
        <f>[3]dataentry!E29</f>
        <v>0</v>
      </c>
      <c r="F28" s="262">
        <f>[3]dataentry!F29</f>
        <v>0</v>
      </c>
      <c r="G28" s="263">
        <f>[3]dataentry!G29</f>
        <v>0</v>
      </c>
      <c r="H28" s="262">
        <f>[3]dataentry!H29</f>
        <v>0</v>
      </c>
      <c r="I28" s="263">
        <f>[3]dataentry!I29</f>
        <v>1402</v>
      </c>
      <c r="J28" s="262">
        <f>[3]dataentry!J29</f>
        <v>2732</v>
      </c>
      <c r="K28" s="261">
        <f t="shared" si="0"/>
        <v>1402</v>
      </c>
      <c r="L28" s="261">
        <f t="shared" si="1"/>
        <v>2732</v>
      </c>
    </row>
    <row r="29" spans="1:12" ht="15.75">
      <c r="A29" s="277">
        <v>15</v>
      </c>
      <c r="B29" s="276" t="s">
        <v>88</v>
      </c>
      <c r="C29" s="263">
        <f>[3]dataentry!C30</f>
        <v>0</v>
      </c>
      <c r="D29" s="262">
        <f>[3]dataentry!D30</f>
        <v>0</v>
      </c>
      <c r="E29" s="263">
        <f>[3]dataentry!E30</f>
        <v>0</v>
      </c>
      <c r="F29" s="262">
        <f>[3]dataentry!F30</f>
        <v>0</v>
      </c>
      <c r="G29" s="263">
        <f>[3]dataentry!G30</f>
        <v>0</v>
      </c>
      <c r="H29" s="262">
        <f>[3]dataentry!H30</f>
        <v>0</v>
      </c>
      <c r="I29" s="263">
        <f>[3]dataentry!I30</f>
        <v>0</v>
      </c>
      <c r="J29" s="262">
        <f>[3]dataentry!J30</f>
        <v>0</v>
      </c>
      <c r="K29" s="261">
        <f t="shared" si="0"/>
        <v>0</v>
      </c>
      <c r="L29" s="261">
        <f t="shared" si="1"/>
        <v>0</v>
      </c>
    </row>
    <row r="30" spans="1:12" ht="15.75">
      <c r="A30" s="275"/>
      <c r="B30" s="274" t="s">
        <v>392</v>
      </c>
      <c r="C30" s="267">
        <f>[3]dataentry!C31</f>
        <v>1505</v>
      </c>
      <c r="D30" s="270">
        <f>[3]dataentry!D31</f>
        <v>2763</v>
      </c>
      <c r="E30" s="267">
        <f>[3]dataentry!E31</f>
        <v>0</v>
      </c>
      <c r="F30" s="270">
        <f>[3]dataentry!F31</f>
        <v>0</v>
      </c>
      <c r="G30" s="267">
        <f>[3]dataentry!G31</f>
        <v>10</v>
      </c>
      <c r="H30" s="270">
        <f>[3]dataentry!H31</f>
        <v>10</v>
      </c>
      <c r="I30" s="267">
        <f>[3]dataentry!I31</f>
        <v>1495</v>
      </c>
      <c r="J30" s="270">
        <f>[3]dataentry!J31</f>
        <v>2753</v>
      </c>
      <c r="K30" s="261">
        <f t="shared" si="0"/>
        <v>1495</v>
      </c>
      <c r="L30" s="261">
        <f t="shared" si="1"/>
        <v>2753</v>
      </c>
    </row>
    <row r="31" spans="1:12">
      <c r="A31" s="272" t="s">
        <v>373</v>
      </c>
      <c r="B31" s="268" t="s">
        <v>484</v>
      </c>
      <c r="C31" s="263"/>
      <c r="D31" s="262"/>
      <c r="E31" s="263"/>
      <c r="F31" s="262"/>
      <c r="G31" s="263"/>
      <c r="H31" s="262"/>
      <c r="I31" s="263"/>
      <c r="J31" s="262"/>
      <c r="K31" s="261">
        <f t="shared" si="0"/>
        <v>0</v>
      </c>
      <c r="L31" s="261">
        <f t="shared" si="1"/>
        <v>0</v>
      </c>
    </row>
    <row r="32" spans="1:12">
      <c r="A32" s="265">
        <v>1</v>
      </c>
      <c r="B32" s="266" t="s">
        <v>86</v>
      </c>
      <c r="C32" s="263">
        <f>[3]dataentry!C33</f>
        <v>313</v>
      </c>
      <c r="D32" s="263">
        <f>[3]dataentry!D33</f>
        <v>200</v>
      </c>
      <c r="E32" s="263">
        <f>[3]dataentry!E33</f>
        <v>8</v>
      </c>
      <c r="F32" s="263">
        <f>[3]dataentry!F33</f>
        <v>7</v>
      </c>
      <c r="G32" s="263">
        <f>[3]dataentry!G33</f>
        <v>10</v>
      </c>
      <c r="H32" s="263">
        <f>[3]dataentry!H33</f>
        <v>7</v>
      </c>
      <c r="I32" s="263">
        <f>[3]dataentry!I33</f>
        <v>311</v>
      </c>
      <c r="J32" s="263">
        <f>[3]dataentry!J33</f>
        <v>200</v>
      </c>
      <c r="K32" s="261">
        <f t="shared" si="0"/>
        <v>311</v>
      </c>
      <c r="L32" s="261">
        <f t="shared" si="1"/>
        <v>200</v>
      </c>
    </row>
    <row r="33" spans="1:12">
      <c r="A33" s="265">
        <v>2</v>
      </c>
      <c r="B33" s="266" t="s">
        <v>72</v>
      </c>
      <c r="C33" s="263">
        <f>[3]dataentry!C34</f>
        <v>0</v>
      </c>
      <c r="D33" s="263">
        <f>[3]dataentry!D34</f>
        <v>0</v>
      </c>
      <c r="E33" s="263">
        <f>[3]dataentry!E34</f>
        <v>0</v>
      </c>
      <c r="F33" s="263">
        <f>[3]dataentry!F34</f>
        <v>0</v>
      </c>
      <c r="G33" s="263">
        <f>[3]dataentry!G34</f>
        <v>0</v>
      </c>
      <c r="H33" s="263">
        <f>[3]dataentry!H34</f>
        <v>0</v>
      </c>
      <c r="I33" s="263">
        <f>[3]dataentry!I34</f>
        <v>0</v>
      </c>
      <c r="J33" s="263">
        <f>[3]dataentry!J34</f>
        <v>0</v>
      </c>
      <c r="K33" s="261">
        <f t="shared" si="0"/>
        <v>0</v>
      </c>
      <c r="L33" s="261">
        <f t="shared" si="1"/>
        <v>0</v>
      </c>
    </row>
    <row r="34" spans="1:12">
      <c r="A34" s="265">
        <v>3</v>
      </c>
      <c r="B34" s="266" t="s">
        <v>483</v>
      </c>
      <c r="C34" s="263">
        <f>[3]dataentry!C35</f>
        <v>0</v>
      </c>
      <c r="D34" s="263">
        <f>[3]dataentry!D35</f>
        <v>0</v>
      </c>
      <c r="E34" s="263">
        <f>[3]dataentry!E35</f>
        <v>0</v>
      </c>
      <c r="F34" s="263">
        <f>[3]dataentry!F35</f>
        <v>0</v>
      </c>
      <c r="G34" s="263">
        <f>[3]dataentry!G35</f>
        <v>0</v>
      </c>
      <c r="H34" s="263">
        <f>[3]dataentry!H35</f>
        <v>0</v>
      </c>
      <c r="I34" s="263">
        <f>[3]dataentry!I35</f>
        <v>0</v>
      </c>
      <c r="J34" s="263">
        <f>[3]dataentry!J35</f>
        <v>0</v>
      </c>
      <c r="K34" s="261">
        <f t="shared" si="0"/>
        <v>0</v>
      </c>
      <c r="L34" s="261">
        <f t="shared" si="1"/>
        <v>0</v>
      </c>
    </row>
    <row r="35" spans="1:12">
      <c r="A35" s="273"/>
      <c r="B35" s="268" t="s">
        <v>458</v>
      </c>
      <c r="C35" s="267">
        <f>[3]dataentry!C36</f>
        <v>313</v>
      </c>
      <c r="D35" s="267">
        <f>[3]dataentry!D36</f>
        <v>200</v>
      </c>
      <c r="E35" s="267">
        <f>[3]dataentry!E36</f>
        <v>8</v>
      </c>
      <c r="F35" s="267">
        <f>[3]dataentry!F36</f>
        <v>7</v>
      </c>
      <c r="G35" s="267">
        <f>[3]dataentry!G36</f>
        <v>10</v>
      </c>
      <c r="H35" s="267">
        <f>[3]dataentry!H36</f>
        <v>7</v>
      </c>
      <c r="I35" s="267">
        <f>[3]dataentry!I36</f>
        <v>311</v>
      </c>
      <c r="J35" s="267">
        <f>[3]dataentry!J36</f>
        <v>200</v>
      </c>
      <c r="K35" s="261">
        <f t="shared" si="0"/>
        <v>311</v>
      </c>
      <c r="L35" s="261">
        <f t="shared" si="1"/>
        <v>200</v>
      </c>
    </row>
    <row r="36" spans="1:12">
      <c r="A36" s="272" t="s">
        <v>361</v>
      </c>
      <c r="B36" s="268" t="s">
        <v>360</v>
      </c>
      <c r="C36" s="263"/>
      <c r="D36" s="262"/>
      <c r="E36" s="263"/>
      <c r="F36" s="262"/>
      <c r="G36" s="263"/>
      <c r="H36" s="262"/>
      <c r="I36" s="263"/>
      <c r="J36" s="262"/>
      <c r="K36" s="261">
        <f t="shared" si="0"/>
        <v>0</v>
      </c>
      <c r="L36" s="261">
        <f t="shared" si="1"/>
        <v>0</v>
      </c>
    </row>
    <row r="37" spans="1:12" ht="15.75">
      <c r="A37" s="265"/>
      <c r="B37" s="271"/>
      <c r="C37" s="263"/>
      <c r="D37" s="262"/>
      <c r="E37" s="263"/>
      <c r="F37" s="262"/>
      <c r="G37" s="263"/>
      <c r="H37" s="262"/>
      <c r="I37" s="263"/>
      <c r="J37" s="262"/>
      <c r="K37" s="261">
        <f t="shared" si="0"/>
        <v>0</v>
      </c>
      <c r="L37" s="261">
        <f t="shared" si="1"/>
        <v>0</v>
      </c>
    </row>
    <row r="38" spans="1:12">
      <c r="A38" s="265">
        <v>1</v>
      </c>
      <c r="B38" s="266" t="s">
        <v>277</v>
      </c>
      <c r="C38" s="263">
        <f>[3]dataentry!C39</f>
        <v>0</v>
      </c>
      <c r="D38" s="262">
        <f>[3]dataentry!D39</f>
        <v>0</v>
      </c>
      <c r="E38" s="263">
        <f>[3]dataentry!E39</f>
        <v>0</v>
      </c>
      <c r="F38" s="262">
        <f>[3]dataentry!F39</f>
        <v>0</v>
      </c>
      <c r="G38" s="263">
        <f>[3]dataentry!G39</f>
        <v>0</v>
      </c>
      <c r="H38" s="262">
        <f>[3]dataentry!H39</f>
        <v>0</v>
      </c>
      <c r="I38" s="263">
        <f>[3]dataentry!I39</f>
        <v>0</v>
      </c>
      <c r="J38" s="262">
        <f>[3]dataentry!J39</f>
        <v>0</v>
      </c>
      <c r="K38" s="261">
        <f t="shared" si="0"/>
        <v>0</v>
      </c>
      <c r="L38" s="261">
        <f t="shared" si="1"/>
        <v>0</v>
      </c>
    </row>
    <row r="39" spans="1:12">
      <c r="A39" s="265">
        <v>2</v>
      </c>
      <c r="B39" s="266" t="s">
        <v>482</v>
      </c>
      <c r="C39" s="263">
        <f>[3]dataentry!C40</f>
        <v>3075</v>
      </c>
      <c r="D39" s="262">
        <f>[3]dataentry!D40</f>
        <v>3261</v>
      </c>
      <c r="E39" s="263">
        <f>[3]dataentry!E40</f>
        <v>376</v>
      </c>
      <c r="F39" s="262">
        <f>[3]dataentry!F40</f>
        <v>667</v>
      </c>
      <c r="G39" s="263">
        <f>[3]dataentry!G40</f>
        <v>165</v>
      </c>
      <c r="H39" s="262">
        <f>[3]dataentry!H40</f>
        <v>202</v>
      </c>
      <c r="I39" s="263">
        <f>[3]dataentry!I40</f>
        <v>3286</v>
      </c>
      <c r="J39" s="262">
        <f>[3]dataentry!J40</f>
        <v>3726</v>
      </c>
      <c r="K39" s="261">
        <f t="shared" si="0"/>
        <v>3286</v>
      </c>
      <c r="L39" s="261">
        <f t="shared" si="1"/>
        <v>3726</v>
      </c>
    </row>
    <row r="40" spans="1:12">
      <c r="A40" s="265">
        <v>3</v>
      </c>
      <c r="B40" s="266" t="s">
        <v>356</v>
      </c>
      <c r="C40" s="263">
        <f>[3]dataentry!C41</f>
        <v>329</v>
      </c>
      <c r="D40" s="262">
        <f>[3]dataentry!D41</f>
        <v>73</v>
      </c>
      <c r="E40" s="263">
        <f>[3]dataentry!E41</f>
        <v>0</v>
      </c>
      <c r="F40" s="262">
        <f>[3]dataentry!F41</f>
        <v>0</v>
      </c>
      <c r="G40" s="263">
        <f>[3]dataentry!G41</f>
        <v>8</v>
      </c>
      <c r="H40" s="262">
        <f>[3]dataentry!H41</f>
        <v>3</v>
      </c>
      <c r="I40" s="263">
        <f>[3]dataentry!I41</f>
        <v>321</v>
      </c>
      <c r="J40" s="262">
        <f>[3]dataentry!J41</f>
        <v>70</v>
      </c>
      <c r="K40" s="261">
        <f t="shared" si="0"/>
        <v>321</v>
      </c>
      <c r="L40" s="261">
        <f t="shared" si="1"/>
        <v>70</v>
      </c>
    </row>
    <row r="41" spans="1:12">
      <c r="A41" s="269"/>
      <c r="B41" s="268" t="s">
        <v>355</v>
      </c>
      <c r="C41" s="267">
        <f>[3]dataentry!C42</f>
        <v>3404</v>
      </c>
      <c r="D41" s="270">
        <f>[3]dataentry!D42</f>
        <v>3334</v>
      </c>
      <c r="E41" s="267">
        <f>[3]dataentry!E42</f>
        <v>376</v>
      </c>
      <c r="F41" s="270">
        <f>[3]dataentry!F42</f>
        <v>667</v>
      </c>
      <c r="G41" s="267">
        <f>[3]dataentry!G42</f>
        <v>173</v>
      </c>
      <c r="H41" s="270">
        <f>[3]dataentry!H42</f>
        <v>205</v>
      </c>
      <c r="I41" s="267">
        <f>[3]dataentry!I42</f>
        <v>3607</v>
      </c>
      <c r="J41" s="270">
        <f>[3]dataentry!J42</f>
        <v>3796</v>
      </c>
      <c r="K41" s="261">
        <f t="shared" si="0"/>
        <v>3607</v>
      </c>
      <c r="L41" s="261">
        <f t="shared" si="1"/>
        <v>3796</v>
      </c>
    </row>
    <row r="42" spans="1:12">
      <c r="A42" s="604" t="s">
        <v>481</v>
      </c>
      <c r="B42" s="605"/>
      <c r="C42" s="267">
        <f>[3]dataentry!C43</f>
        <v>25362</v>
      </c>
      <c r="D42" s="267">
        <f>[3]dataentry!D43</f>
        <v>37321</v>
      </c>
      <c r="E42" s="267">
        <f>[3]dataentry!E43</f>
        <v>512</v>
      </c>
      <c r="F42" s="267">
        <f>[3]dataentry!F43</f>
        <v>1438</v>
      </c>
      <c r="G42" s="267">
        <f>[3]dataentry!G43</f>
        <v>338</v>
      </c>
      <c r="H42" s="267">
        <f>[3]dataentry!H43</f>
        <v>343</v>
      </c>
      <c r="I42" s="267">
        <f>[3]dataentry!I43</f>
        <v>25536</v>
      </c>
      <c r="J42" s="267">
        <f>[3]dataentry!J43</f>
        <v>38416</v>
      </c>
      <c r="K42" s="261">
        <f t="shared" si="0"/>
        <v>25536</v>
      </c>
      <c r="L42" s="261">
        <f t="shared" si="1"/>
        <v>38416</v>
      </c>
    </row>
    <row r="43" spans="1:12">
      <c r="A43" s="269" t="s">
        <v>352</v>
      </c>
      <c r="B43" s="268" t="s">
        <v>480</v>
      </c>
      <c r="C43" s="263"/>
      <c r="D43" s="262"/>
      <c r="E43" s="263"/>
      <c r="F43" s="262"/>
      <c r="G43" s="263"/>
      <c r="H43" s="262"/>
      <c r="I43" s="263"/>
      <c r="J43" s="262"/>
      <c r="K43" s="261">
        <f t="shared" si="0"/>
        <v>0</v>
      </c>
      <c r="L43" s="261">
        <f t="shared" si="1"/>
        <v>0</v>
      </c>
    </row>
    <row r="44" spans="1:12">
      <c r="A44" s="265">
        <v>1</v>
      </c>
      <c r="B44" s="266" t="s">
        <v>350</v>
      </c>
      <c r="C44" s="263">
        <f>[3]dataentry!C45</f>
        <v>0</v>
      </c>
      <c r="D44" s="262">
        <f>[3]dataentry!D45</f>
        <v>0</v>
      </c>
      <c r="E44" s="263">
        <f>[3]dataentry!E45</f>
        <v>0</v>
      </c>
      <c r="F44" s="262">
        <f>[3]dataentry!F45</f>
        <v>0</v>
      </c>
      <c r="G44" s="263">
        <f>[3]dataentry!G45</f>
        <v>0</v>
      </c>
      <c r="H44" s="262">
        <f>[3]dataentry!H45</f>
        <v>0</v>
      </c>
      <c r="I44" s="263">
        <f>[3]dataentry!I45</f>
        <v>0</v>
      </c>
      <c r="J44" s="262">
        <f>[3]dataentry!J45</f>
        <v>0</v>
      </c>
      <c r="K44" s="261">
        <f t="shared" si="0"/>
        <v>0</v>
      </c>
      <c r="L44" s="261">
        <f t="shared" si="1"/>
        <v>0</v>
      </c>
    </row>
    <row r="45" spans="1:12">
      <c r="A45" s="265">
        <v>2</v>
      </c>
      <c r="B45" s="266" t="s">
        <v>479</v>
      </c>
      <c r="C45" s="263">
        <f>[3]dataentry!C46</f>
        <v>0</v>
      </c>
      <c r="D45" s="262">
        <f>[3]dataentry!D46</f>
        <v>0</v>
      </c>
      <c r="E45" s="263">
        <f>[3]dataentry!E46</f>
        <v>0</v>
      </c>
      <c r="F45" s="262">
        <f>[3]dataentry!F46</f>
        <v>0</v>
      </c>
      <c r="G45" s="263">
        <f>[3]dataentry!G46</f>
        <v>0</v>
      </c>
      <c r="H45" s="262">
        <f>[3]dataentry!H46</f>
        <v>0</v>
      </c>
      <c r="I45" s="263">
        <f>[3]dataentry!I46</f>
        <v>0</v>
      </c>
      <c r="J45" s="262">
        <f>[3]dataentry!J46</f>
        <v>0</v>
      </c>
      <c r="K45" s="261">
        <f t="shared" si="0"/>
        <v>0</v>
      </c>
      <c r="L45" s="261">
        <f t="shared" si="1"/>
        <v>0</v>
      </c>
    </row>
    <row r="46" spans="1:12">
      <c r="A46" s="265"/>
      <c r="B46" s="266"/>
      <c r="C46" s="263"/>
      <c r="D46" s="262"/>
      <c r="E46" s="263"/>
      <c r="F46" s="262"/>
      <c r="G46" s="263"/>
      <c r="H46" s="262"/>
      <c r="I46" s="263"/>
      <c r="J46" s="262"/>
      <c r="K46" s="261">
        <f t="shared" si="0"/>
        <v>0</v>
      </c>
      <c r="L46" s="261">
        <f t="shared" si="1"/>
        <v>0</v>
      </c>
    </row>
    <row r="47" spans="1:12">
      <c r="A47" s="269"/>
      <c r="B47" s="268" t="s">
        <v>347</v>
      </c>
      <c r="C47" s="267">
        <f>[3]dataentry!C49</f>
        <v>0</v>
      </c>
      <c r="D47" s="270">
        <f>[3]dataentry!D49</f>
        <v>0</v>
      </c>
      <c r="E47" s="267">
        <f>[3]dataentry!E49</f>
        <v>0</v>
      </c>
      <c r="F47" s="270">
        <f>[3]dataentry!F49</f>
        <v>0</v>
      </c>
      <c r="G47" s="267">
        <f>[3]dataentry!G49</f>
        <v>0</v>
      </c>
      <c r="H47" s="270">
        <f>[3]dataentry!H49</f>
        <v>0</v>
      </c>
      <c r="I47" s="267">
        <f>[3]dataentry!I49</f>
        <v>0</v>
      </c>
      <c r="J47" s="270">
        <f>[3]dataentry!J49</f>
        <v>0</v>
      </c>
      <c r="K47" s="261">
        <f t="shared" si="0"/>
        <v>0</v>
      </c>
      <c r="L47" s="261">
        <f t="shared" si="1"/>
        <v>0</v>
      </c>
    </row>
    <row r="48" spans="1:12">
      <c r="A48" s="269"/>
      <c r="B48" s="268" t="s">
        <v>399</v>
      </c>
      <c r="C48" s="267">
        <f t="shared" ref="C48:J48" si="2">C42+C47</f>
        <v>25362</v>
      </c>
      <c r="D48" s="267">
        <f t="shared" si="2"/>
        <v>37321</v>
      </c>
      <c r="E48" s="267">
        <f t="shared" si="2"/>
        <v>512</v>
      </c>
      <c r="F48" s="267">
        <f t="shared" si="2"/>
        <v>1438</v>
      </c>
      <c r="G48" s="267">
        <f t="shared" si="2"/>
        <v>338</v>
      </c>
      <c r="H48" s="267">
        <f t="shared" si="2"/>
        <v>343</v>
      </c>
      <c r="I48" s="267">
        <f t="shared" si="2"/>
        <v>25536</v>
      </c>
      <c r="J48" s="267">
        <f t="shared" si="2"/>
        <v>38416</v>
      </c>
      <c r="K48" s="261">
        <f t="shared" si="0"/>
        <v>25536</v>
      </c>
      <c r="L48" s="261">
        <f t="shared" si="1"/>
        <v>38416</v>
      </c>
    </row>
    <row r="49" spans="1:10" hidden="1">
      <c r="A49" s="265">
        <v>1</v>
      </c>
      <c r="B49" s="266" t="s">
        <v>478</v>
      </c>
      <c r="C49" s="263" t="e">
        <f>[3]dataentry!#REF!</f>
        <v>#REF!</v>
      </c>
      <c r="D49" s="262" t="e">
        <f>[3]dataentry!#REF!</f>
        <v>#REF!</v>
      </c>
      <c r="E49" s="263" t="e">
        <f>[3]dataentry!#REF!</f>
        <v>#REF!</v>
      </c>
      <c r="F49" s="262" t="e">
        <f>[3]dataentry!#REF!</f>
        <v>#REF!</v>
      </c>
      <c r="G49" s="263" t="e">
        <f>[3]dataentry!#REF!</f>
        <v>#REF!</v>
      </c>
      <c r="H49" s="262" t="e">
        <f>[3]dataentry!#REF!</f>
        <v>#REF!</v>
      </c>
      <c r="I49" s="263" t="e">
        <f>[3]dataentry!#REF!</f>
        <v>#REF!</v>
      </c>
      <c r="J49" s="262" t="e">
        <f>[3]dataentry!#REF!</f>
        <v>#REF!</v>
      </c>
    </row>
    <row r="50" spans="1:10" hidden="1">
      <c r="A50" s="265">
        <v>2</v>
      </c>
      <c r="B50" s="266" t="s">
        <v>477</v>
      </c>
      <c r="C50" s="263" t="e">
        <f>[3]dataentry!#REF!</f>
        <v>#REF!</v>
      </c>
      <c r="D50" s="262" t="e">
        <f>[3]dataentry!#REF!</f>
        <v>#REF!</v>
      </c>
      <c r="E50" s="263" t="e">
        <f>[3]dataentry!#REF!</f>
        <v>#REF!</v>
      </c>
      <c r="F50" s="262" t="e">
        <f>[3]dataentry!#REF!</f>
        <v>#REF!</v>
      </c>
      <c r="G50" s="263" t="e">
        <f>[3]dataentry!#REF!</f>
        <v>#REF!</v>
      </c>
      <c r="H50" s="262" t="e">
        <f>[3]dataentry!#REF!</f>
        <v>#REF!</v>
      </c>
      <c r="I50" s="263" t="e">
        <f>[3]dataentry!#REF!</f>
        <v>#REF!</v>
      </c>
      <c r="J50" s="262" t="e">
        <f>[3]dataentry!#REF!</f>
        <v>#REF!</v>
      </c>
    </row>
    <row r="51" spans="1:10" hidden="1">
      <c r="A51" s="265">
        <v>3</v>
      </c>
      <c r="B51" s="266" t="s">
        <v>476</v>
      </c>
      <c r="C51" s="263">
        <f>[3]dataentry!C54</f>
        <v>0</v>
      </c>
      <c r="D51" s="262">
        <f>[3]dataentry!D54</f>
        <v>0</v>
      </c>
      <c r="E51" s="263">
        <f>[3]dataentry!E54</f>
        <v>0</v>
      </c>
      <c r="F51" s="262">
        <f>[3]dataentry!F54</f>
        <v>0</v>
      </c>
      <c r="G51" s="263">
        <f>[3]dataentry!G54</f>
        <v>0</v>
      </c>
      <c r="H51" s="262">
        <f>[3]dataentry!H54</f>
        <v>0</v>
      </c>
      <c r="I51" s="263">
        <f>[3]dataentry!I54</f>
        <v>0</v>
      </c>
      <c r="J51" s="262">
        <f>[3]dataentry!J54</f>
        <v>0</v>
      </c>
    </row>
    <row r="52" spans="1:10" hidden="1">
      <c r="A52" s="265">
        <v>4</v>
      </c>
      <c r="B52" s="266" t="s">
        <v>84</v>
      </c>
      <c r="C52" s="263">
        <f>[3]dataentry!C55</f>
        <v>0</v>
      </c>
      <c r="D52" s="262">
        <f>[3]dataentry!D55</f>
        <v>0</v>
      </c>
      <c r="E52" s="263">
        <f>[3]dataentry!E55</f>
        <v>0</v>
      </c>
      <c r="F52" s="262">
        <f>[3]dataentry!F55</f>
        <v>0</v>
      </c>
      <c r="G52" s="263">
        <f>[3]dataentry!G55</f>
        <v>0</v>
      </c>
      <c r="H52" s="262">
        <f>[3]dataentry!H55</f>
        <v>0</v>
      </c>
      <c r="I52" s="263">
        <f>[3]dataentry!I55</f>
        <v>0</v>
      </c>
      <c r="J52" s="262">
        <f>[3]dataentry!J55</f>
        <v>0</v>
      </c>
    </row>
    <row r="53" spans="1:10" hidden="1">
      <c r="A53" s="265">
        <v>5</v>
      </c>
      <c r="B53" s="266" t="s">
        <v>83</v>
      </c>
      <c r="C53" s="263">
        <f>[3]dataentry!C56</f>
        <v>0</v>
      </c>
      <c r="D53" s="262">
        <f>[3]dataentry!D56</f>
        <v>0</v>
      </c>
      <c r="E53" s="263">
        <f>[3]dataentry!E56</f>
        <v>0</v>
      </c>
      <c r="F53" s="262">
        <f>[3]dataentry!F56</f>
        <v>0</v>
      </c>
      <c r="G53" s="263">
        <f>[3]dataentry!G56</f>
        <v>0</v>
      </c>
      <c r="H53" s="262">
        <f>[3]dataentry!H56</f>
        <v>0</v>
      </c>
      <c r="I53" s="263">
        <f>[3]dataentry!I56</f>
        <v>0</v>
      </c>
      <c r="J53" s="262">
        <f>[3]dataentry!J56</f>
        <v>0</v>
      </c>
    </row>
    <row r="54" spans="1:10" hidden="1">
      <c r="A54" s="265">
        <v>6</v>
      </c>
      <c r="B54" s="266" t="s">
        <v>290</v>
      </c>
      <c r="C54" s="263">
        <f>[3]dataentry!C57</f>
        <v>0</v>
      </c>
      <c r="D54" s="262">
        <f>[3]dataentry!D57</f>
        <v>0</v>
      </c>
      <c r="E54" s="263">
        <f>[3]dataentry!E57</f>
        <v>0</v>
      </c>
      <c r="F54" s="262">
        <f>[3]dataentry!F57</f>
        <v>0</v>
      </c>
      <c r="G54" s="263">
        <f>[3]dataentry!G57</f>
        <v>0</v>
      </c>
      <c r="H54" s="262">
        <f>[3]dataentry!H57</f>
        <v>0</v>
      </c>
      <c r="I54" s="263">
        <f>[3]dataentry!I57</f>
        <v>0</v>
      </c>
      <c r="J54" s="262">
        <f>[3]dataentry!J57</f>
        <v>0</v>
      </c>
    </row>
    <row r="55" spans="1:10" hidden="1">
      <c r="A55" s="265">
        <v>7</v>
      </c>
      <c r="B55" s="266" t="s">
        <v>475</v>
      </c>
      <c r="C55" s="263">
        <f>[3]dataentry!C65</f>
        <v>0</v>
      </c>
      <c r="D55" s="262">
        <f>[3]dataentry!D65</f>
        <v>0</v>
      </c>
      <c r="E55" s="263">
        <f>[3]dataentry!E65</f>
        <v>0</v>
      </c>
      <c r="F55" s="262">
        <f>[3]dataentry!F65</f>
        <v>0</v>
      </c>
      <c r="G55" s="263">
        <f>[3]dataentry!G65</f>
        <v>0</v>
      </c>
      <c r="H55" s="262">
        <f>[3]dataentry!H65</f>
        <v>0</v>
      </c>
      <c r="I55" s="263">
        <f>[3]dataentry!I65</f>
        <v>0</v>
      </c>
      <c r="J55" s="262">
        <f>[3]dataentry!J65</f>
        <v>0</v>
      </c>
    </row>
    <row r="56" spans="1:10" hidden="1">
      <c r="A56" s="265">
        <v>8</v>
      </c>
      <c r="B56" s="266" t="s">
        <v>81</v>
      </c>
      <c r="C56" s="263">
        <f>[3]dataentry!C58</f>
        <v>0</v>
      </c>
      <c r="D56" s="262">
        <f>[3]dataentry!D58</f>
        <v>0</v>
      </c>
      <c r="E56" s="263">
        <f>[3]dataentry!E58</f>
        <v>0</v>
      </c>
      <c r="F56" s="262">
        <f>[3]dataentry!F58</f>
        <v>0</v>
      </c>
      <c r="G56" s="263">
        <f>[3]dataentry!G58</f>
        <v>0</v>
      </c>
      <c r="H56" s="262">
        <f>[3]dataentry!H58</f>
        <v>0</v>
      </c>
      <c r="I56" s="263">
        <f>[3]dataentry!I58</f>
        <v>0</v>
      </c>
      <c r="J56" s="262">
        <f>[3]dataentry!J58</f>
        <v>0</v>
      </c>
    </row>
    <row r="57" spans="1:10" hidden="1">
      <c r="A57" s="265">
        <v>9</v>
      </c>
      <c r="B57" s="266" t="s">
        <v>17</v>
      </c>
      <c r="C57" s="263">
        <f>[3]dataentry!C59</f>
        <v>0</v>
      </c>
      <c r="D57" s="262">
        <f>[3]dataentry!D59</f>
        <v>0</v>
      </c>
      <c r="E57" s="263">
        <f>[3]dataentry!E59</f>
        <v>0</v>
      </c>
      <c r="F57" s="262">
        <f>[3]dataentry!F59</f>
        <v>0</v>
      </c>
      <c r="G57" s="263">
        <f>[3]dataentry!G59</f>
        <v>0</v>
      </c>
      <c r="H57" s="262">
        <f>[3]dataentry!H59</f>
        <v>0</v>
      </c>
      <c r="I57" s="263">
        <f>[3]dataentry!I59</f>
        <v>0</v>
      </c>
      <c r="J57" s="262">
        <f>[3]dataentry!J59</f>
        <v>0</v>
      </c>
    </row>
    <row r="58" spans="1:10" hidden="1">
      <c r="A58" s="265">
        <v>10</v>
      </c>
      <c r="B58" s="266" t="s">
        <v>80</v>
      </c>
      <c r="C58" s="263">
        <f>[3]dataentry!C60</f>
        <v>0</v>
      </c>
      <c r="D58" s="262">
        <f>[3]dataentry!D60</f>
        <v>0</v>
      </c>
      <c r="E58" s="263">
        <f>[3]dataentry!E60</f>
        <v>0</v>
      </c>
      <c r="F58" s="262">
        <f>[3]dataentry!F60</f>
        <v>0</v>
      </c>
      <c r="G58" s="263">
        <f>[3]dataentry!G60</f>
        <v>0</v>
      </c>
      <c r="H58" s="262">
        <f>[3]dataentry!H60</f>
        <v>0</v>
      </c>
      <c r="I58" s="263">
        <f>[3]dataentry!I60</f>
        <v>0</v>
      </c>
      <c r="J58" s="262">
        <f>[3]dataentry!J60</f>
        <v>0</v>
      </c>
    </row>
    <row r="59" spans="1:10" hidden="1">
      <c r="A59" s="265">
        <v>11</v>
      </c>
      <c r="B59" s="266" t="s">
        <v>474</v>
      </c>
      <c r="C59" s="263">
        <f>[3]dataentry!C67</f>
        <v>0</v>
      </c>
      <c r="D59" s="262">
        <f>[3]dataentry!D67</f>
        <v>0</v>
      </c>
      <c r="E59" s="263">
        <f>[3]dataentry!E67</f>
        <v>0</v>
      </c>
      <c r="F59" s="262">
        <f>[3]dataentry!F67</f>
        <v>0</v>
      </c>
      <c r="G59" s="263">
        <f>[3]dataentry!G67</f>
        <v>0</v>
      </c>
      <c r="H59" s="262">
        <f>[3]dataentry!H67</f>
        <v>0</v>
      </c>
      <c r="I59" s="263">
        <f>[3]dataentry!I67</f>
        <v>0</v>
      </c>
      <c r="J59" s="262">
        <f>[3]dataentry!J67</f>
        <v>0</v>
      </c>
    </row>
    <row r="60" spans="1:10" hidden="1">
      <c r="A60" s="265">
        <v>12</v>
      </c>
      <c r="B60" s="266" t="s">
        <v>79</v>
      </c>
      <c r="C60" s="263">
        <f>[3]dataentry!C61</f>
        <v>0</v>
      </c>
      <c r="D60" s="262">
        <f>[3]dataentry!D61</f>
        <v>0</v>
      </c>
      <c r="E60" s="263">
        <f>[3]dataentry!E61</f>
        <v>0</v>
      </c>
      <c r="F60" s="262">
        <f>[3]dataentry!F61</f>
        <v>0</v>
      </c>
      <c r="G60" s="263">
        <f>[3]dataentry!G61</f>
        <v>0</v>
      </c>
      <c r="H60" s="262">
        <f>[3]dataentry!H61</f>
        <v>0</v>
      </c>
      <c r="I60" s="263">
        <f>[3]dataentry!I61</f>
        <v>0</v>
      </c>
      <c r="J60" s="262">
        <f>[3]dataentry!J61</f>
        <v>0</v>
      </c>
    </row>
    <row r="61" spans="1:10" hidden="1">
      <c r="A61" s="265">
        <v>13</v>
      </c>
      <c r="B61" s="266" t="s">
        <v>473</v>
      </c>
      <c r="C61" s="263">
        <f>[3]dataentry!C66</f>
        <v>0</v>
      </c>
      <c r="D61" s="262">
        <f>[3]dataentry!D66</f>
        <v>0</v>
      </c>
      <c r="E61" s="263">
        <f>[3]dataentry!E66</f>
        <v>0</v>
      </c>
      <c r="F61" s="262">
        <f>[3]dataentry!F66</f>
        <v>0</v>
      </c>
      <c r="G61" s="263">
        <f>[3]dataentry!G66</f>
        <v>0</v>
      </c>
      <c r="H61" s="262">
        <f>[3]dataentry!H66</f>
        <v>0</v>
      </c>
      <c r="I61" s="263">
        <f>[3]dataentry!I66</f>
        <v>0</v>
      </c>
      <c r="J61" s="262">
        <f>[3]dataentry!J66</f>
        <v>0</v>
      </c>
    </row>
    <row r="62" spans="1:10" hidden="1">
      <c r="A62" s="265">
        <v>14</v>
      </c>
      <c r="B62" s="266" t="s">
        <v>78</v>
      </c>
      <c r="C62" s="263">
        <f>[3]dataentry!C62</f>
        <v>0</v>
      </c>
      <c r="D62" s="262">
        <f>[3]dataentry!D62</f>
        <v>0</v>
      </c>
      <c r="E62" s="263">
        <f>[3]dataentry!E62</f>
        <v>0</v>
      </c>
      <c r="F62" s="262">
        <f>[3]dataentry!F62</f>
        <v>0</v>
      </c>
      <c r="G62" s="263">
        <f>[3]dataentry!G62</f>
        <v>0</v>
      </c>
      <c r="H62" s="262">
        <f>[3]dataentry!H62</f>
        <v>0</v>
      </c>
      <c r="I62" s="263">
        <f>[3]dataentry!I62</f>
        <v>0</v>
      </c>
      <c r="J62" s="262">
        <f>[3]dataentry!J62</f>
        <v>0</v>
      </c>
    </row>
    <row r="63" spans="1:10" hidden="1">
      <c r="A63" s="265">
        <v>15</v>
      </c>
      <c r="B63" s="266" t="s">
        <v>77</v>
      </c>
      <c r="C63" s="263">
        <f>[3]dataentry!C63</f>
        <v>0</v>
      </c>
      <c r="D63" s="262">
        <f>[3]dataentry!D63</f>
        <v>0</v>
      </c>
      <c r="E63" s="263">
        <f>[3]dataentry!E63</f>
        <v>0</v>
      </c>
      <c r="F63" s="262">
        <f>[3]dataentry!F63</f>
        <v>0</v>
      </c>
      <c r="G63" s="263">
        <f>[3]dataentry!G63</f>
        <v>0</v>
      </c>
      <c r="H63" s="262">
        <f>[3]dataentry!H63</f>
        <v>0</v>
      </c>
      <c r="I63" s="263">
        <f>[3]dataentry!I63</f>
        <v>0</v>
      </c>
      <c r="J63" s="262">
        <f>[3]dataentry!J63</f>
        <v>0</v>
      </c>
    </row>
    <row r="64" spans="1:10" hidden="1">
      <c r="A64" s="265">
        <v>16</v>
      </c>
      <c r="B64" s="264" t="s">
        <v>472</v>
      </c>
      <c r="C64" s="263" t="e">
        <f>[3]dataentry!#REF!</f>
        <v>#REF!</v>
      </c>
      <c r="D64" s="262" t="e">
        <f>[3]dataentry!#REF!</f>
        <v>#REF!</v>
      </c>
      <c r="E64" s="263" t="e">
        <f>[3]dataentry!#REF!</f>
        <v>#REF!</v>
      </c>
      <c r="F64" s="262" t="e">
        <f>[3]dataentry!#REF!</f>
        <v>#REF!</v>
      </c>
      <c r="G64" s="263" t="e">
        <f>[3]dataentry!#REF!</f>
        <v>#REF!</v>
      </c>
      <c r="H64" s="262" t="e">
        <f>[3]dataentry!#REF!</f>
        <v>#REF!</v>
      </c>
      <c r="I64" s="263" t="e">
        <f>[3]dataentry!#REF!</f>
        <v>#REF!</v>
      </c>
      <c r="J64" s="262" t="e">
        <f>[3]dataentry!#REF!</f>
        <v>#REF!</v>
      </c>
    </row>
  </sheetData>
  <mergeCells count="11">
    <mergeCell ref="A1:J1"/>
    <mergeCell ref="A2:J2"/>
    <mergeCell ref="A4:J4"/>
    <mergeCell ref="I5:J5"/>
    <mergeCell ref="A3:J3"/>
    <mergeCell ref="A42:B42"/>
    <mergeCell ref="C5:D5"/>
    <mergeCell ref="E5:F5"/>
    <mergeCell ref="G5:H5"/>
    <mergeCell ref="A5:A6"/>
    <mergeCell ref="B5:B6"/>
  </mergeCells>
  <printOptions horizontalCentered="1" verticalCentered="1" gridLines="1"/>
  <pageMargins left="1.0236220472440944" right="0.15748031496062992" top="0.19685039370078741" bottom="0.19685039370078741" header="0.19685039370078741" footer="0.19685039370078741"/>
  <pageSetup paperSize="9" scale="84" orientation="portrait" horizontalDpi="120" verticalDpi="144" r:id="rId1"/>
  <headerFooter alignWithMargins="0"/>
</worksheet>
</file>

<file path=xl/worksheets/sheet23.xml><?xml version="1.0" encoding="utf-8"?>
<worksheet xmlns="http://schemas.openxmlformats.org/spreadsheetml/2006/main" xmlns:r="http://schemas.openxmlformats.org/officeDocument/2006/relationships">
  <dimension ref="A1:G63"/>
  <sheetViews>
    <sheetView view="pageBreakPreview" topLeftCell="A34" zoomScaleSheetLayoutView="100" workbookViewId="0">
      <selection activeCell="I38" sqref="I38"/>
    </sheetView>
  </sheetViews>
  <sheetFormatPr defaultRowHeight="12.75"/>
  <cols>
    <col min="1" max="1" width="9.42578125" style="261" customWidth="1"/>
    <col min="2" max="2" width="26.28515625" style="261" customWidth="1"/>
    <col min="3" max="3" width="17.85546875" style="261" customWidth="1"/>
    <col min="4" max="5" width="25" style="261" customWidth="1"/>
    <col min="6" max="16384" width="9.140625" style="261"/>
  </cols>
  <sheetData>
    <row r="1" spans="1:7">
      <c r="A1" s="618" t="s">
        <v>390</v>
      </c>
      <c r="B1" s="618"/>
      <c r="C1" s="618"/>
      <c r="D1" s="618"/>
      <c r="E1" s="618"/>
    </row>
    <row r="2" spans="1:7">
      <c r="A2" s="618" t="s">
        <v>389</v>
      </c>
      <c r="B2" s="618"/>
      <c r="C2" s="618"/>
      <c r="D2" s="618"/>
      <c r="E2" s="618"/>
    </row>
    <row r="3" spans="1:7" ht="25.5" customHeight="1">
      <c r="A3" s="619" t="s">
        <v>503</v>
      </c>
      <c r="B3" s="619"/>
      <c r="C3" s="619"/>
      <c r="D3" s="619"/>
      <c r="E3" s="619"/>
    </row>
    <row r="4" spans="1:7" ht="12.75" customHeight="1">
      <c r="A4" s="608" t="s">
        <v>494</v>
      </c>
      <c r="B4" s="615" t="s">
        <v>383</v>
      </c>
      <c r="C4" s="617" t="s">
        <v>502</v>
      </c>
      <c r="D4" s="620" t="s">
        <v>501</v>
      </c>
      <c r="E4" s="617" t="s">
        <v>500</v>
      </c>
    </row>
    <row r="5" spans="1:7">
      <c r="A5" s="609"/>
      <c r="B5" s="616"/>
      <c r="C5" s="617"/>
      <c r="D5" s="620"/>
      <c r="E5" s="617"/>
      <c r="G5" s="282"/>
    </row>
    <row r="6" spans="1:7">
      <c r="A6" s="272" t="s">
        <v>396</v>
      </c>
      <c r="B6" s="268" t="s">
        <v>488</v>
      </c>
      <c r="C6" s="263"/>
      <c r="D6" s="263"/>
      <c r="E6" s="263"/>
    </row>
    <row r="7" spans="1:7">
      <c r="A7" s="265">
        <v>1</v>
      </c>
      <c r="B7" s="266" t="s">
        <v>34</v>
      </c>
      <c r="C7" s="273">
        <f>[3]dataentry!K9</f>
        <v>0</v>
      </c>
      <c r="D7" s="273">
        <f>[3]dataentry!L9</f>
        <v>0</v>
      </c>
      <c r="E7" s="273">
        <f>[3]dataentry!M9</f>
        <v>0</v>
      </c>
    </row>
    <row r="8" spans="1:7">
      <c r="A8" s="265">
        <v>2</v>
      </c>
      <c r="B8" s="266" t="s">
        <v>30</v>
      </c>
      <c r="C8" s="273">
        <f>[3]dataentry!K10</f>
        <v>1421</v>
      </c>
      <c r="D8" s="273">
        <f>[3]dataentry!L10</f>
        <v>250</v>
      </c>
      <c r="E8" s="273">
        <f>[3]dataentry!M10</f>
        <v>340</v>
      </c>
    </row>
    <row r="9" spans="1:7">
      <c r="A9" s="265">
        <v>3</v>
      </c>
      <c r="B9" s="266" t="s">
        <v>7</v>
      </c>
      <c r="C9" s="273">
        <f>[3]dataentry!K11</f>
        <v>128</v>
      </c>
      <c r="D9" s="273">
        <f>[3]dataentry!L11</f>
        <v>124</v>
      </c>
      <c r="E9" s="273">
        <f>[3]dataentry!M11</f>
        <v>56</v>
      </c>
    </row>
    <row r="10" spans="1:7">
      <c r="A10" s="265">
        <v>5</v>
      </c>
      <c r="B10" s="266" t="s">
        <v>66</v>
      </c>
      <c r="C10" s="273">
        <f>[3]dataentry!K12</f>
        <v>0</v>
      </c>
      <c r="D10" s="273">
        <f>[3]dataentry!L12</f>
        <v>16523</v>
      </c>
      <c r="E10" s="273">
        <f>[3]dataentry!M12</f>
        <v>0</v>
      </c>
    </row>
    <row r="11" spans="1:7">
      <c r="A11" s="265">
        <v>7</v>
      </c>
      <c r="B11" s="266" t="s">
        <v>2</v>
      </c>
      <c r="C11" s="273">
        <f>[3]dataentry!K13</f>
        <v>439</v>
      </c>
      <c r="D11" s="273">
        <f>[3]dataentry!L13</f>
        <v>391</v>
      </c>
      <c r="E11" s="273">
        <f>[3]dataentry!M13</f>
        <v>451</v>
      </c>
    </row>
    <row r="12" spans="1:7">
      <c r="A12" s="269"/>
      <c r="B12" s="268" t="s">
        <v>487</v>
      </c>
      <c r="C12" s="269">
        <f>[3]dataentry!K14</f>
        <v>1988</v>
      </c>
      <c r="D12" s="269">
        <f>[3]dataentry!L14</f>
        <v>17288</v>
      </c>
      <c r="E12" s="269">
        <f>[3]dataentry!M14</f>
        <v>847</v>
      </c>
    </row>
    <row r="13" spans="1:7">
      <c r="A13" s="272" t="s">
        <v>486</v>
      </c>
      <c r="B13" s="268" t="s">
        <v>485</v>
      </c>
      <c r="C13" s="273"/>
      <c r="D13" s="273"/>
      <c r="E13" s="273"/>
    </row>
    <row r="14" spans="1:7" ht="15.75">
      <c r="A14" s="279">
        <v>1</v>
      </c>
      <c r="B14" s="278" t="s">
        <v>40</v>
      </c>
      <c r="C14" s="273">
        <f>[3]dataentry!K16</f>
        <v>0</v>
      </c>
      <c r="D14" s="273">
        <f>[3]dataentry!L16</f>
        <v>0</v>
      </c>
      <c r="E14" s="273">
        <f>[3]dataentry!M16</f>
        <v>0</v>
      </c>
    </row>
    <row r="15" spans="1:7" ht="15.75">
      <c r="A15" s="279">
        <v>2</v>
      </c>
      <c r="B15" s="278" t="s">
        <v>39</v>
      </c>
      <c r="C15" s="273">
        <f>[3]dataentry!K17</f>
        <v>0</v>
      </c>
      <c r="D15" s="273">
        <f>[3]dataentry!L17</f>
        <v>0</v>
      </c>
      <c r="E15" s="273">
        <f>[3]dataentry!M17</f>
        <v>0</v>
      </c>
    </row>
    <row r="16" spans="1:7" ht="15.75">
      <c r="A16" s="279">
        <v>3</v>
      </c>
      <c r="B16" s="278" t="s">
        <v>37</v>
      </c>
      <c r="C16" s="273">
        <f>[3]dataentry!K18</f>
        <v>0</v>
      </c>
      <c r="D16" s="273">
        <f>[3]dataentry!L18</f>
        <v>0</v>
      </c>
      <c r="E16" s="273">
        <f>[3]dataentry!M18</f>
        <v>0</v>
      </c>
    </row>
    <row r="17" spans="1:5" ht="15.75">
      <c r="A17" s="277">
        <v>4</v>
      </c>
      <c r="B17" s="276" t="s">
        <v>36</v>
      </c>
      <c r="C17" s="273">
        <f>[3]dataentry!K19</f>
        <v>0</v>
      </c>
      <c r="D17" s="273">
        <f>[3]dataentry!L19</f>
        <v>0</v>
      </c>
      <c r="E17" s="273">
        <f>[3]dataentry!M19</f>
        <v>0</v>
      </c>
    </row>
    <row r="18" spans="1:5" ht="15.75">
      <c r="A18" s="277">
        <v>5</v>
      </c>
      <c r="B18" s="276" t="s">
        <v>95</v>
      </c>
      <c r="C18" s="273">
        <f>[3]dataentry!K20</f>
        <v>0</v>
      </c>
      <c r="D18" s="273">
        <f>[3]dataentry!L20</f>
        <v>0</v>
      </c>
      <c r="E18" s="273">
        <f>[3]dataentry!M20</f>
        <v>0</v>
      </c>
    </row>
    <row r="19" spans="1:5" ht="15.75">
      <c r="A19" s="279">
        <v>6</v>
      </c>
      <c r="B19" s="278" t="s">
        <v>94</v>
      </c>
      <c r="C19" s="273">
        <f>[3]dataentry!K21</f>
        <v>0</v>
      </c>
      <c r="D19" s="273">
        <f>[3]dataentry!L21</f>
        <v>0</v>
      </c>
      <c r="E19" s="273">
        <f>[3]dataentry!M21</f>
        <v>0</v>
      </c>
    </row>
    <row r="20" spans="1:5" ht="15.75">
      <c r="A20" s="277">
        <v>7</v>
      </c>
      <c r="B20" s="276" t="s">
        <v>29</v>
      </c>
      <c r="C20" s="273">
        <f>[3]dataentry!K22</f>
        <v>0</v>
      </c>
      <c r="D20" s="273">
        <f>[3]dataentry!L22</f>
        <v>0</v>
      </c>
      <c r="E20" s="273">
        <f>[3]dataentry!M22</f>
        <v>0</v>
      </c>
    </row>
    <row r="21" spans="1:5" ht="15.75">
      <c r="A21" s="277">
        <v>8</v>
      </c>
      <c r="B21" s="276" t="s">
        <v>21</v>
      </c>
      <c r="C21" s="273">
        <f>[3]dataentry!K23</f>
        <v>0</v>
      </c>
      <c r="D21" s="273">
        <f>[3]dataentry!L23</f>
        <v>0</v>
      </c>
      <c r="E21" s="273">
        <f>[3]dataentry!M23</f>
        <v>0</v>
      </c>
    </row>
    <row r="22" spans="1:5" ht="15.75">
      <c r="A22" s="277">
        <v>9</v>
      </c>
      <c r="B22" s="276" t="s">
        <v>93</v>
      </c>
      <c r="C22" s="273">
        <f>[3]dataentry!K24</f>
        <v>15</v>
      </c>
      <c r="D22" s="273">
        <f>[3]dataentry!L24</f>
        <v>5</v>
      </c>
      <c r="E22" s="273">
        <f>[3]dataentry!M24</f>
        <v>3</v>
      </c>
    </row>
    <row r="23" spans="1:5" ht="15.75">
      <c r="A23" s="277">
        <v>10</v>
      </c>
      <c r="B23" s="276" t="s">
        <v>92</v>
      </c>
      <c r="C23" s="273">
        <f>[3]dataentry!K25</f>
        <v>0</v>
      </c>
      <c r="D23" s="273">
        <f>[3]dataentry!L25</f>
        <v>0</v>
      </c>
      <c r="E23" s="273">
        <f>[3]dataentry!M25</f>
        <v>0</v>
      </c>
    </row>
    <row r="24" spans="1:5" ht="15.75">
      <c r="A24" s="277">
        <v>11</v>
      </c>
      <c r="B24" s="276" t="s">
        <v>91</v>
      </c>
      <c r="C24" s="273">
        <f>[3]dataentry!K26</f>
        <v>0</v>
      </c>
      <c r="D24" s="273">
        <f>[3]dataentry!L26</f>
        <v>0</v>
      </c>
      <c r="E24" s="273">
        <f>[3]dataentry!M26</f>
        <v>70</v>
      </c>
    </row>
    <row r="25" spans="1:5" ht="15.75">
      <c r="A25" s="277">
        <v>12</v>
      </c>
      <c r="B25" s="276" t="s">
        <v>12</v>
      </c>
      <c r="C25" s="273">
        <f>[3]dataentry!K27</f>
        <v>0</v>
      </c>
      <c r="D25" s="273">
        <f>[3]dataentry!L27</f>
        <v>0</v>
      </c>
      <c r="E25" s="273">
        <f>[3]dataentry!M27</f>
        <v>0</v>
      </c>
    </row>
    <row r="26" spans="1:5" ht="15.75">
      <c r="A26" s="277">
        <v>13</v>
      </c>
      <c r="B26" s="276" t="s">
        <v>90</v>
      </c>
      <c r="C26" s="273">
        <f>[3]dataentry!K28</f>
        <v>0</v>
      </c>
      <c r="D26" s="273">
        <f>[3]dataentry!L28</f>
        <v>0</v>
      </c>
      <c r="E26" s="273">
        <f>[3]dataentry!M28</f>
        <v>0</v>
      </c>
    </row>
    <row r="27" spans="1:5" ht="15.75">
      <c r="A27" s="277">
        <v>14</v>
      </c>
      <c r="B27" s="276" t="s">
        <v>89</v>
      </c>
      <c r="C27" s="273">
        <f>[3]dataentry!K29</f>
        <v>0</v>
      </c>
      <c r="D27" s="273">
        <f>[3]dataentry!L29</f>
        <v>1402</v>
      </c>
      <c r="E27" s="273">
        <f>[3]dataentry!M29</f>
        <v>0</v>
      </c>
    </row>
    <row r="28" spans="1:5" ht="15.75">
      <c r="A28" s="277">
        <v>15</v>
      </c>
      <c r="B28" s="276" t="s">
        <v>88</v>
      </c>
      <c r="C28" s="273">
        <f>[3]dataentry!K30</f>
        <v>0</v>
      </c>
      <c r="D28" s="273">
        <f>[3]dataentry!L30</f>
        <v>0</v>
      </c>
      <c r="E28" s="273">
        <f>[3]dataentry!M30</f>
        <v>0</v>
      </c>
    </row>
    <row r="29" spans="1:5" ht="15.75">
      <c r="A29" s="275"/>
      <c r="B29" s="274" t="s">
        <v>392</v>
      </c>
      <c r="C29" s="269">
        <f>[3]dataentry!K31</f>
        <v>15</v>
      </c>
      <c r="D29" s="269">
        <f>[3]dataentry!L31</f>
        <v>1407</v>
      </c>
      <c r="E29" s="269">
        <f>[3]dataentry!M31</f>
        <v>73</v>
      </c>
    </row>
    <row r="30" spans="1:5">
      <c r="A30" s="272" t="s">
        <v>373</v>
      </c>
      <c r="B30" s="268" t="s">
        <v>484</v>
      </c>
      <c r="C30" s="273"/>
      <c r="D30" s="273"/>
      <c r="E30" s="273"/>
    </row>
    <row r="31" spans="1:5">
      <c r="A31" s="265">
        <v>1</v>
      </c>
      <c r="B31" s="266" t="s">
        <v>86</v>
      </c>
      <c r="C31" s="273">
        <f>[3]dataentry!K33</f>
        <v>106</v>
      </c>
      <c r="D31" s="273">
        <f>[3]dataentry!L33</f>
        <v>77</v>
      </c>
      <c r="E31" s="273">
        <f>[3]dataentry!M33</f>
        <v>128</v>
      </c>
    </row>
    <row r="32" spans="1:5">
      <c r="A32" s="265">
        <v>2</v>
      </c>
      <c r="B32" s="266" t="s">
        <v>16</v>
      </c>
      <c r="C32" s="273">
        <f>[3]dataentry!K34</f>
        <v>0</v>
      </c>
      <c r="D32" s="273">
        <f>[3]dataentry!L34</f>
        <v>0</v>
      </c>
      <c r="E32" s="273">
        <f>[3]dataentry!M34</f>
        <v>0</v>
      </c>
    </row>
    <row r="33" spans="1:5">
      <c r="A33" s="265">
        <v>3</v>
      </c>
      <c r="B33" s="266" t="s">
        <v>483</v>
      </c>
      <c r="C33" s="273">
        <f>[3]dataentry!K35</f>
        <v>0</v>
      </c>
      <c r="D33" s="273">
        <f>[3]dataentry!L35</f>
        <v>0</v>
      </c>
      <c r="E33" s="273">
        <f>[3]dataentry!M35</f>
        <v>0</v>
      </c>
    </row>
    <row r="34" spans="1:5">
      <c r="A34" s="273"/>
      <c r="B34" s="268" t="s">
        <v>458</v>
      </c>
      <c r="C34" s="269">
        <f>SUM(C31:C33)</f>
        <v>106</v>
      </c>
      <c r="D34" s="269">
        <f>SUM(D31:D33)</f>
        <v>77</v>
      </c>
      <c r="E34" s="269">
        <f>SUM(E31:E33)</f>
        <v>128</v>
      </c>
    </row>
    <row r="35" spans="1:5">
      <c r="A35" s="272" t="s">
        <v>361</v>
      </c>
      <c r="B35" s="268" t="s">
        <v>360</v>
      </c>
      <c r="C35" s="273"/>
      <c r="D35" s="273"/>
      <c r="E35" s="281"/>
    </row>
    <row r="36" spans="1:5" ht="15.75">
      <c r="A36" s="265"/>
      <c r="B36" s="271"/>
      <c r="C36" s="273"/>
      <c r="D36" s="273"/>
      <c r="E36" s="281"/>
    </row>
    <row r="37" spans="1:5">
      <c r="A37" s="265">
        <v>1</v>
      </c>
      <c r="B37" s="266" t="s">
        <v>277</v>
      </c>
      <c r="C37" s="273">
        <f>[3]dataentry!K39</f>
        <v>0</v>
      </c>
      <c r="D37" s="273">
        <f>[3]dataentry!L39</f>
        <v>0</v>
      </c>
      <c r="E37" s="273">
        <f>[3]dataentry!M39</f>
        <v>0</v>
      </c>
    </row>
    <row r="38" spans="1:5">
      <c r="A38" s="265">
        <v>2</v>
      </c>
      <c r="B38" s="266" t="s">
        <v>482</v>
      </c>
      <c r="C38" s="273">
        <f>[3]dataentry!K40</f>
        <v>974</v>
      </c>
      <c r="D38" s="273">
        <f>[3]dataentry!L40</f>
        <v>1186</v>
      </c>
      <c r="E38" s="273">
        <f>[3]dataentry!M40</f>
        <v>1126</v>
      </c>
    </row>
    <row r="39" spans="1:5">
      <c r="A39" s="265">
        <v>3</v>
      </c>
      <c r="B39" s="266" t="s">
        <v>356</v>
      </c>
      <c r="C39" s="273">
        <f>[3]dataentry!K41</f>
        <v>41</v>
      </c>
      <c r="D39" s="273">
        <f>[3]dataentry!L41</f>
        <v>92</v>
      </c>
      <c r="E39" s="273">
        <f>[3]dataentry!M41</f>
        <v>188</v>
      </c>
    </row>
    <row r="40" spans="1:5">
      <c r="A40" s="269"/>
      <c r="B40" s="268" t="s">
        <v>355</v>
      </c>
      <c r="C40" s="269">
        <f>[3]dataentry!K42</f>
        <v>1015</v>
      </c>
      <c r="D40" s="269">
        <f>[3]dataentry!L42</f>
        <v>1278</v>
      </c>
      <c r="E40" s="269">
        <f>[3]dataentry!M42</f>
        <v>1314</v>
      </c>
    </row>
    <row r="41" spans="1:5">
      <c r="A41" s="604" t="s">
        <v>454</v>
      </c>
      <c r="B41" s="605"/>
      <c r="C41" s="269">
        <f>[3]dataentry!K43</f>
        <v>3124</v>
      </c>
      <c r="D41" s="269">
        <f>[3]dataentry!L43</f>
        <v>20050</v>
      </c>
      <c r="E41" s="269">
        <f>[3]dataentry!M43</f>
        <v>2362</v>
      </c>
    </row>
    <row r="42" spans="1:5">
      <c r="A42" s="269"/>
      <c r="B42" s="268" t="s">
        <v>480</v>
      </c>
      <c r="C42" s="273"/>
      <c r="D42" s="273"/>
      <c r="E42" s="273"/>
    </row>
    <row r="43" spans="1:5">
      <c r="A43" s="265">
        <v>1</v>
      </c>
      <c r="B43" s="266" t="s">
        <v>350</v>
      </c>
      <c r="C43" s="273">
        <f>[3]dataentry!K45</f>
        <v>0</v>
      </c>
      <c r="D43" s="273">
        <f>[3]dataentry!L45</f>
        <v>0</v>
      </c>
      <c r="E43" s="273">
        <f>[3]dataentry!M45</f>
        <v>0</v>
      </c>
    </row>
    <row r="44" spans="1:5">
      <c r="A44" s="265">
        <v>2</v>
      </c>
      <c r="B44" s="266" t="s">
        <v>499</v>
      </c>
      <c r="C44" s="273">
        <f>[3]dataentry!K46</f>
        <v>0</v>
      </c>
      <c r="D44" s="273">
        <f>[3]dataentry!L46</f>
        <v>0</v>
      </c>
      <c r="E44" s="273">
        <f>[3]dataentry!M46</f>
        <v>0</v>
      </c>
    </row>
    <row r="45" spans="1:5">
      <c r="A45" s="265"/>
      <c r="B45" s="266"/>
      <c r="C45" s="273">
        <f>[3]dataentry!K47</f>
        <v>0</v>
      </c>
      <c r="D45" s="273">
        <f>[3]dataentry!L47</f>
        <v>0</v>
      </c>
      <c r="E45" s="273">
        <f>[3]dataentry!M47</f>
        <v>0</v>
      </c>
    </row>
    <row r="46" spans="1:5">
      <c r="A46" s="269"/>
      <c r="B46" s="268" t="s">
        <v>347</v>
      </c>
      <c r="C46" s="269">
        <f>SUM(C43:C45)</f>
        <v>0</v>
      </c>
      <c r="D46" s="269">
        <f>SUM(D43:D45)</f>
        <v>0</v>
      </c>
      <c r="E46" s="269">
        <f>SUM(E43:E45)</f>
        <v>0</v>
      </c>
    </row>
    <row r="47" spans="1:5" ht="17.25" customHeight="1">
      <c r="A47" s="269"/>
      <c r="B47" s="268" t="s">
        <v>399</v>
      </c>
      <c r="C47" s="269">
        <f>[3]dataentry!K51</f>
        <v>3124</v>
      </c>
      <c r="D47" s="269">
        <f>[3]dataentry!L51</f>
        <v>20050</v>
      </c>
      <c r="E47" s="269">
        <f>[3]dataentry!M51</f>
        <v>2362</v>
      </c>
    </row>
    <row r="48" spans="1:5" ht="12.75" hidden="1" customHeight="1">
      <c r="A48" s="265">
        <v>8</v>
      </c>
      <c r="B48" s="266" t="s">
        <v>81</v>
      </c>
      <c r="C48" s="273" t="e">
        <f>[3]dataentry!#REF!</f>
        <v>#REF!</v>
      </c>
      <c r="D48" s="273" t="e">
        <f>[3]dataentry!#REF!</f>
        <v>#REF!</v>
      </c>
      <c r="E48" s="273" t="e">
        <f>[3]dataentry!#REF!</f>
        <v>#REF!</v>
      </c>
    </row>
    <row r="49" spans="1:5" ht="12.75" hidden="1" customHeight="1">
      <c r="A49" s="265">
        <v>9</v>
      </c>
      <c r="B49" s="266" t="s">
        <v>17</v>
      </c>
      <c r="C49" s="273" t="e">
        <f>[3]dataentry!#REF!</f>
        <v>#REF!</v>
      </c>
      <c r="D49" s="273" t="e">
        <f>[3]dataentry!#REF!</f>
        <v>#REF!</v>
      </c>
      <c r="E49" s="273" t="e">
        <f>[3]dataentry!#REF!</f>
        <v>#REF!</v>
      </c>
    </row>
    <row r="50" spans="1:5" ht="12.75" hidden="1" customHeight="1">
      <c r="A50" s="265">
        <v>10</v>
      </c>
      <c r="B50" s="266" t="s">
        <v>80</v>
      </c>
      <c r="C50" s="273">
        <f>[3]dataentry!K54</f>
        <v>0</v>
      </c>
      <c r="D50" s="273">
        <f>[3]dataentry!L54</f>
        <v>0</v>
      </c>
      <c r="E50" s="273">
        <f>[3]dataentry!M54</f>
        <v>0</v>
      </c>
    </row>
    <row r="51" spans="1:5" ht="12.75" hidden="1" customHeight="1">
      <c r="A51" s="265">
        <v>11</v>
      </c>
      <c r="B51" s="266" t="s">
        <v>474</v>
      </c>
      <c r="C51" s="273">
        <f>[3]dataentry!K55</f>
        <v>0</v>
      </c>
      <c r="D51" s="273">
        <f>[3]dataentry!L55</f>
        <v>0</v>
      </c>
      <c r="E51" s="273">
        <f>[3]dataentry!M55</f>
        <v>0</v>
      </c>
    </row>
    <row r="52" spans="1:5" ht="12.75" hidden="1" customHeight="1">
      <c r="A52" s="265">
        <v>12</v>
      </c>
      <c r="B52" s="266" t="s">
        <v>79</v>
      </c>
      <c r="C52" s="273">
        <f>[3]dataentry!K56</f>
        <v>0</v>
      </c>
      <c r="D52" s="273">
        <f>[3]dataentry!L56</f>
        <v>0</v>
      </c>
      <c r="E52" s="273">
        <f>[3]dataentry!M56</f>
        <v>0</v>
      </c>
    </row>
    <row r="53" spans="1:5" ht="12.75" hidden="1" customHeight="1">
      <c r="A53" s="265">
        <v>13</v>
      </c>
      <c r="B53" s="266" t="s">
        <v>473</v>
      </c>
      <c r="C53" s="273">
        <f>[3]dataentry!K57</f>
        <v>0</v>
      </c>
      <c r="D53" s="273">
        <f>[3]dataentry!L57</f>
        <v>0</v>
      </c>
      <c r="E53" s="273">
        <f>[3]dataentry!M57</f>
        <v>0</v>
      </c>
    </row>
    <row r="54" spans="1:5" ht="12.75" hidden="1" customHeight="1">
      <c r="A54" s="265">
        <v>14</v>
      </c>
      <c r="B54" s="266" t="s">
        <v>78</v>
      </c>
      <c r="C54" s="273">
        <f>[3]dataentry!K65</f>
        <v>0</v>
      </c>
      <c r="D54" s="273">
        <f>[3]dataentry!L65</f>
        <v>0</v>
      </c>
      <c r="E54" s="273">
        <f>[3]dataentry!M65</f>
        <v>0</v>
      </c>
    </row>
    <row r="55" spans="1:5" ht="12.75" hidden="1" customHeight="1">
      <c r="A55" s="265">
        <v>15</v>
      </c>
      <c r="B55" s="266" t="s">
        <v>77</v>
      </c>
      <c r="C55" s="273">
        <f>[3]dataentry!K58</f>
        <v>0</v>
      </c>
      <c r="D55" s="273">
        <f>[3]dataentry!L58</f>
        <v>0</v>
      </c>
      <c r="E55" s="273">
        <f>[3]dataentry!M58</f>
        <v>0</v>
      </c>
    </row>
    <row r="56" spans="1:5" ht="12.75" hidden="1" customHeight="1">
      <c r="A56" s="265">
        <v>16</v>
      </c>
      <c r="B56" s="264" t="s">
        <v>472</v>
      </c>
      <c r="C56" s="273">
        <f>[3]dataentry!K59</f>
        <v>0</v>
      </c>
      <c r="D56" s="273">
        <f>[3]dataentry!L59</f>
        <v>0</v>
      </c>
      <c r="E56" s="273">
        <f>[3]dataentry!M59</f>
        <v>0</v>
      </c>
    </row>
    <row r="57" spans="1:5" ht="12.75" hidden="1" customHeight="1">
      <c r="A57" s="269"/>
      <c r="B57" s="268" t="s">
        <v>498</v>
      </c>
      <c r="C57" s="273">
        <f>[3]dataentry!K60</f>
        <v>0</v>
      </c>
      <c r="D57" s="273">
        <f>[3]dataentry!L60</f>
        <v>0</v>
      </c>
      <c r="E57" s="273">
        <f>[3]dataentry!M60</f>
        <v>0</v>
      </c>
    </row>
    <row r="58" spans="1:5" hidden="1">
      <c r="A58" s="265">
        <v>11</v>
      </c>
      <c r="B58" s="266" t="s">
        <v>474</v>
      </c>
      <c r="C58" s="273">
        <f>[3]dataentry!K67</f>
        <v>0</v>
      </c>
      <c r="D58" s="273">
        <f>[3]dataentry!L67</f>
        <v>0</v>
      </c>
      <c r="E58" s="273">
        <f>[3]dataentry!M67</f>
        <v>0</v>
      </c>
    </row>
    <row r="59" spans="1:5" hidden="1">
      <c r="A59" s="265">
        <v>12</v>
      </c>
      <c r="B59" s="266" t="s">
        <v>79</v>
      </c>
      <c r="C59" s="273">
        <f>[3]dataentry!K61</f>
        <v>0</v>
      </c>
      <c r="D59" s="273">
        <f>[3]dataentry!L61</f>
        <v>0</v>
      </c>
      <c r="E59" s="273">
        <f>[3]dataentry!M61</f>
        <v>0</v>
      </c>
    </row>
    <row r="60" spans="1:5" hidden="1">
      <c r="A60" s="265">
        <v>13</v>
      </c>
      <c r="B60" s="266" t="s">
        <v>473</v>
      </c>
      <c r="C60" s="273">
        <f>[3]dataentry!K66</f>
        <v>0</v>
      </c>
      <c r="D60" s="273">
        <f>[3]dataentry!L66</f>
        <v>0</v>
      </c>
      <c r="E60" s="273">
        <f>[3]dataentry!M66</f>
        <v>0</v>
      </c>
    </row>
    <row r="61" spans="1:5" hidden="1">
      <c r="A61" s="265">
        <v>14</v>
      </c>
      <c r="B61" s="266" t="s">
        <v>78</v>
      </c>
      <c r="C61" s="273">
        <f>[3]dataentry!K62</f>
        <v>0</v>
      </c>
      <c r="D61" s="273">
        <f>[3]dataentry!L62</f>
        <v>0</v>
      </c>
      <c r="E61" s="273">
        <f>[3]dataentry!M62</f>
        <v>0</v>
      </c>
    </row>
    <row r="62" spans="1:5" hidden="1">
      <c r="A62" s="265">
        <v>15</v>
      </c>
      <c r="B62" s="266" t="s">
        <v>77</v>
      </c>
      <c r="C62" s="273">
        <f>[3]dataentry!K63</f>
        <v>0</v>
      </c>
      <c r="D62" s="273">
        <f>[3]dataentry!L63</f>
        <v>0</v>
      </c>
      <c r="E62" s="273">
        <f>[3]dataentry!M63</f>
        <v>0</v>
      </c>
    </row>
    <row r="63" spans="1:5" hidden="1">
      <c r="A63" s="265">
        <v>16</v>
      </c>
      <c r="B63" s="264" t="s">
        <v>472</v>
      </c>
      <c r="C63" s="273" t="e">
        <f>[3]dataentry!#REF!</f>
        <v>#REF!</v>
      </c>
      <c r="D63" s="273" t="e">
        <f>[3]dataentry!#REF!</f>
        <v>#REF!</v>
      </c>
      <c r="E63" s="273" t="e">
        <f>[3]dataentry!#REF!</f>
        <v>#REF!</v>
      </c>
    </row>
  </sheetData>
  <mergeCells count="9">
    <mergeCell ref="A41:B41"/>
    <mergeCell ref="A1:E1"/>
    <mergeCell ref="A2:E2"/>
    <mergeCell ref="A3:E3"/>
    <mergeCell ref="C4:C5"/>
    <mergeCell ref="D4:D5"/>
    <mergeCell ref="E4:E5"/>
    <mergeCell ref="A4:A5"/>
    <mergeCell ref="B4:B5"/>
  </mergeCells>
  <printOptions horizontalCentered="1" verticalCentered="1" gridLines="1"/>
  <pageMargins left="1.1023622047244095" right="0.15748031496062992" top="0.19685039370078741" bottom="0.19685039370078741" header="0.19685039370078741" footer="0.19685039370078741"/>
  <pageSetup paperSize="9" scale="86" orientation="portrait" horizontalDpi="120" verticalDpi="144" r:id="rId1"/>
  <headerFooter alignWithMargins="0"/>
</worksheet>
</file>

<file path=xl/worksheets/sheet24.xml><?xml version="1.0" encoding="utf-8"?>
<worksheet xmlns="http://schemas.openxmlformats.org/spreadsheetml/2006/main" xmlns:r="http://schemas.openxmlformats.org/officeDocument/2006/relationships">
  <dimension ref="A1:N45"/>
  <sheetViews>
    <sheetView view="pageBreakPreview" zoomScale="60" workbookViewId="0">
      <selection activeCell="D17" sqref="D17"/>
    </sheetView>
  </sheetViews>
  <sheetFormatPr defaultRowHeight="23.25"/>
  <cols>
    <col min="1" max="1" width="10.42578125" style="293" customWidth="1"/>
    <col min="2" max="2" width="87.42578125" style="293" customWidth="1"/>
    <col min="3" max="3" width="30.5703125" style="293" customWidth="1"/>
    <col min="4" max="4" width="44.5703125" style="293" customWidth="1"/>
    <col min="5" max="5" width="0.140625" style="293" hidden="1" customWidth="1"/>
    <col min="6" max="6" width="11.42578125" style="293" hidden="1" customWidth="1"/>
    <col min="7" max="7" width="0.7109375" style="293" hidden="1" customWidth="1"/>
    <col min="8" max="11" width="11.42578125" style="293" hidden="1" customWidth="1"/>
    <col min="12" max="12" width="0.28515625" style="293" hidden="1" customWidth="1"/>
    <col min="13" max="13" width="0" style="293" hidden="1" customWidth="1"/>
    <col min="14" max="14" width="11.42578125" style="293" hidden="1" customWidth="1"/>
    <col min="15" max="16384" width="9.140625" style="293"/>
  </cols>
  <sheetData>
    <row r="1" spans="1:4">
      <c r="A1" s="301"/>
      <c r="B1" s="301"/>
      <c r="C1" s="301" t="s">
        <v>579</v>
      </c>
      <c r="D1" s="303">
        <v>42887</v>
      </c>
    </row>
    <row r="2" spans="1:4">
      <c r="A2" s="301"/>
      <c r="B2" s="301"/>
      <c r="C2" s="301"/>
      <c r="D2" s="301" t="s">
        <v>578</v>
      </c>
    </row>
    <row r="3" spans="1:4">
      <c r="A3" s="623" t="s">
        <v>577</v>
      </c>
      <c r="B3" s="623"/>
      <c r="C3" s="623"/>
      <c r="D3" s="623"/>
    </row>
    <row r="4" spans="1:4">
      <c r="A4" s="301"/>
      <c r="B4" s="301"/>
      <c r="C4" s="301"/>
      <c r="D4" s="301"/>
    </row>
    <row r="5" spans="1:4">
      <c r="A5" s="301"/>
      <c r="B5" s="301"/>
      <c r="C5" s="626" t="s">
        <v>576</v>
      </c>
      <c r="D5" s="627"/>
    </row>
    <row r="6" spans="1:4">
      <c r="A6" s="621" t="s">
        <v>575</v>
      </c>
      <c r="B6" s="621"/>
      <c r="C6" s="621"/>
      <c r="D6" s="302" t="s">
        <v>574</v>
      </c>
    </row>
    <row r="7" spans="1:4">
      <c r="A7" s="301"/>
      <c r="B7" s="301"/>
      <c r="C7" s="301"/>
      <c r="D7" s="301"/>
    </row>
    <row r="8" spans="1:4" ht="21.95" customHeight="1">
      <c r="A8" s="299" t="s">
        <v>573</v>
      </c>
      <c r="B8" s="299" t="s">
        <v>572</v>
      </c>
      <c r="C8" s="622" t="s">
        <v>571</v>
      </c>
      <c r="D8" s="622"/>
    </row>
    <row r="9" spans="1:4" ht="21.95" customHeight="1">
      <c r="A9" s="297"/>
      <c r="B9" s="297"/>
      <c r="C9" s="297" t="s">
        <v>570</v>
      </c>
      <c r="D9" s="297" t="s">
        <v>437</v>
      </c>
    </row>
    <row r="10" spans="1:4" ht="21.95" customHeight="1">
      <c r="A10" s="299">
        <v>1</v>
      </c>
      <c r="B10" s="299" t="s">
        <v>569</v>
      </c>
      <c r="C10" s="297"/>
      <c r="D10" s="297"/>
    </row>
    <row r="11" spans="1:4" ht="21.95" customHeight="1">
      <c r="A11" s="299" t="s">
        <v>568</v>
      </c>
      <c r="B11" s="299" t="s">
        <v>567</v>
      </c>
      <c r="C11" s="297">
        <f>'[6]LBS-DIS-TAR'!U60</f>
        <v>6707256</v>
      </c>
      <c r="D11" s="298">
        <f>'[6]LBS-DIS-TAR'!V60</f>
        <v>8669004.5651826896</v>
      </c>
    </row>
    <row r="12" spans="1:4" ht="39.950000000000003" customHeight="1">
      <c r="A12" s="297" t="s">
        <v>566</v>
      </c>
      <c r="B12" s="297" t="s">
        <v>565</v>
      </c>
      <c r="C12" s="297">
        <f>'[6]LBS-DIS-TAR'!C60</f>
        <v>5994941</v>
      </c>
      <c r="D12" s="298">
        <f>'[6]LBS-DIS-TAR'!D60</f>
        <v>7769763.4410954807</v>
      </c>
    </row>
    <row r="13" spans="1:4" ht="39.950000000000003" customHeight="1">
      <c r="A13" s="297" t="s">
        <v>564</v>
      </c>
      <c r="B13" s="297" t="s">
        <v>563</v>
      </c>
      <c r="C13" s="297">
        <f>'[6]LBS-DIS-TAR'!I60</f>
        <v>450038</v>
      </c>
      <c r="D13" s="298">
        <f>'[6]LBS-DIS-TAR'!J60</f>
        <v>494378.40637532691</v>
      </c>
    </row>
    <row r="14" spans="1:4" ht="39.950000000000003" customHeight="1">
      <c r="A14" s="297" t="s">
        <v>562</v>
      </c>
      <c r="B14" s="297" t="s">
        <v>561</v>
      </c>
      <c r="C14" s="297">
        <f>'[6]LBS-DIS-TAR'!O60</f>
        <v>262277</v>
      </c>
      <c r="D14" s="298">
        <f>'[6]LBS-DIS-TAR'!P60</f>
        <v>404862.71771188074</v>
      </c>
    </row>
    <row r="15" spans="1:4" ht="48.75" customHeight="1">
      <c r="A15" s="299" t="s">
        <v>560</v>
      </c>
      <c r="B15" s="299" t="s">
        <v>559</v>
      </c>
      <c r="C15" s="297">
        <f>'[6]LBS-DIS-TAR'!BE60</f>
        <v>960470</v>
      </c>
      <c r="D15" s="298">
        <f>'[6]LBS-DIS-TAR'!BF60</f>
        <v>3470353.7902428326</v>
      </c>
    </row>
    <row r="16" spans="1:4" ht="58.5" customHeight="1">
      <c r="A16" s="297" t="s">
        <v>558</v>
      </c>
      <c r="B16" s="297" t="s">
        <v>557</v>
      </c>
      <c r="C16" s="297">
        <f>'[6]LBS-DIS-TAR'!AA60</f>
        <v>300344</v>
      </c>
      <c r="D16" s="298">
        <f>'[6]LBS-DIS-TAR'!AB60</f>
        <v>997897.93649731984</v>
      </c>
    </row>
    <row r="17" spans="1:5" ht="60.75" customHeight="1">
      <c r="A17" s="297" t="s">
        <v>556</v>
      </c>
      <c r="B17" s="297" t="s">
        <v>555</v>
      </c>
      <c r="C17" s="297">
        <f>'[6]LBS-DIS-TAR'!AG60</f>
        <v>124051</v>
      </c>
      <c r="D17" s="298">
        <f>'[6]LBS-DIS-TAR'!AH60</f>
        <v>967729.34989974624</v>
      </c>
    </row>
    <row r="18" spans="1:5" ht="54.75" customHeight="1">
      <c r="A18" s="297" t="s">
        <v>554</v>
      </c>
      <c r="B18" s="297" t="s">
        <v>553</v>
      </c>
      <c r="C18" s="297">
        <f>'[6]LBS-DIS-TAR'!AM60</f>
        <v>44863</v>
      </c>
      <c r="D18" s="298">
        <f>'[6]LBS-DIS-TAR'!AN60</f>
        <v>768808.44787173998</v>
      </c>
    </row>
    <row r="19" spans="1:5" ht="39.950000000000003" customHeight="1">
      <c r="A19" s="297" t="s">
        <v>552</v>
      </c>
      <c r="B19" s="297" t="s">
        <v>551</v>
      </c>
      <c r="C19" s="297">
        <f>'[6]LBS-DIS-TAR'!AS60</f>
        <v>36486</v>
      </c>
      <c r="D19" s="298">
        <f>'[6]LBS-DIS-TAR'!AT60</f>
        <v>165686.544025974</v>
      </c>
    </row>
    <row r="20" spans="1:5" ht="39.950000000000003" customHeight="1">
      <c r="A20" s="297" t="s">
        <v>550</v>
      </c>
      <c r="B20" s="297" t="s">
        <v>549</v>
      </c>
      <c r="C20" s="297">
        <f>'[6]LBS-DIS-TAR'!AY60</f>
        <v>454726</v>
      </c>
      <c r="D20" s="298">
        <f>'[6]LBS-DIS-TAR'!AZ60</f>
        <v>570231.5119480521</v>
      </c>
    </row>
    <row r="21" spans="1:5" ht="39.950000000000003" customHeight="1">
      <c r="A21" s="299" t="s">
        <v>548</v>
      </c>
      <c r="B21" s="299" t="s">
        <v>424</v>
      </c>
      <c r="C21" s="297">
        <f>'[6]LBS-DIS-TAR'!BK60</f>
        <v>11314</v>
      </c>
      <c r="D21" s="298">
        <f>'[6]LBS-DIS-TAR'!BL60</f>
        <v>232767.23687500003</v>
      </c>
    </row>
    <row r="22" spans="1:5" ht="30" customHeight="1">
      <c r="A22" s="299" t="s">
        <v>547</v>
      </c>
      <c r="B22" s="299" t="s">
        <v>527</v>
      </c>
      <c r="C22" s="297">
        <f>'[6]LBS-DIS-TAR'!BQ60</f>
        <v>133402</v>
      </c>
      <c r="D22" s="298">
        <f>'[6]LBS-DIS-TAR'!BR60</f>
        <v>385661.32806366915</v>
      </c>
    </row>
    <row r="23" spans="1:5" ht="30" customHeight="1">
      <c r="A23" s="299" t="s">
        <v>546</v>
      </c>
      <c r="B23" s="299" t="s">
        <v>545</v>
      </c>
      <c r="C23" s="297">
        <f>'[6]LBS-DIS-TAR'!BW60</f>
        <v>203033</v>
      </c>
      <c r="D23" s="298">
        <f>'[6]LBS-DIS-TAR'!BX60</f>
        <v>1697653.1243130716</v>
      </c>
      <c r="E23" s="300"/>
    </row>
    <row r="24" spans="1:5" ht="30" customHeight="1">
      <c r="A24" s="299" t="s">
        <v>544</v>
      </c>
      <c r="B24" s="299" t="s">
        <v>421</v>
      </c>
      <c r="C24" s="297">
        <f>'[6]LBS-DIS-TAR'!CC60</f>
        <v>28428</v>
      </c>
      <c r="D24" s="298">
        <f>'[6]LBS-DIS-TAR'!CD60</f>
        <v>110111.93648811939</v>
      </c>
      <c r="E24" s="300"/>
    </row>
    <row r="25" spans="1:5" ht="30" customHeight="1">
      <c r="A25" s="299" t="s">
        <v>543</v>
      </c>
      <c r="B25" s="299" t="s">
        <v>420</v>
      </c>
      <c r="C25" s="297">
        <f>'[6]LBS-DIS-TAR'!CI60</f>
        <v>51029</v>
      </c>
      <c r="D25" s="298">
        <f>'[6]LBS-DIS-TAR'!CJ60</f>
        <v>159898.71442607144</v>
      </c>
    </row>
    <row r="26" spans="1:5" ht="30" customHeight="1">
      <c r="A26" s="299" t="s">
        <v>542</v>
      </c>
      <c r="B26" s="299" t="s">
        <v>483</v>
      </c>
      <c r="C26" s="297">
        <f>'[6]LBS-DIS-TAR'!CO60</f>
        <v>692508</v>
      </c>
      <c r="D26" s="298">
        <f>'[6]LBS-DIS-TAR'!CP60</f>
        <v>1276606.1014753247</v>
      </c>
    </row>
    <row r="27" spans="1:5" ht="30" customHeight="1">
      <c r="A27" s="299">
        <v>2</v>
      </c>
      <c r="B27" s="299" t="s">
        <v>541</v>
      </c>
      <c r="C27" s="297">
        <f>'[6]LBS-DIS-TAR'!CU60</f>
        <v>8787440</v>
      </c>
      <c r="D27" s="298">
        <f>'[6]LBS-DIS-TAR'!CV60</f>
        <v>16002056.797066778</v>
      </c>
    </row>
    <row r="28" spans="1:5" ht="30" customHeight="1">
      <c r="A28" s="299">
        <v>3</v>
      </c>
      <c r="B28" s="299" t="s">
        <v>540</v>
      </c>
      <c r="C28" s="297">
        <f>'[6]LBS-DIS-TAR'!FO60</f>
        <v>666250</v>
      </c>
      <c r="D28" s="298">
        <f>'[6]LBS-DIS-TAR'!FP60</f>
        <v>1125649.841783067</v>
      </c>
    </row>
    <row r="29" spans="1:5" ht="30" customHeight="1">
      <c r="A29" s="299">
        <v>4</v>
      </c>
      <c r="B29" s="299" t="s">
        <v>539</v>
      </c>
      <c r="C29" s="297"/>
      <c r="D29" s="298"/>
    </row>
    <row r="30" spans="1:5">
      <c r="A30" s="299" t="s">
        <v>538</v>
      </c>
      <c r="B30" s="299" t="s">
        <v>537</v>
      </c>
      <c r="C30" s="297">
        <f>'[6]LBS-DIS-TAR'!DA60</f>
        <v>1243</v>
      </c>
      <c r="D30" s="298">
        <f>'[6]LBS-DIS-TAR'!DB60</f>
        <v>1944.93</v>
      </c>
    </row>
    <row r="31" spans="1:5" ht="46.5">
      <c r="A31" s="299" t="s">
        <v>536</v>
      </c>
      <c r="B31" s="299" t="s">
        <v>535</v>
      </c>
      <c r="C31" s="297">
        <f>'[6]LBS-DIS-TAR'!DY60</f>
        <v>6319</v>
      </c>
      <c r="D31" s="298">
        <f>'[6]LBS-DIS-TAR'!DZ60</f>
        <v>1371248.8200000003</v>
      </c>
    </row>
    <row r="32" spans="1:5">
      <c r="A32" s="297" t="s">
        <v>534</v>
      </c>
      <c r="B32" s="297" t="s">
        <v>533</v>
      </c>
      <c r="C32" s="297">
        <f>'[6]LBS-DIS-TAR'!DG60</f>
        <v>3144</v>
      </c>
      <c r="D32" s="298">
        <f>'[6]LBS-DIS-TAR'!DH60</f>
        <v>127638.98000000001</v>
      </c>
    </row>
    <row r="33" spans="1:4">
      <c r="A33" s="297" t="s">
        <v>532</v>
      </c>
      <c r="B33" s="297" t="s">
        <v>531</v>
      </c>
      <c r="C33" s="297">
        <f>'[6]LBS-DIS-TAR'!DM60</f>
        <v>1571</v>
      </c>
      <c r="D33" s="298">
        <f>'[6]LBS-DIS-TAR'!DN60</f>
        <v>273285.77000000008</v>
      </c>
    </row>
    <row r="34" spans="1:4" ht="33.75" customHeight="1">
      <c r="A34" s="297" t="s">
        <v>530</v>
      </c>
      <c r="B34" s="297" t="s">
        <v>529</v>
      </c>
      <c r="C34" s="297">
        <f>'[6]LBS-DIS-TAR'!DS60</f>
        <v>1604</v>
      </c>
      <c r="D34" s="298">
        <f>'[6]LBS-DIS-TAR'!DT60</f>
        <v>970324.07000000007</v>
      </c>
    </row>
    <row r="35" spans="1:4">
      <c r="A35" s="299" t="s">
        <v>528</v>
      </c>
      <c r="B35" s="299" t="s">
        <v>527</v>
      </c>
      <c r="C35" s="297">
        <f>'[6]LBS-DIS-TAR'!EE60</f>
        <v>14980</v>
      </c>
      <c r="D35" s="298">
        <f>'[6]LBS-DIS-TAR'!EF60</f>
        <v>61702.424999999988</v>
      </c>
    </row>
    <row r="36" spans="1:4">
      <c r="A36" s="299" t="s">
        <v>526</v>
      </c>
      <c r="B36" s="299" t="s">
        <v>525</v>
      </c>
      <c r="C36" s="297">
        <f>'[6]LBS-DIS-TAR'!EK60</f>
        <v>146487</v>
      </c>
      <c r="D36" s="298">
        <f>'[6]LBS-DIS-TAR'!EL60</f>
        <v>2594831.6269999999</v>
      </c>
    </row>
    <row r="37" spans="1:4">
      <c r="A37" s="299" t="s">
        <v>524</v>
      </c>
      <c r="B37" s="299" t="s">
        <v>523</v>
      </c>
      <c r="C37" s="297">
        <f>'[6]LBS-DIS-TAR'!EQ60</f>
        <v>174909</v>
      </c>
      <c r="D37" s="298">
        <f>'[6]LBS-DIS-TAR'!ER60</f>
        <v>1412013.8199999998</v>
      </c>
    </row>
    <row r="38" spans="1:4">
      <c r="A38" s="299" t="s">
        <v>522</v>
      </c>
      <c r="B38" s="299" t="s">
        <v>483</v>
      </c>
      <c r="C38" s="297">
        <f>'[6]LBS-DIS-TAR'!EW60</f>
        <v>792195</v>
      </c>
      <c r="D38" s="298">
        <f>'[6]LBS-DIS-TAR'!EX60</f>
        <v>4816494.2349999985</v>
      </c>
    </row>
    <row r="39" spans="1:4">
      <c r="A39" s="299">
        <v>5</v>
      </c>
      <c r="B39" s="299" t="s">
        <v>521</v>
      </c>
      <c r="C39" s="297">
        <f>'[6]LBS-DIS-TAR'!FC60</f>
        <v>1136133</v>
      </c>
      <c r="D39" s="298">
        <f>'[6]LBS-DIS-TAR'!FD60</f>
        <v>10258235.857000001</v>
      </c>
    </row>
    <row r="40" spans="1:4">
      <c r="A40" s="297"/>
      <c r="B40" s="299" t="s">
        <v>520</v>
      </c>
      <c r="C40" s="297">
        <f>'[6]LBS-DIS-TAR'!FI60</f>
        <v>9923573</v>
      </c>
      <c r="D40" s="298">
        <f>'[6]LBS-DIS-TAR'!FJ60</f>
        <v>26260292.654066779</v>
      </c>
    </row>
    <row r="41" spans="1:4">
      <c r="A41" s="297"/>
      <c r="B41" s="297"/>
      <c r="C41" s="297"/>
      <c r="D41" s="297"/>
    </row>
    <row r="42" spans="1:4">
      <c r="A42" s="297"/>
      <c r="B42" s="297"/>
      <c r="C42" s="297"/>
      <c r="D42" s="297"/>
    </row>
    <row r="43" spans="1:4">
      <c r="A43" s="624" t="s">
        <v>519</v>
      </c>
      <c r="B43" s="624"/>
      <c r="C43" s="624"/>
      <c r="D43" s="624"/>
    </row>
    <row r="44" spans="1:4" ht="15" customHeight="1">
      <c r="A44" s="296"/>
      <c r="B44" s="625"/>
      <c r="C44" s="625"/>
      <c r="D44" s="625"/>
    </row>
    <row r="45" spans="1:4">
      <c r="A45" s="295"/>
      <c r="B45" s="295"/>
      <c r="C45" s="295"/>
      <c r="D45" s="294"/>
    </row>
  </sheetData>
  <mergeCells count="6">
    <mergeCell ref="A6:C6"/>
    <mergeCell ref="C8:D8"/>
    <mergeCell ref="A3:D3"/>
    <mergeCell ref="A43:D43"/>
    <mergeCell ref="B44:D44"/>
    <mergeCell ref="C5:D5"/>
  </mergeCells>
  <pageMargins left="1.3385826771653544" right="0.31496062992125984" top="0.98425196850393704" bottom="0.98425196850393704" header="0.51181102362204722" footer="0.51181102362204722"/>
  <pageSetup scale="50" orientation="portrait" r:id="rId1"/>
  <headerFooter alignWithMargins="0"/>
  <rowBreaks count="1" manualBreakCount="1">
    <brk id="41" max="5" man="1"/>
  </rowBreaks>
</worksheet>
</file>

<file path=xl/worksheets/sheet25.xml><?xml version="1.0" encoding="utf-8"?>
<worksheet xmlns="http://schemas.openxmlformats.org/spreadsheetml/2006/main" xmlns:r="http://schemas.openxmlformats.org/officeDocument/2006/relationships">
  <dimension ref="A1:F40"/>
  <sheetViews>
    <sheetView view="pageBreakPreview" zoomScale="60" workbookViewId="0">
      <selection activeCell="F25" sqref="F25"/>
    </sheetView>
  </sheetViews>
  <sheetFormatPr defaultColWidth="25.7109375" defaultRowHeight="23.25"/>
  <cols>
    <col min="1" max="1" width="11.140625" style="304" customWidth="1"/>
    <col min="2" max="2" width="54.7109375" style="304" customWidth="1"/>
    <col min="3" max="3" width="25.7109375" style="304"/>
    <col min="4" max="4" width="22.5703125" style="304" customWidth="1"/>
    <col min="5" max="5" width="30.42578125" style="304" customWidth="1"/>
    <col min="6" max="16384" width="25.7109375" style="304"/>
  </cols>
  <sheetData>
    <row r="1" spans="1:6">
      <c r="A1" s="311"/>
      <c r="B1" s="311"/>
      <c r="C1" s="628" t="s">
        <v>579</v>
      </c>
      <c r="D1" s="628"/>
      <c r="E1" s="311" t="s">
        <v>589</v>
      </c>
      <c r="F1" s="311"/>
    </row>
    <row r="2" spans="1:6">
      <c r="A2" s="629" t="s">
        <v>588</v>
      </c>
      <c r="B2" s="629"/>
      <c r="C2" s="629"/>
      <c r="D2" s="629"/>
      <c r="E2" s="629"/>
      <c r="F2" s="629"/>
    </row>
    <row r="3" spans="1:6">
      <c r="A3" s="311"/>
      <c r="B3" s="311"/>
      <c r="C3" s="311"/>
      <c r="D3" s="311" t="s">
        <v>67</v>
      </c>
      <c r="E3" s="311"/>
      <c r="F3" s="311"/>
    </row>
    <row r="4" spans="1:6" ht="1.5" customHeight="1">
      <c r="A4" s="311"/>
      <c r="B4" s="311"/>
      <c r="C4" s="311"/>
      <c r="D4" s="311"/>
      <c r="E4" s="310" t="s">
        <v>576</v>
      </c>
      <c r="F4" s="310"/>
    </row>
    <row r="5" spans="1:6" hidden="1">
      <c r="A5" s="309" t="s">
        <v>575</v>
      </c>
      <c r="B5" s="309"/>
      <c r="C5" s="309"/>
      <c r="D5" s="309"/>
      <c r="E5" s="308" t="s">
        <v>587</v>
      </c>
      <c r="F5" s="308"/>
    </row>
    <row r="6" spans="1:6" ht="56.25" customHeight="1">
      <c r="A6" s="299" t="s">
        <v>573</v>
      </c>
      <c r="B6" s="299" t="s">
        <v>586</v>
      </c>
      <c r="C6" s="622" t="s">
        <v>585</v>
      </c>
      <c r="D6" s="622"/>
      <c r="E6" s="622" t="s">
        <v>584</v>
      </c>
      <c r="F6" s="622"/>
    </row>
    <row r="7" spans="1:6" ht="47.25" customHeight="1">
      <c r="A7" s="297"/>
      <c r="B7" s="297"/>
      <c r="C7" s="299" t="s">
        <v>583</v>
      </c>
      <c r="D7" s="299" t="s">
        <v>437</v>
      </c>
      <c r="E7" s="299" t="s">
        <v>570</v>
      </c>
      <c r="F7" s="299" t="s">
        <v>437</v>
      </c>
    </row>
    <row r="8" spans="1:6" ht="39.950000000000003" customHeight="1">
      <c r="A8" s="299">
        <v>1</v>
      </c>
      <c r="B8" s="299" t="s">
        <v>569</v>
      </c>
      <c r="C8" s="297"/>
      <c r="D8" s="297"/>
      <c r="E8" s="297"/>
      <c r="F8" s="297"/>
    </row>
    <row r="9" spans="1:6" ht="39.950000000000003" customHeight="1">
      <c r="A9" s="299" t="s">
        <v>568</v>
      </c>
      <c r="B9" s="299" t="s">
        <v>582</v>
      </c>
      <c r="C9" s="299">
        <f>'[6]LBS-DIS-TAR'!Y60</f>
        <v>1794210</v>
      </c>
      <c r="D9" s="299">
        <f>'[6]LBS-DIS-TAR'!Z60</f>
        <v>2106896</v>
      </c>
      <c r="E9" s="299">
        <f>'[6]lbs-bAL.OUTST'!I59</f>
        <v>8409013</v>
      </c>
      <c r="F9" s="299">
        <f>'[6]lbs-bAL.OUTST'!J59</f>
        <v>11783982</v>
      </c>
    </row>
    <row r="10" spans="1:6" ht="28.5" customHeight="1">
      <c r="A10" s="297" t="s">
        <v>566</v>
      </c>
      <c r="B10" s="297" t="s">
        <v>565</v>
      </c>
      <c r="C10" s="297">
        <f>'[6]LBS-DIS-TAR'!G60</f>
        <v>1754015</v>
      </c>
      <c r="D10" s="297">
        <f>'[6]LBS-DIS-TAR'!H60</f>
        <v>1711236</v>
      </c>
      <c r="E10" s="297">
        <f>'[6]lbs-bAL.OUTST'!C59</f>
        <v>7901983</v>
      </c>
      <c r="F10" s="297">
        <f>'[6]lbs-bAL.OUTST'!D59</f>
        <v>9887527</v>
      </c>
    </row>
    <row r="11" spans="1:6" ht="27" customHeight="1">
      <c r="A11" s="297" t="s">
        <v>564</v>
      </c>
      <c r="B11" s="297" t="s">
        <v>563</v>
      </c>
      <c r="C11" s="297">
        <f>'[6]LBS-DIS-TAR'!M60</f>
        <v>32687</v>
      </c>
      <c r="D11" s="297">
        <f>'[6]LBS-DIS-TAR'!N60</f>
        <v>76274</v>
      </c>
      <c r="E11" s="297">
        <f>'[6]lbs-bAL.OUTST'!E59</f>
        <v>398272</v>
      </c>
      <c r="F11" s="297">
        <f>'[6]lbs-bAL.OUTST'!F59</f>
        <v>666877</v>
      </c>
    </row>
    <row r="12" spans="1:6" ht="32.25" customHeight="1">
      <c r="A12" s="297" t="s">
        <v>562</v>
      </c>
      <c r="B12" s="297" t="s">
        <v>561</v>
      </c>
      <c r="C12" s="297">
        <f>'[6]LBS-DIS-TAR'!S60</f>
        <v>7508</v>
      </c>
      <c r="D12" s="297">
        <f>'[6]LBS-DIS-TAR'!T60</f>
        <v>319386</v>
      </c>
      <c r="E12" s="297">
        <f>'[6]lbs-bAL.OUTST'!G59</f>
        <v>108758</v>
      </c>
      <c r="F12" s="297">
        <f>'[6]lbs-bAL.OUTST'!H59</f>
        <v>1229578</v>
      </c>
    </row>
    <row r="13" spans="1:6" ht="45" customHeight="1">
      <c r="A13" s="299" t="s">
        <v>560</v>
      </c>
      <c r="B13" s="299" t="s">
        <v>559</v>
      </c>
      <c r="C13" s="299">
        <f>'[6]LBS-DIS-TAR'!BI60</f>
        <v>286030</v>
      </c>
      <c r="D13" s="299">
        <f>'[6]LBS-DIS-TAR'!BJ60</f>
        <v>1782888</v>
      </c>
      <c r="E13" s="299">
        <f>'[6]lbs-bAL.OUTST'!U59</f>
        <v>1603984</v>
      </c>
      <c r="F13" s="299">
        <f>'[6]lbs-bAL.OUTST'!V59</f>
        <v>7648348</v>
      </c>
    </row>
    <row r="14" spans="1:6" ht="45" customHeight="1">
      <c r="A14" s="297" t="s">
        <v>558</v>
      </c>
      <c r="B14" s="297" t="s">
        <v>557</v>
      </c>
      <c r="C14" s="297">
        <f>'[6]LBS-DIS-TAR'!AE60</f>
        <v>248399</v>
      </c>
      <c r="D14" s="297">
        <f>'[6]LBS-DIS-TAR'!AF60</f>
        <v>868059</v>
      </c>
      <c r="E14" s="297">
        <f>'[6]lbs-bAL.OUTST'!K59</f>
        <v>1368735</v>
      </c>
      <c r="F14" s="297">
        <f>'[6]lbs-bAL.OUTST'!L59</f>
        <v>3196098</v>
      </c>
    </row>
    <row r="15" spans="1:6" ht="45" customHeight="1">
      <c r="A15" s="297" t="s">
        <v>556</v>
      </c>
      <c r="B15" s="297" t="s">
        <v>555</v>
      </c>
      <c r="C15" s="297">
        <f>'[6]LBS-DIS-TAR'!AK60</f>
        <v>19502</v>
      </c>
      <c r="D15" s="297">
        <f>'[6]LBS-DIS-TAR'!AL60</f>
        <v>691801</v>
      </c>
      <c r="E15" s="297">
        <f>'[6]lbs-bAL.OUTST'!M59</f>
        <v>124507</v>
      </c>
      <c r="F15" s="297">
        <f>'[6]lbs-bAL.OUTST'!N59</f>
        <v>3076744</v>
      </c>
    </row>
    <row r="16" spans="1:6" ht="71.25" customHeight="1">
      <c r="A16" s="297" t="s">
        <v>554</v>
      </c>
      <c r="B16" s="297" t="s">
        <v>553</v>
      </c>
      <c r="C16" s="297">
        <f>'[6]LBS-DIS-TAR'!AQ60</f>
        <v>1205</v>
      </c>
      <c r="D16" s="297">
        <f>'[6]LBS-DIS-TAR'!AR60</f>
        <v>143484</v>
      </c>
      <c r="E16" s="297">
        <f>'[6]lbs-bAL.OUTST'!O59</f>
        <v>5887</v>
      </c>
      <c r="F16" s="297">
        <f>'[6]lbs-bAL.OUTST'!P59</f>
        <v>1161603</v>
      </c>
    </row>
    <row r="17" spans="1:6">
      <c r="A17" s="297" t="s">
        <v>552</v>
      </c>
      <c r="B17" s="297" t="s">
        <v>551</v>
      </c>
      <c r="C17" s="297">
        <f>'[6]LBS-DIS-TAR'!AW60</f>
        <v>405</v>
      </c>
      <c r="D17" s="297">
        <f>'[6]LBS-DIS-TAR'!AX60</f>
        <v>1780</v>
      </c>
      <c r="E17" s="297">
        <f>'[6]lbs-bAL.OUTST'!Q59</f>
        <v>1476</v>
      </c>
      <c r="F17" s="297">
        <f>'[6]lbs-bAL.OUTST'!R59</f>
        <v>6682</v>
      </c>
    </row>
    <row r="18" spans="1:6">
      <c r="A18" s="297" t="s">
        <v>550</v>
      </c>
      <c r="B18" s="297" t="s">
        <v>549</v>
      </c>
      <c r="C18" s="297">
        <f>'[6]LBS-DIS-TAR'!BC60</f>
        <v>16519</v>
      </c>
      <c r="D18" s="297">
        <f>'[6]LBS-DIS-TAR'!BD60</f>
        <v>77764</v>
      </c>
      <c r="E18" s="297">
        <f>'[6]lbs-bAL.OUTST'!S59</f>
        <v>103379</v>
      </c>
      <c r="F18" s="297">
        <f>'[6]lbs-bAL.OUTST'!T59</f>
        <v>207221</v>
      </c>
    </row>
    <row r="19" spans="1:6">
      <c r="A19" s="299" t="s">
        <v>548</v>
      </c>
      <c r="B19" s="299" t="s">
        <v>424</v>
      </c>
      <c r="C19" s="297">
        <f>'[6]LBS-DIS-TAR'!BO60</f>
        <v>794</v>
      </c>
      <c r="D19" s="297">
        <f>'[6]LBS-DIS-TAR'!BP60</f>
        <v>49974</v>
      </c>
      <c r="E19" s="297">
        <f>'[6]lbs-bAL.OUTST'!W59</f>
        <v>2438</v>
      </c>
      <c r="F19" s="297">
        <f>'[6]lbs-bAL.OUTST'!X59</f>
        <v>128469</v>
      </c>
    </row>
    <row r="20" spans="1:6">
      <c r="A20" s="299" t="s">
        <v>547</v>
      </c>
      <c r="B20" s="299" t="s">
        <v>527</v>
      </c>
      <c r="C20" s="297">
        <f>'[6]LBS-DIS-TAR'!BU60</f>
        <v>16075</v>
      </c>
      <c r="D20" s="297">
        <f>'[6]LBS-DIS-TAR'!BV60</f>
        <v>18830</v>
      </c>
      <c r="E20" s="297">
        <f>'[6]lbs-bAL.OUTST'!Y59</f>
        <v>226127</v>
      </c>
      <c r="F20" s="297">
        <f>'[6]lbs-bAL.OUTST'!Z59</f>
        <v>526238</v>
      </c>
    </row>
    <row r="21" spans="1:6">
      <c r="A21" s="299" t="s">
        <v>546</v>
      </c>
      <c r="B21" s="299" t="s">
        <v>545</v>
      </c>
      <c r="C21" s="297">
        <f>'[6]LBS-DIS-TAR'!CA60</f>
        <v>21371</v>
      </c>
      <c r="D21" s="297">
        <f>'[6]LBS-DIS-TAR'!CB60</f>
        <v>438901</v>
      </c>
      <c r="E21" s="297">
        <f>'[6]lbs-bAL.OUTST'!AA59</f>
        <v>586504</v>
      </c>
      <c r="F21" s="297">
        <f>'[6]lbs-bAL.OUTST'!AB59</f>
        <v>3255129</v>
      </c>
    </row>
    <row r="22" spans="1:6">
      <c r="A22" s="299" t="s">
        <v>544</v>
      </c>
      <c r="B22" s="299" t="s">
        <v>421</v>
      </c>
      <c r="C22" s="297">
        <f>'[6]LBS-DIS-TAR'!CG60</f>
        <v>456</v>
      </c>
      <c r="D22" s="297">
        <f>'[6]LBS-DIS-TAR'!CH60</f>
        <v>11479</v>
      </c>
      <c r="E22" s="297">
        <f>'[6]lbs-bAL.OUTST'!AC59</f>
        <v>2811</v>
      </c>
      <c r="F22" s="297">
        <f>'[6]lbs-bAL.OUTST'!AD59</f>
        <v>30320</v>
      </c>
    </row>
    <row r="23" spans="1:6">
      <c r="A23" s="299" t="s">
        <v>543</v>
      </c>
      <c r="B23" s="299" t="s">
        <v>420</v>
      </c>
      <c r="C23" s="297">
        <f>'[6]LBS-DIS-TAR'!CM60</f>
        <v>405</v>
      </c>
      <c r="D23" s="297">
        <f>'[6]LBS-DIS-TAR'!CN60</f>
        <v>11217</v>
      </c>
      <c r="E23" s="297">
        <f>'[6]lbs-bAL.OUTST'!AE59</f>
        <v>25068</v>
      </c>
      <c r="F23" s="297">
        <f>'[6]lbs-bAL.OUTST'!AF59</f>
        <v>43270</v>
      </c>
    </row>
    <row r="24" spans="1:6">
      <c r="A24" s="299" t="s">
        <v>542</v>
      </c>
      <c r="B24" s="299" t="s">
        <v>483</v>
      </c>
      <c r="C24" s="297">
        <f>'[6]LBS-DIS-TAR'!CS60</f>
        <v>93939</v>
      </c>
      <c r="D24" s="297">
        <f>'[6]LBS-DIS-TAR'!CT60</f>
        <v>136073</v>
      </c>
      <c r="E24" s="297">
        <f>'[6]lbs-bAL.OUTST'!AG59</f>
        <v>221018</v>
      </c>
      <c r="F24" s="297">
        <f>'[6]lbs-bAL.OUTST'!AH59</f>
        <v>392258</v>
      </c>
    </row>
    <row r="25" spans="1:6" ht="46.5">
      <c r="A25" s="299">
        <v>2</v>
      </c>
      <c r="B25" s="299" t="s">
        <v>541</v>
      </c>
      <c r="C25" s="306">
        <f>'[6]LBS-DIS-TAR'!CY60</f>
        <v>2213280</v>
      </c>
      <c r="D25" s="306">
        <f>'[6]LBS-DIS-TAR'!CZ60</f>
        <v>4556258</v>
      </c>
      <c r="E25" s="306">
        <f>'[6]lbs-bAL.OUTST'!AI59</f>
        <v>11076963</v>
      </c>
      <c r="F25" s="306">
        <f>'[6]lbs-bAL.OUTST'!AJ59</f>
        <v>23808014</v>
      </c>
    </row>
    <row r="26" spans="1:6" ht="46.5">
      <c r="A26" s="299">
        <v>3</v>
      </c>
      <c r="B26" s="299" t="s">
        <v>540</v>
      </c>
      <c r="C26" s="297">
        <f>'[6]LBS-DIS-TAR'!FS60</f>
        <v>1278350</v>
      </c>
      <c r="D26" s="297">
        <f>'[6]LBS-DIS-TAR'!FT60</f>
        <v>1655303</v>
      </c>
      <c r="E26" s="297">
        <f>'[6]lbs-bAL.OUTST'!BG59</f>
        <v>6668219</v>
      </c>
      <c r="F26" s="297">
        <f>'[6]lbs-bAL.OUTST'!BH59</f>
        <v>8332236</v>
      </c>
    </row>
    <row r="27" spans="1:6">
      <c r="A27" s="299">
        <v>4</v>
      </c>
      <c r="B27" s="299" t="s">
        <v>539</v>
      </c>
      <c r="C27" s="297"/>
      <c r="D27" s="297"/>
      <c r="E27" s="297"/>
      <c r="F27" s="297"/>
    </row>
    <row r="28" spans="1:6">
      <c r="A28" s="299" t="s">
        <v>538</v>
      </c>
      <c r="B28" s="299" t="s">
        <v>537</v>
      </c>
      <c r="C28" s="297">
        <f>'[6]LBS-DIS-TAR'!DE60</f>
        <v>8</v>
      </c>
      <c r="D28" s="297">
        <f>'[6]LBS-DIS-TAR'!DF60</f>
        <v>2195</v>
      </c>
      <c r="E28" s="297">
        <f>'[6]lbs-bAL.OUTST'!AK59</f>
        <v>1142</v>
      </c>
      <c r="F28" s="297">
        <f>'[6]lbs-bAL.OUTST'!AL59</f>
        <v>7698</v>
      </c>
    </row>
    <row r="29" spans="1:6" ht="49.5" customHeight="1">
      <c r="A29" s="299" t="s">
        <v>536</v>
      </c>
      <c r="B29" s="299" t="s">
        <v>581</v>
      </c>
      <c r="C29" s="307">
        <f>'[6]LBS-DIS-TAR'!EC60</f>
        <v>2278</v>
      </c>
      <c r="D29" s="307">
        <f>'[6]LBS-DIS-TAR'!ED60</f>
        <v>151257</v>
      </c>
      <c r="E29" s="307">
        <f>'[6]lbs-bAL.OUTST'!AS59</f>
        <v>43898</v>
      </c>
      <c r="F29" s="307">
        <f>'[6]lbs-bAL.OUTST'!AT59</f>
        <v>1519145</v>
      </c>
    </row>
    <row r="30" spans="1:6" ht="46.5">
      <c r="A30" s="297" t="s">
        <v>534</v>
      </c>
      <c r="B30" s="297" t="s">
        <v>533</v>
      </c>
      <c r="C30" s="297">
        <f>'[6]LBS-DIS-TAR'!DK60</f>
        <v>2011</v>
      </c>
      <c r="D30" s="297">
        <f>'[6]LBS-DIS-TAR'!DL60</f>
        <v>48865</v>
      </c>
      <c r="E30" s="297">
        <f>'[6]lbs-bAL.OUTST'!AM59</f>
        <v>29584</v>
      </c>
      <c r="F30" s="297">
        <f>'[6]lbs-bAL.OUTST'!AN59</f>
        <v>504868</v>
      </c>
    </row>
    <row r="31" spans="1:6" ht="46.5">
      <c r="A31" s="297" t="s">
        <v>532</v>
      </c>
      <c r="B31" s="297" t="s">
        <v>531</v>
      </c>
      <c r="C31" s="297">
        <f>'[6]LBS-DIS-TAR'!DQ60</f>
        <v>137</v>
      </c>
      <c r="D31" s="297">
        <f>'[6]LBS-DIS-TAR'!DR60</f>
        <v>69931</v>
      </c>
      <c r="E31" s="297">
        <f>'[6]lbs-bAL.OUTST'!AO59</f>
        <v>10054</v>
      </c>
      <c r="F31" s="297">
        <f>'[6]lbs-bAL.OUTST'!AP59</f>
        <v>532640</v>
      </c>
    </row>
    <row r="32" spans="1:6" ht="46.5">
      <c r="A32" s="297" t="s">
        <v>530</v>
      </c>
      <c r="B32" s="297" t="s">
        <v>529</v>
      </c>
      <c r="C32" s="297">
        <f>'[6]LBS-DIS-TAR'!DW60</f>
        <v>130</v>
      </c>
      <c r="D32" s="297">
        <f>'[6]LBS-DIS-TAR'!DX60</f>
        <v>32461</v>
      </c>
      <c r="E32" s="297">
        <f>'[6]lbs-bAL.OUTST'!AQ59</f>
        <v>4260</v>
      </c>
      <c r="F32" s="297">
        <f>'[6]lbs-bAL.OUTST'!AR59</f>
        <v>481637</v>
      </c>
    </row>
    <row r="33" spans="1:6">
      <c r="A33" s="299" t="s">
        <v>528</v>
      </c>
      <c r="B33" s="299" t="s">
        <v>527</v>
      </c>
      <c r="C33" s="297">
        <f>'[6]LBS-DIS-TAR'!EI60</f>
        <v>1352</v>
      </c>
      <c r="D33" s="297">
        <f>'[6]LBS-DIS-TAR'!EJ60</f>
        <v>12067</v>
      </c>
      <c r="E33" s="297">
        <f>'[6]lbs-bAL.OUTST'!AU59</f>
        <v>7801</v>
      </c>
      <c r="F33" s="297">
        <f>'[6]lbs-bAL.OUTST'!AV59</f>
        <v>115141</v>
      </c>
    </row>
    <row r="34" spans="1:6">
      <c r="A34" s="299" t="s">
        <v>526</v>
      </c>
      <c r="B34" s="299" t="s">
        <v>525</v>
      </c>
      <c r="C34" s="297">
        <f>'[6]LBS-DIS-TAR'!EO60</f>
        <v>21533</v>
      </c>
      <c r="D34" s="297">
        <f>'[6]LBS-DIS-TAR'!EP60</f>
        <v>547620</v>
      </c>
      <c r="E34" s="297">
        <f>'[6]lbs-bAL.OUTST'!AW59</f>
        <v>209691</v>
      </c>
      <c r="F34" s="297">
        <f>'[6]lbs-bAL.OUTST'!AX59</f>
        <v>5875656</v>
      </c>
    </row>
    <row r="35" spans="1:6" ht="46.5">
      <c r="A35" s="299" t="s">
        <v>524</v>
      </c>
      <c r="B35" s="299" t="s">
        <v>523</v>
      </c>
      <c r="C35" s="297">
        <f>'[6]LBS-DIS-TAR'!EU60</f>
        <v>82647</v>
      </c>
      <c r="D35" s="297">
        <f>'[6]LBS-DIS-TAR'!EV60</f>
        <v>481050</v>
      </c>
      <c r="E35" s="297">
        <f>'[6]lbs-bAL.OUTST'!AY59</f>
        <v>800208</v>
      </c>
      <c r="F35" s="297">
        <f>'[6]lbs-bAL.OUTST'!AZ59</f>
        <v>3113930</v>
      </c>
    </row>
    <row r="36" spans="1:6">
      <c r="A36" s="299" t="s">
        <v>522</v>
      </c>
      <c r="B36" s="299" t="s">
        <v>483</v>
      </c>
      <c r="C36" s="297">
        <f>'[6]LBS-DIS-TAR'!FA60</f>
        <v>561394</v>
      </c>
      <c r="D36" s="297">
        <f>'[6]LBS-DIS-TAR'!FB60</f>
        <v>3568208</v>
      </c>
      <c r="E36" s="297">
        <f>'[6]lbs-bAL.OUTST'!BA59</f>
        <v>2831370</v>
      </c>
      <c r="F36" s="297">
        <f>'[6]lbs-bAL.OUTST'!BB59</f>
        <v>21310366</v>
      </c>
    </row>
    <row r="37" spans="1:6">
      <c r="A37" s="299">
        <v>5</v>
      </c>
      <c r="B37" s="299" t="s">
        <v>580</v>
      </c>
      <c r="C37" s="306">
        <f>'[6]LBS-DIS-TAR'!FG60</f>
        <v>669212</v>
      </c>
      <c r="D37" s="306">
        <f>'[6]LBS-DIS-TAR'!FH60</f>
        <v>4762397</v>
      </c>
      <c r="E37" s="306">
        <f>'[6]lbs-bAL.OUTST'!BC59</f>
        <v>3894110</v>
      </c>
      <c r="F37" s="306">
        <f>'[6]lbs-bAL.OUTST'!BD59</f>
        <v>31941936</v>
      </c>
    </row>
    <row r="38" spans="1:6" ht="36.75" customHeight="1">
      <c r="A38" s="297"/>
      <c r="B38" s="299" t="s">
        <v>520</v>
      </c>
      <c r="C38" s="297">
        <f>'[6]LBS-DIS-TAR'!FM60</f>
        <v>2882492</v>
      </c>
      <c r="D38" s="297">
        <f>'[6]LBS-DIS-TAR'!FN60</f>
        <v>9318655</v>
      </c>
      <c r="E38" s="297">
        <f>'[6]lbs-bAL.OUTST'!BE59</f>
        <v>14971073</v>
      </c>
      <c r="F38" s="297">
        <f>'[6]lbs-bAL.OUTST'!BF59</f>
        <v>55749950</v>
      </c>
    </row>
    <row r="39" spans="1:6">
      <c r="A39" s="305"/>
      <c r="B39" s="305"/>
      <c r="C39" s="305"/>
      <c r="D39" s="305"/>
      <c r="E39" s="305"/>
      <c r="F39" s="305"/>
    </row>
    <row r="40" spans="1:6" ht="15.75" customHeight="1">
      <c r="A40" s="305"/>
      <c r="B40" s="630" t="s">
        <v>519</v>
      </c>
      <c r="C40" s="630"/>
      <c r="D40" s="630"/>
      <c r="E40" s="630"/>
      <c r="F40" s="630"/>
    </row>
  </sheetData>
  <mergeCells count="5">
    <mergeCell ref="C1:D1"/>
    <mergeCell ref="A2:F2"/>
    <mergeCell ref="C6:D6"/>
    <mergeCell ref="E6:F6"/>
    <mergeCell ref="B40:F40"/>
  </mergeCells>
  <pageMargins left="1.3779527559055118" right="0.31496062992125984" top="0.98425196850393704" bottom="0.98425196850393704" header="0.51181102362204722" footer="0.51181102362204722"/>
  <pageSetup scale="50" orientation="portrait" r:id="rId1"/>
  <headerFooter alignWithMargins="0"/>
</worksheet>
</file>

<file path=xl/worksheets/sheet26.xml><?xml version="1.0" encoding="utf-8"?>
<worksheet xmlns="http://schemas.openxmlformats.org/spreadsheetml/2006/main" xmlns:r="http://schemas.openxmlformats.org/officeDocument/2006/relationships">
  <dimension ref="A1:G44"/>
  <sheetViews>
    <sheetView view="pageBreakPreview" zoomScale="60" workbookViewId="0">
      <selection activeCell="I6" sqref="I6"/>
    </sheetView>
  </sheetViews>
  <sheetFormatPr defaultRowHeight="37.5"/>
  <cols>
    <col min="1" max="1" width="17.28515625" style="312" customWidth="1"/>
    <col min="2" max="2" width="100.5703125" style="312" customWidth="1"/>
    <col min="3" max="3" width="43.7109375" style="312" customWidth="1"/>
    <col min="4" max="4" width="37.7109375" style="312" customWidth="1"/>
    <col min="5" max="5" width="39.28515625" style="312" customWidth="1"/>
    <col min="6" max="6" width="35.28515625" style="312" customWidth="1"/>
    <col min="7" max="7" width="7.5703125" style="312" customWidth="1"/>
    <col min="8" max="16384" width="9.140625" style="312"/>
  </cols>
  <sheetData>
    <row r="1" spans="1:6" ht="39">
      <c r="E1" s="312" t="s">
        <v>599</v>
      </c>
      <c r="F1" s="317"/>
    </row>
    <row r="2" spans="1:6" ht="39">
      <c r="A2" s="632" t="s">
        <v>598</v>
      </c>
      <c r="B2" s="632"/>
      <c r="C2" s="632"/>
      <c r="D2" s="632"/>
      <c r="E2" s="632"/>
      <c r="F2" s="632"/>
    </row>
    <row r="3" spans="1:6">
      <c r="D3" s="633" t="s">
        <v>597</v>
      </c>
      <c r="E3" s="634"/>
    </row>
    <row r="4" spans="1:6">
      <c r="D4" s="312" t="s">
        <v>596</v>
      </c>
    </row>
    <row r="5" spans="1:6">
      <c r="A5" s="312" t="s">
        <v>595</v>
      </c>
    </row>
    <row r="6" spans="1:6" ht="91.5" customHeight="1">
      <c r="A6" s="314" t="s">
        <v>573</v>
      </c>
      <c r="B6" s="314" t="s">
        <v>586</v>
      </c>
      <c r="C6" s="635" t="s">
        <v>571</v>
      </c>
      <c r="D6" s="635"/>
      <c r="E6" s="635" t="s">
        <v>594</v>
      </c>
      <c r="F6" s="635"/>
    </row>
    <row r="7" spans="1:6" ht="64.5" customHeight="1">
      <c r="A7" s="313"/>
      <c r="B7" s="313"/>
      <c r="C7" s="313" t="s">
        <v>570</v>
      </c>
      <c r="D7" s="313" t="s">
        <v>437</v>
      </c>
      <c r="E7" s="313" t="s">
        <v>583</v>
      </c>
      <c r="F7" s="313" t="s">
        <v>437</v>
      </c>
    </row>
    <row r="8" spans="1:6" ht="40.5" customHeight="1">
      <c r="A8" s="314">
        <v>1</v>
      </c>
      <c r="B8" s="314" t="s">
        <v>569</v>
      </c>
      <c r="C8" s="313"/>
      <c r="D8" s="313"/>
      <c r="E8" s="313"/>
      <c r="F8" s="313"/>
    </row>
    <row r="9" spans="1:6" ht="51.75" customHeight="1">
      <c r="A9" s="314" t="s">
        <v>568</v>
      </c>
      <c r="B9" s="314" t="s">
        <v>593</v>
      </c>
      <c r="C9" s="313">
        <f>'[6]LBS-DIS-TAR'!U60</f>
        <v>6707256</v>
      </c>
      <c r="D9" s="316">
        <f>'[6]LBS-DIS-TAR'!V60</f>
        <v>8669004.5651826896</v>
      </c>
      <c r="E9" s="313">
        <f>'[6]LBS-DIS-TAR'!Y60</f>
        <v>1794210</v>
      </c>
      <c r="F9" s="313">
        <f>'[6]LBS-DIS-TAR'!Z60</f>
        <v>2106896</v>
      </c>
    </row>
    <row r="10" spans="1:6" ht="39">
      <c r="A10" s="313" t="s">
        <v>566</v>
      </c>
      <c r="B10" s="313" t="s">
        <v>565</v>
      </c>
      <c r="C10" s="313">
        <f>'[6]LBS-DIS-TAR'!C60</f>
        <v>5994941</v>
      </c>
      <c r="D10" s="316">
        <f>'[6]LBS-DIS-TAR'!D60</f>
        <v>7769763.4410954807</v>
      </c>
      <c r="E10" s="313">
        <f>'[6]LBS-DIS-TAR'!G60</f>
        <v>1754015</v>
      </c>
      <c r="F10" s="313">
        <f>'[6]LBS-DIS-TAR'!H60</f>
        <v>1711236</v>
      </c>
    </row>
    <row r="11" spans="1:6" ht="39">
      <c r="A11" s="313" t="s">
        <v>564</v>
      </c>
      <c r="B11" s="313" t="s">
        <v>563</v>
      </c>
      <c r="C11" s="313">
        <f>'[6]LBS-DIS-TAR'!I60</f>
        <v>450038</v>
      </c>
      <c r="D11" s="316">
        <f>'[6]LBS-DIS-TAR'!J60</f>
        <v>494378.40637532691</v>
      </c>
      <c r="E11" s="313">
        <f>'[6]LBS-DIS-TAR'!M60</f>
        <v>32687</v>
      </c>
      <c r="F11" s="313">
        <f>'[6]LBS-DIS-TAR'!N60</f>
        <v>76274</v>
      </c>
    </row>
    <row r="12" spans="1:6" ht="69" customHeight="1">
      <c r="A12" s="313" t="s">
        <v>562</v>
      </c>
      <c r="B12" s="313" t="s">
        <v>561</v>
      </c>
      <c r="C12" s="313">
        <f>'[6]LBS-DIS-TAR'!O60</f>
        <v>262277</v>
      </c>
      <c r="D12" s="316">
        <f>'[6]LBS-DIS-TAR'!P60</f>
        <v>404862.71771188074</v>
      </c>
      <c r="E12" s="313">
        <f>'[6]LBS-DIS-TAR'!S60</f>
        <v>7508</v>
      </c>
      <c r="F12" s="313">
        <f>'[6]LBS-DIS-TAR'!T60</f>
        <v>319386</v>
      </c>
    </row>
    <row r="13" spans="1:6" ht="68.25" customHeight="1">
      <c r="A13" s="314" t="s">
        <v>560</v>
      </c>
      <c r="B13" s="314" t="s">
        <v>559</v>
      </c>
      <c r="C13" s="313">
        <f>'[6]LBS-DIS-TAR'!BE60</f>
        <v>960470</v>
      </c>
      <c r="D13" s="316">
        <f>'[6]LBS-DIS-TAR'!BF60</f>
        <v>3470353.7902428326</v>
      </c>
      <c r="E13" s="313">
        <f>'[6]LBS-DIS-TAR'!BI60</f>
        <v>286030</v>
      </c>
      <c r="F13" s="313">
        <f>'[6]LBS-DIS-TAR'!BJ60</f>
        <v>1782888</v>
      </c>
    </row>
    <row r="14" spans="1:6" ht="78">
      <c r="A14" s="313" t="s">
        <v>558</v>
      </c>
      <c r="B14" s="313" t="s">
        <v>557</v>
      </c>
      <c r="C14" s="313">
        <f>'[6]LBS-DIS-TAR'!AA60</f>
        <v>300344</v>
      </c>
      <c r="D14" s="316">
        <f>'[6]LBS-DIS-TAR'!AB60</f>
        <v>997897.93649731984</v>
      </c>
      <c r="E14" s="313">
        <f>'[6]LBS-DIS-TAR'!AE60</f>
        <v>248399</v>
      </c>
      <c r="F14" s="313">
        <f>'[6]LBS-DIS-TAR'!AF60</f>
        <v>868059</v>
      </c>
    </row>
    <row r="15" spans="1:6" ht="78">
      <c r="A15" s="313" t="s">
        <v>556</v>
      </c>
      <c r="B15" s="313" t="s">
        <v>592</v>
      </c>
      <c r="C15" s="313">
        <f>'[6]LBS-DIS-TAR'!AG60</f>
        <v>124051</v>
      </c>
      <c r="D15" s="316">
        <f>'[6]LBS-DIS-TAR'!AH60</f>
        <v>967729.34989974624</v>
      </c>
      <c r="E15" s="313">
        <f>'[6]LBS-DIS-TAR'!AK60</f>
        <v>19502</v>
      </c>
      <c r="F15" s="313">
        <f>'[6]LBS-DIS-TAR'!AL60</f>
        <v>691801</v>
      </c>
    </row>
    <row r="16" spans="1:6" ht="78">
      <c r="A16" s="313" t="s">
        <v>554</v>
      </c>
      <c r="B16" s="313" t="s">
        <v>553</v>
      </c>
      <c r="C16" s="313">
        <f>'[6]LBS-DIS-TAR'!AM60</f>
        <v>44863</v>
      </c>
      <c r="D16" s="316">
        <f>'[6]LBS-DIS-TAR'!AN60</f>
        <v>768808.44787173998</v>
      </c>
      <c r="E16" s="313">
        <f>'[6]LBS-DIS-TAR'!AQ60</f>
        <v>1205</v>
      </c>
      <c r="F16" s="313">
        <f>'[6]LBS-DIS-TAR'!AR60</f>
        <v>143484</v>
      </c>
    </row>
    <row r="17" spans="1:7" ht="50.1" customHeight="1">
      <c r="A17" s="313" t="s">
        <v>552</v>
      </c>
      <c r="B17" s="313" t="s">
        <v>551</v>
      </c>
      <c r="C17" s="313">
        <f>'[6]LBS-DIS-TAR'!AS60</f>
        <v>36486</v>
      </c>
      <c r="D17" s="316">
        <f>'[6]LBS-DIS-TAR'!AT60</f>
        <v>165686.544025974</v>
      </c>
      <c r="E17" s="313">
        <f>'[6]LBS-DIS-TAR'!AW60</f>
        <v>405</v>
      </c>
      <c r="F17" s="313">
        <f>'[6]LBS-DIS-TAR'!AX60</f>
        <v>1780</v>
      </c>
    </row>
    <row r="18" spans="1:7" ht="50.1" customHeight="1">
      <c r="A18" s="313" t="s">
        <v>550</v>
      </c>
      <c r="B18" s="313" t="s">
        <v>549</v>
      </c>
      <c r="C18" s="313">
        <f>'[6]LBS-DIS-TAR'!AY60</f>
        <v>454726</v>
      </c>
      <c r="D18" s="316">
        <f>'[6]LBS-DIS-TAR'!AZ60</f>
        <v>570231.5119480521</v>
      </c>
      <c r="E18" s="313">
        <f>'[6]LBS-DIS-TAR'!BC60</f>
        <v>16519</v>
      </c>
      <c r="F18" s="313">
        <f>'[6]LBS-DIS-TAR'!BD60</f>
        <v>77764</v>
      </c>
    </row>
    <row r="19" spans="1:7" ht="39.950000000000003" customHeight="1">
      <c r="A19" s="314" t="s">
        <v>548</v>
      </c>
      <c r="B19" s="314" t="s">
        <v>424</v>
      </c>
      <c r="C19" s="313">
        <f>'[6]LBS-DIS-TAR'!BK60</f>
        <v>11314</v>
      </c>
      <c r="D19" s="316">
        <f>'[6]LBS-DIS-TAR'!BL60</f>
        <v>232767.23687500003</v>
      </c>
      <c r="E19" s="313">
        <f>'[6]LBS-DIS-TAR'!BO60</f>
        <v>794</v>
      </c>
      <c r="F19" s="313">
        <f>'[6]LBS-DIS-TAR'!BP60</f>
        <v>49974</v>
      </c>
    </row>
    <row r="20" spans="1:7" ht="39.950000000000003" customHeight="1">
      <c r="A20" s="314" t="s">
        <v>547</v>
      </c>
      <c r="B20" s="314" t="s">
        <v>527</v>
      </c>
      <c r="C20" s="313">
        <f>'[6]LBS-DIS-TAR'!BQ60</f>
        <v>133402</v>
      </c>
      <c r="D20" s="316">
        <f>'[6]LBS-DIS-TAR'!BR60</f>
        <v>385661.32806366915</v>
      </c>
      <c r="E20" s="313">
        <f>'[6]LBS-DIS-TAR'!BU60</f>
        <v>16075</v>
      </c>
      <c r="F20" s="313">
        <f>'[6]LBS-DIS-TAR'!BV60</f>
        <v>18830</v>
      </c>
    </row>
    <row r="21" spans="1:7" ht="39.950000000000003" customHeight="1">
      <c r="A21" s="314" t="s">
        <v>546</v>
      </c>
      <c r="B21" s="314" t="s">
        <v>545</v>
      </c>
      <c r="C21" s="313">
        <f>'[6]LBS-DIS-TAR'!BW60</f>
        <v>203033</v>
      </c>
      <c r="D21" s="316">
        <f>'[6]LBS-DIS-TAR'!BX60</f>
        <v>1697653.1243130716</v>
      </c>
      <c r="E21" s="313">
        <f>'[6]LBS-DIS-TAR'!CA60</f>
        <v>21371</v>
      </c>
      <c r="F21" s="313">
        <f>'[6]LBS-DIS-TAR'!CB60</f>
        <v>438901</v>
      </c>
    </row>
    <row r="22" spans="1:7" ht="39.950000000000003" customHeight="1">
      <c r="A22" s="314" t="s">
        <v>544</v>
      </c>
      <c r="B22" s="314" t="s">
        <v>421</v>
      </c>
      <c r="C22" s="313">
        <f>'[6]LBS-DIS-TAR'!CC60</f>
        <v>28428</v>
      </c>
      <c r="D22" s="316">
        <f>'[6]LBS-DIS-TAR'!CD60</f>
        <v>110111.93648811939</v>
      </c>
      <c r="E22" s="313">
        <f>'[6]LBS-DIS-TAR'!CG60</f>
        <v>456</v>
      </c>
      <c r="F22" s="313">
        <f>'[6]LBS-DIS-TAR'!CH60</f>
        <v>11479</v>
      </c>
      <c r="G22" s="313">
        <f>'[6]LBS-DIS-TAR'!CI28</f>
        <v>31403</v>
      </c>
    </row>
    <row r="23" spans="1:7" ht="39.950000000000003" customHeight="1">
      <c r="A23" s="314" t="s">
        <v>543</v>
      </c>
      <c r="B23" s="314" t="s">
        <v>420</v>
      </c>
      <c r="C23" s="313">
        <f>'[6]LBS-DIS-TAR'!CI60</f>
        <v>51029</v>
      </c>
      <c r="D23" s="316">
        <f>'[6]LBS-DIS-TAR'!CJ60</f>
        <v>159898.71442607144</v>
      </c>
      <c r="E23" s="313">
        <f>'[6]LBS-DIS-TAR'!CM60</f>
        <v>405</v>
      </c>
      <c r="F23" s="313">
        <f>'[6]LBS-DIS-TAR'!CN60</f>
        <v>11217</v>
      </c>
    </row>
    <row r="24" spans="1:7" ht="39.950000000000003" customHeight="1">
      <c r="A24" s="314" t="s">
        <v>542</v>
      </c>
      <c r="B24" s="314" t="s">
        <v>483</v>
      </c>
      <c r="C24" s="313">
        <f>'[6]LBS-DIS-TAR'!CO60</f>
        <v>692508</v>
      </c>
      <c r="D24" s="316">
        <f>'[6]LBS-DIS-TAR'!CP60</f>
        <v>1276606.1014753247</v>
      </c>
      <c r="E24" s="313">
        <f>'[6]LBS-DIS-TAR'!CS60</f>
        <v>93939</v>
      </c>
      <c r="F24" s="313">
        <f>'[6]LBS-DIS-TAR'!CT60</f>
        <v>136073</v>
      </c>
    </row>
    <row r="25" spans="1:7" ht="39.950000000000003" customHeight="1">
      <c r="A25" s="314">
        <v>2</v>
      </c>
      <c r="B25" s="314" t="s">
        <v>541</v>
      </c>
      <c r="C25" s="314">
        <f>'[6]LBS-DIS-TAR'!CU60</f>
        <v>8787440</v>
      </c>
      <c r="D25" s="315">
        <f>'[6]LBS-DIS-TAR'!CV60</f>
        <v>16002056.797066778</v>
      </c>
      <c r="E25" s="314">
        <f>'[6]LBS-DIS-TAR'!CY60</f>
        <v>2213280</v>
      </c>
      <c r="F25" s="314">
        <f>'[6]LBS-DIS-TAR'!CZ60</f>
        <v>4556258</v>
      </c>
    </row>
    <row r="26" spans="1:7" ht="79.5" customHeight="1">
      <c r="A26" s="314">
        <v>3</v>
      </c>
      <c r="B26" s="314" t="s">
        <v>540</v>
      </c>
      <c r="C26" s="313">
        <f>'[6]LBS-DIS-TAR'!FO60</f>
        <v>666250</v>
      </c>
      <c r="D26" s="316">
        <f>'[6]LBS-DIS-TAR'!FP60</f>
        <v>1125649.841783067</v>
      </c>
      <c r="E26" s="313">
        <f>'[6]LBS-DIS-TAR'!FS60</f>
        <v>1278350</v>
      </c>
      <c r="F26" s="313">
        <f>'[6]LBS-DIS-TAR'!FT60</f>
        <v>1655303</v>
      </c>
    </row>
    <row r="27" spans="1:7" ht="39.950000000000003" customHeight="1">
      <c r="A27" s="314">
        <v>4</v>
      </c>
      <c r="B27" s="314" t="s">
        <v>539</v>
      </c>
      <c r="C27" s="313"/>
      <c r="D27" s="316"/>
      <c r="E27" s="313"/>
      <c r="F27" s="313"/>
    </row>
    <row r="28" spans="1:7" ht="39.950000000000003" customHeight="1">
      <c r="A28" s="314" t="s">
        <v>538</v>
      </c>
      <c r="B28" s="314" t="s">
        <v>537</v>
      </c>
      <c r="C28" s="313">
        <f>'[6]LBS-DIS-TAR'!DA60</f>
        <v>1243</v>
      </c>
      <c r="D28" s="316">
        <f>'[6]LBS-DIS-TAR'!DB60</f>
        <v>1944.93</v>
      </c>
      <c r="E28" s="313">
        <f>'[6]LBS-DIS-TAR'!DE60</f>
        <v>8</v>
      </c>
      <c r="F28" s="313">
        <f>'[6]LBS-DIS-TAR'!DF60</f>
        <v>2195</v>
      </c>
    </row>
    <row r="29" spans="1:7" ht="68.25" customHeight="1">
      <c r="A29" s="314" t="s">
        <v>536</v>
      </c>
      <c r="B29" s="314" t="s">
        <v>591</v>
      </c>
      <c r="C29" s="313">
        <f>'[6]LBS-DIS-TAR'!DY60</f>
        <v>6319</v>
      </c>
      <c r="D29" s="316">
        <f>'[6]LBS-DIS-TAR'!DZ60</f>
        <v>1371248.8200000003</v>
      </c>
      <c r="E29" s="313">
        <f>'[6]LBS-DIS-TAR'!EC60</f>
        <v>2278</v>
      </c>
      <c r="F29" s="313">
        <f>'[6]LBS-DIS-TAR'!ED60</f>
        <v>151257</v>
      </c>
    </row>
    <row r="30" spans="1:7" ht="69.95" customHeight="1">
      <c r="A30" s="313" t="s">
        <v>534</v>
      </c>
      <c r="B30" s="313" t="s">
        <v>533</v>
      </c>
      <c r="C30" s="313">
        <f>'[6]LBS-DIS-TAR'!DG60</f>
        <v>3144</v>
      </c>
      <c r="D30" s="316">
        <f>'[6]LBS-DIS-TAR'!DH60</f>
        <v>127638.98000000001</v>
      </c>
      <c r="E30" s="313">
        <f>'[6]LBS-DIS-TAR'!DK60</f>
        <v>2011</v>
      </c>
      <c r="F30" s="313">
        <f>'[6]LBS-DIS-TAR'!DL60</f>
        <v>48865</v>
      </c>
    </row>
    <row r="31" spans="1:7" ht="69.95" customHeight="1">
      <c r="A31" s="313" t="s">
        <v>532</v>
      </c>
      <c r="B31" s="313" t="s">
        <v>531</v>
      </c>
      <c r="C31" s="313">
        <f>'[6]LBS-DIS-TAR'!DM60</f>
        <v>1571</v>
      </c>
      <c r="D31" s="316">
        <f>'[6]LBS-DIS-TAR'!DN60</f>
        <v>273285.77000000008</v>
      </c>
      <c r="E31" s="313">
        <f>'[6]LBS-DIS-TAR'!DQ60</f>
        <v>137</v>
      </c>
      <c r="F31" s="313">
        <f>'[6]LBS-DIS-TAR'!DR60</f>
        <v>69931</v>
      </c>
    </row>
    <row r="32" spans="1:7" ht="69.95" customHeight="1">
      <c r="A32" s="313" t="s">
        <v>530</v>
      </c>
      <c r="B32" s="313" t="s">
        <v>529</v>
      </c>
      <c r="C32" s="313">
        <f>'[6]LBS-DIS-TAR'!DS60</f>
        <v>1604</v>
      </c>
      <c r="D32" s="316">
        <f>'[6]LBS-DIS-TAR'!DT60</f>
        <v>970324.07000000007</v>
      </c>
      <c r="E32" s="313">
        <f>'[6]LBS-DIS-TAR'!DW60</f>
        <v>130</v>
      </c>
      <c r="F32" s="313">
        <f>'[6]LBS-DIS-TAR'!DX60</f>
        <v>32461</v>
      </c>
    </row>
    <row r="33" spans="1:6" ht="39">
      <c r="A33" s="314" t="s">
        <v>528</v>
      </c>
      <c r="B33" s="314" t="s">
        <v>527</v>
      </c>
      <c r="C33" s="313">
        <f>'[6]LBS-DIS-TAR'!EE60</f>
        <v>14980</v>
      </c>
      <c r="D33" s="316">
        <f>'[6]LBS-DIS-TAR'!EF60</f>
        <v>61702.424999999988</v>
      </c>
      <c r="E33" s="313">
        <f>'[6]LBS-DIS-TAR'!EI60</f>
        <v>1352</v>
      </c>
      <c r="F33" s="313">
        <f>'[6]LBS-DIS-TAR'!EJ60</f>
        <v>12067</v>
      </c>
    </row>
    <row r="34" spans="1:6" ht="39">
      <c r="A34" s="314" t="s">
        <v>526</v>
      </c>
      <c r="B34" s="314" t="s">
        <v>525</v>
      </c>
      <c r="C34" s="313">
        <f>'[6]LBS-DIS-TAR'!EK60</f>
        <v>146487</v>
      </c>
      <c r="D34" s="316">
        <f>'[6]LBS-DIS-TAR'!EL60</f>
        <v>2594831.6269999999</v>
      </c>
      <c r="E34" s="313">
        <f>'[6]LBS-DIS-TAR'!EO60</f>
        <v>21533</v>
      </c>
      <c r="F34" s="313">
        <f>'[6]LBS-DIS-TAR'!EP60</f>
        <v>547620</v>
      </c>
    </row>
    <row r="35" spans="1:6" ht="78">
      <c r="A35" s="314" t="s">
        <v>524</v>
      </c>
      <c r="B35" s="314" t="s">
        <v>523</v>
      </c>
      <c r="C35" s="313">
        <f>'[6]LBS-DIS-TAR'!EQ60</f>
        <v>174909</v>
      </c>
      <c r="D35" s="316">
        <f>'[6]LBS-DIS-TAR'!ER60</f>
        <v>1412013.8199999998</v>
      </c>
      <c r="E35" s="313">
        <f>'[6]LBS-DIS-TAR'!EU60</f>
        <v>82647</v>
      </c>
      <c r="F35" s="313">
        <f>'[6]LBS-DIS-TAR'!EV60</f>
        <v>481050</v>
      </c>
    </row>
    <row r="36" spans="1:6" ht="39">
      <c r="A36" s="314" t="s">
        <v>522</v>
      </c>
      <c r="B36" s="314" t="s">
        <v>483</v>
      </c>
      <c r="C36" s="313">
        <f>'[6]LBS-DIS-TAR'!EW60</f>
        <v>792195</v>
      </c>
      <c r="D36" s="316">
        <f>'[6]LBS-DIS-TAR'!EX60</f>
        <v>4816494.2349999985</v>
      </c>
      <c r="E36" s="313">
        <f>'[6]LBS-DIS-TAR'!FA60</f>
        <v>561394</v>
      </c>
      <c r="F36" s="313">
        <f>'[6]LBS-DIS-TAR'!FB60</f>
        <v>3568208</v>
      </c>
    </row>
    <row r="37" spans="1:6" ht="39">
      <c r="A37" s="314">
        <v>5</v>
      </c>
      <c r="B37" s="314" t="s">
        <v>580</v>
      </c>
      <c r="C37" s="314">
        <f>'[6]LBS-DIS-TAR'!FC60</f>
        <v>1136133</v>
      </c>
      <c r="D37" s="315">
        <f>'[6]LBS-DIS-TAR'!FD60</f>
        <v>10258235.857000001</v>
      </c>
      <c r="E37" s="314">
        <f>'[6]LBS-DIS-TAR'!FG60</f>
        <v>669212</v>
      </c>
      <c r="F37" s="314">
        <f>'[6]LBS-DIS-TAR'!FH60</f>
        <v>4762397</v>
      </c>
    </row>
    <row r="38" spans="1:6" ht="39">
      <c r="A38" s="313"/>
      <c r="B38" s="314" t="s">
        <v>590</v>
      </c>
      <c r="C38" s="314">
        <f>'[6]LBS-DIS-TAR'!FI60</f>
        <v>9923573</v>
      </c>
      <c r="D38" s="315">
        <f>'[6]LBS-DIS-TAR'!FJ60</f>
        <v>26260292.654066779</v>
      </c>
      <c r="E38" s="314">
        <f>'[6]LBS-DIS-TAR'!FM60</f>
        <v>2882492</v>
      </c>
      <c r="F38" s="314">
        <f>'[6]LBS-DIS-TAR'!FN60</f>
        <v>9318655</v>
      </c>
    </row>
    <row r="39" spans="1:6" ht="39">
      <c r="A39" s="313"/>
      <c r="B39" s="313"/>
      <c r="C39" s="313"/>
      <c r="D39" s="313"/>
      <c r="E39" s="313"/>
      <c r="F39" s="313"/>
    </row>
    <row r="40" spans="1:6" ht="39">
      <c r="A40" s="313"/>
      <c r="B40" s="313"/>
      <c r="C40" s="313"/>
      <c r="D40" s="313"/>
      <c r="E40" s="313"/>
      <c r="F40" s="313"/>
    </row>
    <row r="41" spans="1:6" ht="39">
      <c r="A41" s="636" t="s">
        <v>519</v>
      </c>
      <c r="B41" s="636"/>
      <c r="C41" s="636"/>
      <c r="D41" s="636"/>
      <c r="E41" s="636"/>
      <c r="F41" s="313"/>
    </row>
    <row r="42" spans="1:6" ht="39">
      <c r="A42" s="313"/>
      <c r="B42" s="631"/>
      <c r="C42" s="631"/>
      <c r="D42" s="631"/>
      <c r="E42" s="631"/>
      <c r="F42" s="631"/>
    </row>
    <row r="44" spans="1:6" ht="31.5" customHeight="1"/>
  </sheetData>
  <mergeCells count="6">
    <mergeCell ref="B42:F42"/>
    <mergeCell ref="A2:F2"/>
    <mergeCell ref="D3:E3"/>
    <mergeCell ref="C6:D6"/>
    <mergeCell ref="E6:F6"/>
    <mergeCell ref="A41:E41"/>
  </mergeCells>
  <pageMargins left="1.1811023622047245" right="0.19685039370078741" top="0.74803149606299213" bottom="0.74803149606299213" header="0.31496062992125984" footer="0.31496062992125984"/>
  <pageSetup paperSize="9" scale="32" orientation="portrait" r:id="rId1"/>
  <colBreaks count="2" manualBreakCount="2">
    <brk id="6" max="40" man="1"/>
    <brk id="8" max="1048575" man="1"/>
  </colBreaks>
</worksheet>
</file>

<file path=xl/worksheets/sheet27.xml><?xml version="1.0" encoding="utf-8"?>
<worksheet xmlns="http://schemas.openxmlformats.org/spreadsheetml/2006/main" xmlns:r="http://schemas.openxmlformats.org/officeDocument/2006/relationships">
  <dimension ref="A1:D41"/>
  <sheetViews>
    <sheetView topLeftCell="A4" workbookViewId="0">
      <selection activeCell="C20" sqref="C20"/>
    </sheetView>
  </sheetViews>
  <sheetFormatPr defaultRowHeight="15"/>
  <cols>
    <col min="1" max="1" width="9.140625" style="342"/>
    <col min="2" max="2" width="108.28515625" style="342" bestFit="1" customWidth="1"/>
    <col min="3" max="3" width="31.140625" style="342" customWidth="1"/>
    <col min="4" max="4" width="35" style="342" customWidth="1"/>
    <col min="5" max="16384" width="9.140625" style="342"/>
  </cols>
  <sheetData>
    <row r="1" spans="1:4" ht="15.75">
      <c r="A1" s="637" t="s">
        <v>633</v>
      </c>
      <c r="B1" s="637"/>
      <c r="C1" s="637"/>
      <c r="D1" s="637"/>
    </row>
    <row r="2" spans="1:4" ht="15.75">
      <c r="A2" s="637" t="s">
        <v>640</v>
      </c>
      <c r="B2" s="637"/>
      <c r="C2" s="637"/>
      <c r="D2" s="637"/>
    </row>
    <row r="3" spans="1:4" ht="15.75">
      <c r="A3" s="637" t="s">
        <v>391</v>
      </c>
      <c r="B3" s="637"/>
      <c r="C3" s="637"/>
      <c r="D3" s="637"/>
    </row>
    <row r="4" spans="1:4" ht="15.75">
      <c r="A4" s="637" t="s">
        <v>389</v>
      </c>
      <c r="B4" s="637"/>
      <c r="C4" s="637"/>
      <c r="D4" s="637"/>
    </row>
    <row r="5" spans="1:4" ht="15.75">
      <c r="A5" s="345"/>
      <c r="B5" s="345"/>
      <c r="C5" s="637" t="s">
        <v>639</v>
      </c>
      <c r="D5" s="637"/>
    </row>
    <row r="6" spans="1:4" ht="15.75">
      <c r="A6" s="637" t="s">
        <v>638</v>
      </c>
      <c r="B6" s="637"/>
      <c r="C6" s="637" t="s">
        <v>637</v>
      </c>
      <c r="D6" s="637"/>
    </row>
    <row r="7" spans="1:4" ht="15.75">
      <c r="A7" s="343"/>
      <c r="B7" s="343"/>
      <c r="C7" s="343"/>
      <c r="D7" s="343"/>
    </row>
    <row r="8" spans="1:4" ht="15.75">
      <c r="A8" s="344" t="s">
        <v>629</v>
      </c>
      <c r="B8" s="344" t="s">
        <v>628</v>
      </c>
      <c r="C8" s="343" t="s">
        <v>0</v>
      </c>
      <c r="D8" s="343" t="s">
        <v>627</v>
      </c>
    </row>
    <row r="9" spans="1:4" ht="15.75">
      <c r="A9" s="344">
        <v>1</v>
      </c>
      <c r="B9" s="344">
        <v>2</v>
      </c>
      <c r="C9" s="343"/>
      <c r="D9" s="343"/>
    </row>
    <row r="10" spans="1:4" ht="15.75">
      <c r="A10" s="344"/>
      <c r="B10" s="344"/>
      <c r="C10" s="343"/>
      <c r="D10" s="343"/>
    </row>
    <row r="11" spans="1:4" ht="15.75">
      <c r="A11" s="344" t="s">
        <v>465</v>
      </c>
      <c r="B11" s="344" t="s">
        <v>626</v>
      </c>
      <c r="C11" s="343"/>
      <c r="D11" s="343"/>
    </row>
    <row r="12" spans="1:4" ht="15.75">
      <c r="A12" s="344"/>
      <c r="B12" s="344"/>
      <c r="C12" s="343"/>
      <c r="D12" s="343"/>
    </row>
    <row r="13" spans="1:4" ht="15.75">
      <c r="A13" s="344">
        <v>1</v>
      </c>
      <c r="B13" s="344" t="s">
        <v>625</v>
      </c>
      <c r="C13" s="343">
        <v>20117</v>
      </c>
      <c r="D13" s="343">
        <v>15274</v>
      </c>
    </row>
    <row r="14" spans="1:4" ht="15.75">
      <c r="A14" s="344">
        <v>2</v>
      </c>
      <c r="B14" s="344" t="s">
        <v>624</v>
      </c>
      <c r="C14" s="343">
        <v>20117</v>
      </c>
      <c r="D14" s="343">
        <v>15274</v>
      </c>
    </row>
    <row r="15" spans="1:4" ht="15.75">
      <c r="A15" s="344">
        <v>3</v>
      </c>
      <c r="B15" s="344" t="s">
        <v>623</v>
      </c>
      <c r="C15" s="343">
        <v>569187</v>
      </c>
      <c r="D15" s="343">
        <v>480733</v>
      </c>
    </row>
    <row r="16" spans="1:4" ht="15.75">
      <c r="A16" s="344">
        <v>4</v>
      </c>
      <c r="B16" s="344" t="s">
        <v>636</v>
      </c>
      <c r="C16" s="343">
        <v>133846</v>
      </c>
      <c r="D16" s="343">
        <v>123685</v>
      </c>
    </row>
    <row r="17" spans="1:4" ht="15.75">
      <c r="A17" s="344"/>
      <c r="B17" s="344"/>
      <c r="C17" s="343">
        <v>0</v>
      </c>
      <c r="D17" s="343">
        <v>0</v>
      </c>
    </row>
    <row r="18" spans="1:4" ht="15.75">
      <c r="A18" s="344" t="s">
        <v>621</v>
      </c>
      <c r="B18" s="344" t="s">
        <v>620</v>
      </c>
      <c r="C18" s="343">
        <v>0</v>
      </c>
      <c r="D18" s="343">
        <v>0</v>
      </c>
    </row>
    <row r="19" spans="1:4" ht="15.75">
      <c r="A19" s="344"/>
      <c r="B19" s="344"/>
      <c r="C19" s="343">
        <v>0</v>
      </c>
      <c r="D19" s="343">
        <v>0</v>
      </c>
    </row>
    <row r="20" spans="1:4" ht="15.75">
      <c r="A20" s="344">
        <v>1</v>
      </c>
      <c r="B20" s="344" t="s">
        <v>619</v>
      </c>
      <c r="C20" s="343">
        <v>18570</v>
      </c>
      <c r="D20" s="343">
        <v>17311</v>
      </c>
    </row>
    <row r="21" spans="1:4" ht="15.75">
      <c r="A21" s="344">
        <v>2</v>
      </c>
      <c r="B21" s="344" t="s">
        <v>618</v>
      </c>
      <c r="C21" s="343">
        <v>33256</v>
      </c>
      <c r="D21" s="343">
        <v>29451</v>
      </c>
    </row>
    <row r="22" spans="1:4" ht="15.75">
      <c r="A22" s="344">
        <v>3</v>
      </c>
      <c r="B22" s="344" t="s">
        <v>617</v>
      </c>
      <c r="C22" s="343">
        <v>18570</v>
      </c>
      <c r="D22" s="343">
        <v>17311</v>
      </c>
    </row>
    <row r="23" spans="1:4" ht="15.75">
      <c r="A23" s="344">
        <v>4</v>
      </c>
      <c r="B23" s="344" t="s">
        <v>616</v>
      </c>
      <c r="C23" s="343">
        <v>33256</v>
      </c>
      <c r="D23" s="343">
        <v>29451</v>
      </c>
    </row>
    <row r="24" spans="1:4" ht="15.75">
      <c r="A24" s="344">
        <v>5</v>
      </c>
      <c r="B24" s="344" t="s">
        <v>615</v>
      </c>
      <c r="C24" s="343">
        <v>5482</v>
      </c>
      <c r="D24" s="343">
        <v>5389</v>
      </c>
    </row>
    <row r="25" spans="1:4" ht="15.75">
      <c r="A25" s="344">
        <v>6</v>
      </c>
      <c r="B25" s="344" t="s">
        <v>614</v>
      </c>
      <c r="C25" s="343">
        <v>17285</v>
      </c>
      <c r="D25" s="343">
        <v>16926</v>
      </c>
    </row>
    <row r="26" spans="1:4" ht="15.75">
      <c r="A26" s="344">
        <v>7</v>
      </c>
      <c r="B26" s="344" t="s">
        <v>613</v>
      </c>
      <c r="C26" s="343">
        <v>12508</v>
      </c>
      <c r="D26" s="343">
        <v>11510</v>
      </c>
    </row>
    <row r="27" spans="1:4" ht="15.75">
      <c r="A27" s="344">
        <v>8</v>
      </c>
      <c r="B27" s="344" t="s">
        <v>612</v>
      </c>
      <c r="C27" s="343">
        <v>13133</v>
      </c>
      <c r="D27" s="343">
        <v>11995</v>
      </c>
    </row>
    <row r="28" spans="1:4" ht="15.75">
      <c r="A28" s="344"/>
      <c r="B28" s="344"/>
      <c r="C28" s="343">
        <v>0</v>
      </c>
      <c r="D28" s="343">
        <v>0</v>
      </c>
    </row>
    <row r="29" spans="1:4" ht="15.75">
      <c r="A29" s="344" t="s">
        <v>461</v>
      </c>
      <c r="B29" s="344" t="s">
        <v>611</v>
      </c>
      <c r="C29" s="343">
        <v>0</v>
      </c>
      <c r="D29" s="343">
        <v>0</v>
      </c>
    </row>
    <row r="30" spans="1:4" ht="15.75">
      <c r="A30" s="344"/>
      <c r="B30" s="344"/>
      <c r="C30" s="343">
        <v>0</v>
      </c>
      <c r="D30" s="343">
        <v>0</v>
      </c>
    </row>
    <row r="31" spans="1:4" ht="15.75">
      <c r="A31" s="344">
        <v>1</v>
      </c>
      <c r="B31" s="344" t="s">
        <v>610</v>
      </c>
      <c r="C31" s="343">
        <v>2157</v>
      </c>
      <c r="D31" s="343">
        <v>2125</v>
      </c>
    </row>
    <row r="32" spans="1:4" ht="15.75">
      <c r="A32" s="344">
        <v>2</v>
      </c>
      <c r="B32" s="344" t="s">
        <v>609</v>
      </c>
      <c r="C32" s="343">
        <v>2157</v>
      </c>
      <c r="D32" s="343">
        <v>2125</v>
      </c>
    </row>
    <row r="33" spans="1:4" ht="15.75">
      <c r="A33" s="344">
        <v>3</v>
      </c>
      <c r="B33" s="344" t="s">
        <v>608</v>
      </c>
      <c r="C33" s="343">
        <v>3838</v>
      </c>
      <c r="D33" s="343">
        <v>3723</v>
      </c>
    </row>
    <row r="34" spans="1:4" ht="15.75">
      <c r="A34" s="344">
        <v>4</v>
      </c>
      <c r="B34" s="344" t="s">
        <v>607</v>
      </c>
      <c r="C34" s="343">
        <v>3838</v>
      </c>
      <c r="D34" s="343">
        <v>3723</v>
      </c>
    </row>
    <row r="35" spans="1:4" ht="15.75">
      <c r="A35" s="344" t="s">
        <v>635</v>
      </c>
      <c r="B35" s="344" t="s">
        <v>606</v>
      </c>
      <c r="C35" s="343">
        <v>2300</v>
      </c>
      <c r="D35" s="343">
        <v>2220</v>
      </c>
    </row>
    <row r="36" spans="1:4" ht="15.75">
      <c r="A36" s="344">
        <v>6</v>
      </c>
      <c r="B36" s="344" t="s">
        <v>605</v>
      </c>
      <c r="C36" s="343">
        <v>2782</v>
      </c>
      <c r="D36" s="343">
        <v>2676</v>
      </c>
    </row>
    <row r="37" spans="1:4" ht="15.75">
      <c r="A37" s="344" t="s">
        <v>457</v>
      </c>
      <c r="B37" s="344" t="s">
        <v>604</v>
      </c>
      <c r="C37" s="343">
        <v>0</v>
      </c>
      <c r="D37" s="343">
        <v>0</v>
      </c>
    </row>
    <row r="38" spans="1:4" ht="15.75">
      <c r="A38" s="344">
        <v>1</v>
      </c>
      <c r="B38" s="344" t="s">
        <v>603</v>
      </c>
      <c r="C38" s="343">
        <v>1110299</v>
      </c>
      <c r="D38" s="343">
        <v>1039895</v>
      </c>
    </row>
    <row r="39" spans="1:4" ht="15.75">
      <c r="A39" s="344">
        <v>2</v>
      </c>
      <c r="B39" s="344" t="s">
        <v>602</v>
      </c>
      <c r="C39" s="343">
        <v>1639327</v>
      </c>
      <c r="D39" s="343">
        <v>1490231</v>
      </c>
    </row>
    <row r="40" spans="1:4" ht="15.75">
      <c r="A40" s="344">
        <v>3</v>
      </c>
      <c r="B40" s="344" t="s">
        <v>601</v>
      </c>
      <c r="C40" s="343">
        <v>399059</v>
      </c>
      <c r="D40" s="343">
        <v>371825</v>
      </c>
    </row>
    <row r="41" spans="1:4" ht="15.75">
      <c r="A41" s="344">
        <v>4</v>
      </c>
      <c r="B41" s="344" t="s">
        <v>634</v>
      </c>
      <c r="C41" s="343">
        <v>679855</v>
      </c>
      <c r="D41" s="343">
        <v>627975</v>
      </c>
    </row>
  </sheetData>
  <mergeCells count="7">
    <mergeCell ref="C5:D5"/>
    <mergeCell ref="C6:D6"/>
    <mergeCell ref="A1:D1"/>
    <mergeCell ref="A2:D2"/>
    <mergeCell ref="A3:D3"/>
    <mergeCell ref="A4:D4"/>
    <mergeCell ref="A6:B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D41"/>
  <sheetViews>
    <sheetView topLeftCell="B1" workbookViewId="0">
      <selection activeCell="C20" sqref="C20"/>
    </sheetView>
  </sheetViews>
  <sheetFormatPr defaultRowHeight="15"/>
  <cols>
    <col min="1" max="1" width="9.140625" style="342"/>
    <col min="2" max="2" width="108.28515625" style="342" bestFit="1" customWidth="1"/>
    <col min="3" max="3" width="31.140625" style="342" customWidth="1"/>
    <col min="4" max="4" width="35" style="342" customWidth="1"/>
    <col min="5" max="16384" width="9.140625" style="342"/>
  </cols>
  <sheetData>
    <row r="1" spans="1:4" ht="15.75">
      <c r="A1" s="637" t="s">
        <v>633</v>
      </c>
      <c r="B1" s="637"/>
      <c r="C1" s="637"/>
      <c r="D1" s="637"/>
    </row>
    <row r="2" spans="1:4" ht="15.75">
      <c r="A2" s="637" t="s">
        <v>640</v>
      </c>
      <c r="B2" s="637"/>
      <c r="C2" s="637"/>
      <c r="D2" s="637"/>
    </row>
    <row r="3" spans="1:4" ht="15.75">
      <c r="A3" s="637" t="s">
        <v>391</v>
      </c>
      <c r="B3" s="637"/>
      <c r="C3" s="637"/>
      <c r="D3" s="637"/>
    </row>
    <row r="4" spans="1:4" ht="15.75">
      <c r="A4" s="637" t="s">
        <v>389</v>
      </c>
      <c r="B4" s="637"/>
      <c r="C4" s="637"/>
      <c r="D4" s="637"/>
    </row>
    <row r="5" spans="1:4" ht="15.75">
      <c r="A5" s="345"/>
      <c r="B5" s="345"/>
      <c r="C5" s="637" t="s">
        <v>639</v>
      </c>
      <c r="D5" s="637"/>
    </row>
    <row r="6" spans="1:4" ht="15.75">
      <c r="A6" s="637" t="s">
        <v>638</v>
      </c>
      <c r="B6" s="637"/>
      <c r="C6" s="637" t="s">
        <v>641</v>
      </c>
      <c r="D6" s="637"/>
    </row>
    <row r="7" spans="1:4" ht="15.75">
      <c r="A7" s="343"/>
      <c r="B7" s="343"/>
      <c r="C7" s="343"/>
      <c r="D7" s="343"/>
    </row>
    <row r="8" spans="1:4" ht="15.75">
      <c r="A8" s="344" t="s">
        <v>629</v>
      </c>
      <c r="B8" s="344" t="s">
        <v>628</v>
      </c>
      <c r="C8" s="343" t="s">
        <v>0</v>
      </c>
      <c r="D8" s="343" t="s">
        <v>627</v>
      </c>
    </row>
    <row r="9" spans="1:4" ht="15.75">
      <c r="A9" s="344">
        <v>1</v>
      </c>
      <c r="B9" s="344">
        <v>2</v>
      </c>
      <c r="C9" s="343"/>
      <c r="D9" s="343"/>
    </row>
    <row r="10" spans="1:4" ht="15.75">
      <c r="A10" s="344"/>
      <c r="B10" s="344"/>
      <c r="C10" s="343"/>
      <c r="D10" s="343"/>
    </row>
    <row r="11" spans="1:4" ht="15.75">
      <c r="A11" s="344" t="s">
        <v>465</v>
      </c>
      <c r="B11" s="344" t="s">
        <v>626</v>
      </c>
      <c r="C11" s="343"/>
      <c r="D11" s="343"/>
    </row>
    <row r="12" spans="1:4" ht="15.75">
      <c r="A12" s="344"/>
      <c r="B12" s="344"/>
      <c r="C12" s="343"/>
      <c r="D12" s="343"/>
    </row>
    <row r="13" spans="1:4" ht="15.75">
      <c r="A13" s="344">
        <v>1</v>
      </c>
      <c r="B13" s="344" t="s">
        <v>625</v>
      </c>
      <c r="C13" s="343">
        <v>1988</v>
      </c>
      <c r="D13" s="343">
        <v>1909</v>
      </c>
    </row>
    <row r="14" spans="1:4" ht="15.75">
      <c r="A14" s="344">
        <v>2</v>
      </c>
      <c r="B14" s="344" t="s">
        <v>624</v>
      </c>
      <c r="C14" s="343">
        <v>1988</v>
      </c>
      <c r="D14" s="343">
        <v>1909</v>
      </c>
    </row>
    <row r="15" spans="1:4" ht="15.75">
      <c r="A15" s="344">
        <v>3</v>
      </c>
      <c r="B15" s="344" t="s">
        <v>623</v>
      </c>
      <c r="C15" s="343">
        <v>191468</v>
      </c>
      <c r="D15" s="343">
        <v>176657</v>
      </c>
    </row>
    <row r="16" spans="1:4" ht="15.75">
      <c r="A16" s="344">
        <v>4</v>
      </c>
      <c r="B16" s="344" t="s">
        <v>636</v>
      </c>
      <c r="C16" s="343">
        <v>11380</v>
      </c>
      <c r="D16" s="343">
        <v>10775</v>
      </c>
    </row>
    <row r="17" spans="1:4" ht="15.75">
      <c r="A17" s="344"/>
      <c r="B17" s="344"/>
      <c r="C17" s="343">
        <v>0</v>
      </c>
      <c r="D17" s="343">
        <v>0</v>
      </c>
    </row>
    <row r="18" spans="1:4" ht="15.75">
      <c r="A18" s="344" t="s">
        <v>621</v>
      </c>
      <c r="B18" s="344" t="s">
        <v>620</v>
      </c>
      <c r="C18" s="343">
        <v>0</v>
      </c>
      <c r="D18" s="343">
        <v>0</v>
      </c>
    </row>
    <row r="19" spans="1:4" ht="15.75">
      <c r="A19" s="344"/>
      <c r="B19" s="344"/>
      <c r="C19" s="343">
        <v>0</v>
      </c>
      <c r="D19" s="343">
        <v>0</v>
      </c>
    </row>
    <row r="20" spans="1:4" ht="15.75">
      <c r="A20" s="344">
        <v>1</v>
      </c>
      <c r="B20" s="344" t="s">
        <v>619</v>
      </c>
      <c r="C20" s="343">
        <v>4598</v>
      </c>
      <c r="D20" s="343">
        <v>4369</v>
      </c>
    </row>
    <row r="21" spans="1:4" ht="15.75">
      <c r="A21" s="344">
        <v>2</v>
      </c>
      <c r="B21" s="344" t="s">
        <v>618</v>
      </c>
      <c r="C21" s="343">
        <v>9203</v>
      </c>
      <c r="D21" s="343">
        <v>8695</v>
      </c>
    </row>
    <row r="22" spans="1:4" ht="15.75">
      <c r="A22" s="344">
        <v>3</v>
      </c>
      <c r="B22" s="344" t="s">
        <v>617</v>
      </c>
      <c r="C22" s="343">
        <v>4598</v>
      </c>
      <c r="D22" s="343">
        <v>4369</v>
      </c>
    </row>
    <row r="23" spans="1:4" ht="15.75">
      <c r="A23" s="344">
        <v>4</v>
      </c>
      <c r="B23" s="344" t="s">
        <v>616</v>
      </c>
      <c r="C23" s="343">
        <v>9203</v>
      </c>
      <c r="D23" s="343">
        <v>8695</v>
      </c>
    </row>
    <row r="24" spans="1:4" ht="15.75">
      <c r="A24" s="344">
        <v>5</v>
      </c>
      <c r="B24" s="344" t="s">
        <v>615</v>
      </c>
      <c r="C24" s="343">
        <v>3368</v>
      </c>
      <c r="D24" s="343">
        <v>3169</v>
      </c>
    </row>
    <row r="25" spans="1:4" ht="15.75">
      <c r="A25" s="344">
        <v>6</v>
      </c>
      <c r="B25" s="344" t="s">
        <v>614</v>
      </c>
      <c r="C25" s="343">
        <v>7510</v>
      </c>
      <c r="D25" s="343">
        <v>6996</v>
      </c>
    </row>
    <row r="26" spans="1:4" ht="15.75">
      <c r="A26" s="344">
        <v>7</v>
      </c>
      <c r="B26" s="344" t="s">
        <v>613</v>
      </c>
      <c r="C26" s="343">
        <v>2774</v>
      </c>
      <c r="D26" s="343">
        <v>2636</v>
      </c>
    </row>
    <row r="27" spans="1:4" ht="15.75">
      <c r="A27" s="344">
        <v>8</v>
      </c>
      <c r="B27" s="344" t="s">
        <v>612</v>
      </c>
      <c r="C27" s="343">
        <v>6125</v>
      </c>
      <c r="D27" s="343">
        <v>5694</v>
      </c>
    </row>
    <row r="28" spans="1:4" ht="15.75">
      <c r="A28" s="344"/>
      <c r="B28" s="344"/>
      <c r="C28" s="343">
        <v>0</v>
      </c>
      <c r="D28" s="343">
        <v>0</v>
      </c>
    </row>
    <row r="29" spans="1:4" ht="15.75">
      <c r="A29" s="344" t="s">
        <v>461</v>
      </c>
      <c r="B29" s="344" t="s">
        <v>611</v>
      </c>
      <c r="C29" s="343">
        <v>0</v>
      </c>
      <c r="D29" s="343">
        <v>0</v>
      </c>
    </row>
    <row r="30" spans="1:4" ht="15.75">
      <c r="A30" s="344"/>
      <c r="B30" s="344"/>
      <c r="C30" s="343">
        <v>0</v>
      </c>
      <c r="D30" s="343">
        <v>0</v>
      </c>
    </row>
    <row r="31" spans="1:4" ht="15.75">
      <c r="A31" s="344">
        <v>1</v>
      </c>
      <c r="B31" s="344" t="s">
        <v>610</v>
      </c>
      <c r="C31" s="343">
        <v>0</v>
      </c>
      <c r="D31" s="343">
        <v>0</v>
      </c>
    </row>
    <row r="32" spans="1:4" ht="15.75">
      <c r="A32" s="344">
        <v>2</v>
      </c>
      <c r="B32" s="344" t="s">
        <v>609</v>
      </c>
      <c r="C32" s="343">
        <v>0</v>
      </c>
      <c r="D32" s="343">
        <v>0</v>
      </c>
    </row>
    <row r="33" spans="1:4" ht="15.75">
      <c r="A33" s="344">
        <v>3</v>
      </c>
      <c r="B33" s="344" t="s">
        <v>608</v>
      </c>
      <c r="C33" s="343">
        <v>0</v>
      </c>
      <c r="D33" s="343">
        <v>0</v>
      </c>
    </row>
    <row r="34" spans="1:4" ht="15.75">
      <c r="A34" s="344">
        <v>4</v>
      </c>
      <c r="B34" s="344" t="s">
        <v>607</v>
      </c>
      <c r="C34" s="343">
        <v>0</v>
      </c>
      <c r="D34" s="343">
        <v>0</v>
      </c>
    </row>
    <row r="35" spans="1:4" ht="15.75">
      <c r="A35" s="344" t="s">
        <v>635</v>
      </c>
      <c r="B35" s="344" t="s">
        <v>606</v>
      </c>
      <c r="C35" s="343">
        <v>0</v>
      </c>
      <c r="D35" s="343">
        <v>0</v>
      </c>
    </row>
    <row r="36" spans="1:4" ht="15.75">
      <c r="A36" s="344">
        <v>6</v>
      </c>
      <c r="B36" s="344" t="s">
        <v>605</v>
      </c>
      <c r="C36" s="343">
        <v>0</v>
      </c>
      <c r="D36" s="343">
        <v>0</v>
      </c>
    </row>
    <row r="37" spans="1:4" ht="15.75">
      <c r="A37" s="344" t="s">
        <v>457</v>
      </c>
      <c r="B37" s="344" t="s">
        <v>604</v>
      </c>
      <c r="C37" s="343">
        <v>0</v>
      </c>
      <c r="D37" s="343">
        <v>0</v>
      </c>
    </row>
    <row r="38" spans="1:4" ht="15.75">
      <c r="A38" s="344">
        <v>1</v>
      </c>
      <c r="B38" s="344" t="s">
        <v>603</v>
      </c>
      <c r="C38" s="343">
        <v>328763</v>
      </c>
      <c r="D38" s="343">
        <v>315794</v>
      </c>
    </row>
    <row r="39" spans="1:4" ht="15.75">
      <c r="A39" s="344">
        <v>2</v>
      </c>
      <c r="B39" s="344" t="s">
        <v>602</v>
      </c>
      <c r="C39" s="343">
        <v>444943</v>
      </c>
      <c r="D39" s="343">
        <v>424665</v>
      </c>
    </row>
    <row r="40" spans="1:4" ht="15.75">
      <c r="A40" s="344">
        <v>3</v>
      </c>
      <c r="B40" s="344" t="s">
        <v>601</v>
      </c>
      <c r="C40" s="343">
        <v>109426</v>
      </c>
      <c r="D40" s="343">
        <v>104260</v>
      </c>
    </row>
    <row r="41" spans="1:4" ht="15.75">
      <c r="A41" s="344">
        <v>4</v>
      </c>
      <c r="B41" s="344" t="s">
        <v>634</v>
      </c>
      <c r="C41" s="343">
        <v>156193</v>
      </c>
      <c r="D41" s="343">
        <v>148973</v>
      </c>
    </row>
  </sheetData>
  <mergeCells count="7">
    <mergeCell ref="C5:D5"/>
    <mergeCell ref="C6:D6"/>
    <mergeCell ref="A1:D1"/>
    <mergeCell ref="A2:D2"/>
    <mergeCell ref="A3:D3"/>
    <mergeCell ref="A4:D4"/>
    <mergeCell ref="A6:B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D41"/>
  <sheetViews>
    <sheetView topLeftCell="B1" workbookViewId="0">
      <selection activeCell="C20" sqref="C20"/>
    </sheetView>
  </sheetViews>
  <sheetFormatPr defaultRowHeight="15"/>
  <cols>
    <col min="1" max="1" width="9.140625" style="342"/>
    <col min="2" max="2" width="108.28515625" style="342" bestFit="1" customWidth="1"/>
    <col min="3" max="3" width="31.140625" style="342" customWidth="1"/>
    <col min="4" max="4" width="35" style="342" customWidth="1"/>
    <col min="5" max="16384" width="9.140625" style="342"/>
  </cols>
  <sheetData>
    <row r="1" spans="1:4" ht="15.75">
      <c r="A1" s="637" t="s">
        <v>633</v>
      </c>
      <c r="B1" s="637"/>
      <c r="C1" s="637"/>
      <c r="D1" s="637"/>
    </row>
    <row r="2" spans="1:4" ht="15.75">
      <c r="A2" s="637" t="s">
        <v>640</v>
      </c>
      <c r="B2" s="637"/>
      <c r="C2" s="637"/>
      <c r="D2" s="637"/>
    </row>
    <row r="3" spans="1:4" ht="15.75">
      <c r="A3" s="637" t="s">
        <v>391</v>
      </c>
      <c r="B3" s="637"/>
      <c r="C3" s="637"/>
      <c r="D3" s="637"/>
    </row>
    <row r="4" spans="1:4" ht="15.75">
      <c r="A4" s="637" t="s">
        <v>389</v>
      </c>
      <c r="B4" s="637"/>
      <c r="C4" s="637"/>
      <c r="D4" s="637"/>
    </row>
    <row r="5" spans="1:4" ht="15.75">
      <c r="A5" s="345"/>
      <c r="B5" s="345"/>
      <c r="C5" s="637" t="s">
        <v>639</v>
      </c>
      <c r="D5" s="637"/>
    </row>
    <row r="6" spans="1:4" ht="15.75">
      <c r="A6" s="637" t="s">
        <v>638</v>
      </c>
      <c r="B6" s="637"/>
      <c r="C6" s="637" t="s">
        <v>642</v>
      </c>
      <c r="D6" s="637"/>
    </row>
    <row r="7" spans="1:4" ht="15.75">
      <c r="A7" s="343"/>
      <c r="B7" s="343"/>
      <c r="C7" s="343"/>
      <c r="D7" s="343"/>
    </row>
    <row r="8" spans="1:4" ht="15.75">
      <c r="A8" s="344" t="s">
        <v>629</v>
      </c>
      <c r="B8" s="344" t="s">
        <v>628</v>
      </c>
      <c r="C8" s="343" t="s">
        <v>0</v>
      </c>
      <c r="D8" s="343" t="s">
        <v>627</v>
      </c>
    </row>
    <row r="9" spans="1:4" ht="15.75">
      <c r="A9" s="344">
        <v>1</v>
      </c>
      <c r="B9" s="344">
        <v>2</v>
      </c>
      <c r="C9" s="343"/>
      <c r="D9" s="343"/>
    </row>
    <row r="10" spans="1:4" ht="15.75">
      <c r="A10" s="344"/>
      <c r="B10" s="344"/>
      <c r="C10" s="343"/>
      <c r="D10" s="343"/>
    </row>
    <row r="11" spans="1:4" ht="15.75">
      <c r="A11" s="344" t="s">
        <v>465</v>
      </c>
      <c r="B11" s="344" t="s">
        <v>626</v>
      </c>
      <c r="C11" s="343"/>
      <c r="D11" s="343"/>
    </row>
    <row r="12" spans="1:4" ht="15.75">
      <c r="A12" s="344"/>
      <c r="B12" s="344"/>
      <c r="C12" s="343"/>
      <c r="D12" s="343"/>
    </row>
    <row r="13" spans="1:4" ht="15.75">
      <c r="A13" s="344">
        <v>1</v>
      </c>
      <c r="B13" s="344" t="s">
        <v>625</v>
      </c>
      <c r="C13" s="343">
        <v>4482</v>
      </c>
      <c r="D13" s="343">
        <v>4367</v>
      </c>
    </row>
    <row r="14" spans="1:4" ht="15.75">
      <c r="A14" s="344">
        <v>2</v>
      </c>
      <c r="B14" s="344" t="s">
        <v>624</v>
      </c>
      <c r="C14" s="343">
        <v>4482</v>
      </c>
      <c r="D14" s="343">
        <v>4367</v>
      </c>
    </row>
    <row r="15" spans="1:4" ht="15.75">
      <c r="A15" s="344">
        <v>3</v>
      </c>
      <c r="B15" s="344" t="s">
        <v>623</v>
      </c>
      <c r="C15" s="343">
        <v>255737</v>
      </c>
      <c r="D15" s="343">
        <v>186007</v>
      </c>
    </row>
    <row r="16" spans="1:4" ht="15.75">
      <c r="A16" s="344">
        <v>4</v>
      </c>
      <c r="B16" s="344" t="s">
        <v>636</v>
      </c>
      <c r="C16" s="343">
        <v>31674</v>
      </c>
      <c r="D16" s="343">
        <v>30090</v>
      </c>
    </row>
    <row r="17" spans="1:4" ht="15.75">
      <c r="A17" s="344"/>
      <c r="B17" s="344"/>
      <c r="C17" s="343"/>
      <c r="D17" s="343"/>
    </row>
    <row r="18" spans="1:4" ht="15.75">
      <c r="A18" s="344" t="s">
        <v>621</v>
      </c>
      <c r="B18" s="344" t="s">
        <v>620</v>
      </c>
      <c r="C18" s="343"/>
      <c r="D18" s="343"/>
    </row>
    <row r="19" spans="1:4" ht="15.75">
      <c r="A19" s="344"/>
      <c r="B19" s="344"/>
      <c r="C19" s="343"/>
      <c r="D19" s="343"/>
    </row>
    <row r="20" spans="1:4" ht="15.75">
      <c r="A20" s="344">
        <v>1</v>
      </c>
      <c r="B20" s="344" t="s">
        <v>619</v>
      </c>
      <c r="C20" s="343">
        <v>6010</v>
      </c>
      <c r="D20" s="343">
        <v>5710</v>
      </c>
    </row>
    <row r="21" spans="1:4" ht="15.75">
      <c r="A21" s="344">
        <v>2</v>
      </c>
      <c r="B21" s="344" t="s">
        <v>618</v>
      </c>
      <c r="C21" s="343">
        <v>17896</v>
      </c>
      <c r="D21" s="343">
        <v>17001</v>
      </c>
    </row>
    <row r="22" spans="1:4" ht="15.75">
      <c r="A22" s="344">
        <v>3</v>
      </c>
      <c r="B22" s="344" t="s">
        <v>617</v>
      </c>
      <c r="C22" s="343">
        <v>6010</v>
      </c>
      <c r="D22" s="343">
        <v>5710</v>
      </c>
    </row>
    <row r="23" spans="1:4" ht="15.75">
      <c r="A23" s="344">
        <v>4</v>
      </c>
      <c r="B23" s="344" t="s">
        <v>616</v>
      </c>
      <c r="C23" s="343">
        <v>17896</v>
      </c>
      <c r="D23" s="343">
        <v>17001</v>
      </c>
    </row>
    <row r="24" spans="1:4" ht="15.75">
      <c r="A24" s="344">
        <v>5</v>
      </c>
      <c r="B24" s="344" t="s">
        <v>615</v>
      </c>
      <c r="C24" s="343">
        <v>3743</v>
      </c>
      <c r="D24" s="343">
        <v>3556</v>
      </c>
    </row>
    <row r="25" spans="1:4" ht="15.75">
      <c r="A25" s="344">
        <v>6</v>
      </c>
      <c r="B25" s="344" t="s">
        <v>614</v>
      </c>
      <c r="C25" s="343">
        <v>9805</v>
      </c>
      <c r="D25" s="343">
        <v>9315</v>
      </c>
    </row>
    <row r="26" spans="1:4" ht="15.75">
      <c r="A26" s="344">
        <v>7</v>
      </c>
      <c r="B26" s="344" t="s">
        <v>613</v>
      </c>
      <c r="C26" s="343">
        <v>0</v>
      </c>
      <c r="D26" s="343">
        <v>0</v>
      </c>
    </row>
    <row r="27" spans="1:4" ht="15.75">
      <c r="A27" s="344">
        <v>8</v>
      </c>
      <c r="B27" s="344" t="s">
        <v>612</v>
      </c>
      <c r="C27" s="343">
        <v>0</v>
      </c>
      <c r="D27" s="343">
        <v>0</v>
      </c>
    </row>
    <row r="28" spans="1:4" ht="15.75">
      <c r="A28" s="344"/>
      <c r="B28" s="344"/>
      <c r="C28" s="343"/>
      <c r="D28" s="343"/>
    </row>
    <row r="29" spans="1:4" ht="15.75">
      <c r="A29" s="344" t="s">
        <v>461</v>
      </c>
      <c r="B29" s="344" t="s">
        <v>611</v>
      </c>
      <c r="C29" s="343"/>
      <c r="D29" s="343"/>
    </row>
    <row r="30" spans="1:4" ht="15.75">
      <c r="A30" s="344"/>
      <c r="B30" s="344"/>
      <c r="C30" s="343"/>
      <c r="D30" s="343"/>
    </row>
    <row r="31" spans="1:4" ht="15.75">
      <c r="A31" s="344">
        <v>1</v>
      </c>
      <c r="B31" s="344" t="s">
        <v>610</v>
      </c>
      <c r="C31" s="343">
        <v>0</v>
      </c>
      <c r="D31" s="343">
        <v>0</v>
      </c>
    </row>
    <row r="32" spans="1:4" ht="15.75">
      <c r="A32" s="344">
        <v>2</v>
      </c>
      <c r="B32" s="344" t="s">
        <v>609</v>
      </c>
      <c r="C32" s="343">
        <v>0</v>
      </c>
      <c r="D32" s="343">
        <v>0</v>
      </c>
    </row>
    <row r="33" spans="1:4" ht="15.75">
      <c r="A33" s="344">
        <v>3</v>
      </c>
      <c r="B33" s="344" t="s">
        <v>608</v>
      </c>
      <c r="C33" s="343">
        <v>0</v>
      </c>
      <c r="D33" s="343">
        <v>0</v>
      </c>
    </row>
    <row r="34" spans="1:4" ht="15.75">
      <c r="A34" s="344">
        <v>4</v>
      </c>
      <c r="B34" s="344" t="s">
        <v>607</v>
      </c>
      <c r="C34" s="343">
        <v>0</v>
      </c>
      <c r="D34" s="343">
        <v>0</v>
      </c>
    </row>
    <row r="35" spans="1:4" ht="15.75">
      <c r="A35" s="344" t="s">
        <v>635</v>
      </c>
      <c r="B35" s="344" t="s">
        <v>606</v>
      </c>
      <c r="C35" s="343">
        <v>0</v>
      </c>
      <c r="D35" s="343">
        <v>0</v>
      </c>
    </row>
    <row r="36" spans="1:4" ht="15.75">
      <c r="A36" s="344">
        <v>6</v>
      </c>
      <c r="B36" s="344" t="s">
        <v>605</v>
      </c>
      <c r="C36" s="343">
        <v>0</v>
      </c>
      <c r="D36" s="343">
        <v>0</v>
      </c>
    </row>
    <row r="37" spans="1:4" ht="15.75">
      <c r="A37" s="344" t="s">
        <v>457</v>
      </c>
      <c r="B37" s="344" t="s">
        <v>604</v>
      </c>
      <c r="C37" s="343">
        <v>0</v>
      </c>
      <c r="D37" s="343">
        <v>0</v>
      </c>
    </row>
    <row r="38" spans="1:4" ht="15.75">
      <c r="A38" s="344">
        <v>1</v>
      </c>
      <c r="B38" s="344" t="s">
        <v>603</v>
      </c>
      <c r="C38" s="343">
        <v>454319</v>
      </c>
      <c r="D38" s="343">
        <v>399570</v>
      </c>
    </row>
    <row r="39" spans="1:4" ht="15.75">
      <c r="A39" s="344">
        <v>2</v>
      </c>
      <c r="B39" s="344" t="s">
        <v>602</v>
      </c>
      <c r="C39" s="343">
        <v>531170</v>
      </c>
      <c r="D39" s="343">
        <v>456243</v>
      </c>
    </row>
    <row r="40" spans="1:4" ht="15.75">
      <c r="A40" s="344">
        <v>3</v>
      </c>
      <c r="B40" s="344" t="s">
        <v>601</v>
      </c>
      <c r="C40" s="343">
        <v>75851</v>
      </c>
      <c r="D40" s="343">
        <v>72058</v>
      </c>
    </row>
    <row r="41" spans="1:4" ht="15.75">
      <c r="A41" s="344">
        <v>4</v>
      </c>
      <c r="B41" s="344" t="s">
        <v>634</v>
      </c>
      <c r="C41" s="343">
        <v>89268</v>
      </c>
      <c r="D41" s="343">
        <v>84805</v>
      </c>
    </row>
  </sheetData>
  <mergeCells count="7">
    <mergeCell ref="C5:D5"/>
    <mergeCell ref="C6:D6"/>
    <mergeCell ref="A1:D1"/>
    <mergeCell ref="A2:D2"/>
    <mergeCell ref="A3:D3"/>
    <mergeCell ref="A4:D4"/>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8"/>
  <sheetViews>
    <sheetView view="pageBreakPreview" topLeftCell="A34" zoomScale="60" workbookViewId="0">
      <selection activeCell="F49" sqref="F49"/>
    </sheetView>
  </sheetViews>
  <sheetFormatPr defaultRowHeight="19.5"/>
  <cols>
    <col min="1" max="1" width="14.140625" style="14" customWidth="1"/>
    <col min="2" max="2" width="45.7109375" style="14" customWidth="1"/>
    <col min="3" max="3" width="18.5703125" style="14" bestFit="1" customWidth="1"/>
    <col min="4" max="4" width="18.28515625" style="14" bestFit="1" customWidth="1"/>
    <col min="5" max="5" width="22.7109375" style="15" customWidth="1"/>
    <col min="6" max="6" width="22.28515625" style="15" customWidth="1"/>
    <col min="7" max="7" width="22" style="16" customWidth="1"/>
    <col min="8" max="8" width="20.85546875" style="15" bestFit="1" customWidth="1"/>
    <col min="9" max="9" width="19.5703125" style="15" customWidth="1"/>
    <col min="10" max="10" width="17" style="15" customWidth="1"/>
    <col min="11" max="11" width="22.85546875" style="15" customWidth="1"/>
    <col min="12" max="12" width="20.42578125" style="14" customWidth="1"/>
    <col min="13" max="16384" width="9.140625" style="14"/>
  </cols>
  <sheetData>
    <row r="1" spans="1:13" ht="39.75" customHeight="1">
      <c r="A1" s="412" t="s">
        <v>108</v>
      </c>
      <c r="B1" s="412"/>
      <c r="C1" s="412"/>
      <c r="D1" s="412"/>
      <c r="E1" s="412"/>
      <c r="F1" s="412"/>
      <c r="G1" s="412"/>
      <c r="H1" s="412"/>
      <c r="I1" s="412"/>
      <c r="J1" s="412"/>
      <c r="K1" s="412"/>
      <c r="L1" s="412"/>
    </row>
    <row r="2" spans="1:13" ht="48.75" customHeight="1">
      <c r="A2" s="413" t="s">
        <v>144</v>
      </c>
      <c r="B2" s="413"/>
      <c r="C2" s="413"/>
      <c r="D2" s="413"/>
      <c r="E2" s="413"/>
      <c r="F2" s="413"/>
      <c r="G2" s="413"/>
      <c r="H2" s="413"/>
      <c r="I2" s="413"/>
      <c r="J2" s="413"/>
      <c r="K2" s="413"/>
      <c r="L2" s="413"/>
    </row>
    <row r="3" spans="1:13" s="23" customFormat="1" ht="146.25" customHeight="1">
      <c r="A3" s="29" t="s">
        <v>107</v>
      </c>
      <c r="B3" s="29" t="s">
        <v>106</v>
      </c>
      <c r="C3" s="28" t="s">
        <v>105</v>
      </c>
      <c r="D3" s="28" t="s">
        <v>104</v>
      </c>
      <c r="E3" s="25" t="s">
        <v>103</v>
      </c>
      <c r="F3" s="25" t="s">
        <v>102</v>
      </c>
      <c r="G3" s="27" t="s">
        <v>101</v>
      </c>
      <c r="H3" s="25" t="s">
        <v>100</v>
      </c>
      <c r="I3" s="26" t="s">
        <v>99</v>
      </c>
      <c r="J3" s="26" t="s">
        <v>98</v>
      </c>
      <c r="K3" s="25" t="s">
        <v>97</v>
      </c>
      <c r="L3" s="24" t="s">
        <v>96</v>
      </c>
    </row>
    <row r="4" spans="1:13" ht="34.5" customHeight="1">
      <c r="A4" s="17">
        <v>1</v>
      </c>
      <c r="B4" s="17" t="s">
        <v>34</v>
      </c>
      <c r="C4" s="18">
        <f>SUM([4]CANARA!C34)</f>
        <v>817472</v>
      </c>
      <c r="D4" s="18">
        <f>SUM([4]CANARA!D34)</f>
        <v>316024</v>
      </c>
      <c r="E4" s="18">
        <f>SUM([4]CANARA!E34)</f>
        <v>254090</v>
      </c>
      <c r="F4" s="18">
        <f>SUM([4]CANARA!F34)</f>
        <v>79736</v>
      </c>
      <c r="G4" s="18">
        <f>SUM([4]CANARA!G34)</f>
        <v>1467322</v>
      </c>
      <c r="H4" s="18">
        <f>SUM([4]CANARA!H34)</f>
        <v>894190</v>
      </c>
      <c r="I4" s="18">
        <f>SUM([4]CANARA!I34)</f>
        <v>32523.161831800007</v>
      </c>
      <c r="J4" s="18">
        <f>SUM([4]CANARA!J34)</f>
        <v>188405</v>
      </c>
      <c r="K4" s="18">
        <f>SUM([4]CANARA!K34)</f>
        <v>1099496</v>
      </c>
      <c r="L4" s="18">
        <f>SUM([4]CANARA!L34)</f>
        <v>977230</v>
      </c>
      <c r="M4" s="14">
        <v>88.87981402388003</v>
      </c>
    </row>
    <row r="5" spans="1:13" ht="34.5" customHeight="1">
      <c r="A5" s="17">
        <v>2</v>
      </c>
      <c r="B5" s="17" t="s">
        <v>30</v>
      </c>
      <c r="C5" s="18">
        <f>SUM([4]CORPORATION!C34)</f>
        <v>4070</v>
      </c>
      <c r="D5" s="18">
        <f>SUM([4]CORPORATION!D34)</f>
        <v>6047</v>
      </c>
      <c r="E5" s="18">
        <f>SUM([4]CORPORATION!E34)</f>
        <v>318822</v>
      </c>
      <c r="F5" s="18">
        <f>SUM([4]CORPORATION!F34)</f>
        <v>257064</v>
      </c>
      <c r="G5" s="18">
        <f>SUM([4]CORPORATION!G34)</f>
        <v>586003</v>
      </c>
      <c r="H5" s="18">
        <f>SUM([4]CORPORATION!H34)</f>
        <v>466939</v>
      </c>
      <c r="I5" s="18">
        <f>SUM([4]CORPORATION!I34)</f>
        <v>20879.98</v>
      </c>
      <c r="J5" s="18">
        <f>SUM([4]CORPORATION!J34)</f>
        <v>89055</v>
      </c>
      <c r="K5" s="18">
        <f>SUM([4]CORPORATION!K34)</f>
        <v>567113</v>
      </c>
      <c r="L5" s="18">
        <f>SUM([4]CORPORATION!L34)</f>
        <v>369943</v>
      </c>
      <c r="M5" s="14">
        <v>65.232678496172724</v>
      </c>
    </row>
    <row r="6" spans="1:13" ht="34.5" customHeight="1">
      <c r="A6" s="17">
        <v>3</v>
      </c>
      <c r="B6" s="17" t="s">
        <v>7</v>
      </c>
      <c r="C6" s="18">
        <f>SUM([4]SYNDICATE!C34)</f>
        <v>730763</v>
      </c>
      <c r="D6" s="18">
        <f>SUM([4]SYNDICATE!D34)</f>
        <v>200702</v>
      </c>
      <c r="E6" s="18">
        <f>SUM([4]SYNDICATE!E34)</f>
        <v>217821</v>
      </c>
      <c r="F6" s="18">
        <f>SUM([4]SYNDICATE!F34)</f>
        <v>60732</v>
      </c>
      <c r="G6" s="18">
        <f>SUM([4]SYNDICATE!G34)</f>
        <v>1210018</v>
      </c>
      <c r="H6" s="18">
        <f>SUM([4]SYNDICATE!H34)</f>
        <v>931465</v>
      </c>
      <c r="I6" s="18">
        <f>SUM([4]SYNDICATE!I34)</f>
        <v>28461.850000000009</v>
      </c>
      <c r="J6" s="18">
        <f>SUM([4]SYNDICATE!J34)</f>
        <v>258344</v>
      </c>
      <c r="K6" s="18">
        <f>SUM([4]SYNDICATE!K34)</f>
        <v>1019659</v>
      </c>
      <c r="L6" s="18">
        <f>SUM([4]SYNDICATE!L34)</f>
        <v>895344</v>
      </c>
      <c r="M6" s="14">
        <v>88.03195856320184</v>
      </c>
    </row>
    <row r="7" spans="1:13" ht="34.5" customHeight="1">
      <c r="A7" s="17">
        <v>4</v>
      </c>
      <c r="B7" s="17" t="s">
        <v>66</v>
      </c>
      <c r="C7" s="48">
        <v>574197</v>
      </c>
      <c r="D7" s="48">
        <v>210747</v>
      </c>
      <c r="E7" s="48">
        <v>467861</v>
      </c>
      <c r="F7" s="48">
        <v>1069989</v>
      </c>
      <c r="G7" s="48">
        <v>2322794</v>
      </c>
      <c r="H7" s="48">
        <v>1570941</v>
      </c>
      <c r="I7" s="48">
        <v>26776.659238299999</v>
      </c>
      <c r="J7" s="48">
        <v>838628</v>
      </c>
      <c r="K7" s="48">
        <v>2121282</v>
      </c>
      <c r="L7" s="48">
        <v>1802260</v>
      </c>
      <c r="M7" s="14">
        <v>90.333719689923726</v>
      </c>
    </row>
    <row r="8" spans="1:13" ht="34.5" customHeight="1">
      <c r="A8" s="17">
        <v>5</v>
      </c>
      <c r="B8" s="17" t="s">
        <v>2</v>
      </c>
      <c r="C8" s="47">
        <v>41255</v>
      </c>
      <c r="D8" s="47">
        <v>12663</v>
      </c>
      <c r="E8" s="47">
        <v>463047</v>
      </c>
      <c r="F8" s="47">
        <v>151440</v>
      </c>
      <c r="G8" s="47">
        <v>668405</v>
      </c>
      <c r="H8" s="47">
        <v>542307</v>
      </c>
      <c r="I8" s="47">
        <v>6916.12</v>
      </c>
      <c r="J8" s="47">
        <v>21189</v>
      </c>
      <c r="K8" s="47">
        <v>587289</v>
      </c>
      <c r="L8" s="47">
        <v>494185</v>
      </c>
      <c r="M8" s="14">
        <v>86.95562033523484</v>
      </c>
    </row>
    <row r="9" spans="1:13" ht="34.5" customHeight="1">
      <c r="A9" s="17">
        <v>6</v>
      </c>
      <c r="B9" s="17" t="s">
        <v>40</v>
      </c>
      <c r="C9" s="47">
        <v>0</v>
      </c>
      <c r="D9" s="47">
        <v>0</v>
      </c>
      <c r="E9" s="47">
        <v>0</v>
      </c>
      <c r="F9" s="47">
        <v>39194</v>
      </c>
      <c r="G9" s="47">
        <v>39194</v>
      </c>
      <c r="H9" s="47">
        <v>28127</v>
      </c>
      <c r="I9" s="47">
        <v>355.49999999999994</v>
      </c>
      <c r="J9" s="47">
        <v>17882</v>
      </c>
      <c r="K9" s="47">
        <v>38706</v>
      </c>
      <c r="L9" s="47">
        <v>13739</v>
      </c>
      <c r="M9" s="14">
        <v>35.495788766599496</v>
      </c>
    </row>
    <row r="10" spans="1:13" ht="34.5" customHeight="1">
      <c r="A10" s="17">
        <v>7</v>
      </c>
      <c r="B10" s="17" t="s">
        <v>39</v>
      </c>
      <c r="C10" s="47">
        <v>2599</v>
      </c>
      <c r="D10" s="47">
        <v>15315</v>
      </c>
      <c r="E10" s="47">
        <v>8367</v>
      </c>
      <c r="F10" s="47">
        <v>33049</v>
      </c>
      <c r="G10" s="47">
        <v>59330</v>
      </c>
      <c r="H10" s="47">
        <v>41732</v>
      </c>
      <c r="I10" s="47">
        <v>875.22070000000008</v>
      </c>
      <c r="J10" s="47">
        <v>14553</v>
      </c>
      <c r="K10" s="47">
        <v>51945</v>
      </c>
      <c r="L10" s="47">
        <v>39361</v>
      </c>
      <c r="M10" s="14">
        <v>75.774376744633742</v>
      </c>
    </row>
    <row r="11" spans="1:13" ht="34.5" customHeight="1">
      <c r="A11" s="17">
        <v>8</v>
      </c>
      <c r="B11" s="17" t="s">
        <v>37</v>
      </c>
      <c r="C11" s="47">
        <v>88</v>
      </c>
      <c r="D11" s="47">
        <v>1335</v>
      </c>
      <c r="E11" s="47">
        <v>18637</v>
      </c>
      <c r="F11" s="47">
        <v>94210</v>
      </c>
      <c r="G11" s="47">
        <v>114270</v>
      </c>
      <c r="H11" s="47">
        <v>90783</v>
      </c>
      <c r="I11" s="47">
        <v>2200.8000000000002</v>
      </c>
      <c r="J11" s="47">
        <v>16389</v>
      </c>
      <c r="K11" s="47">
        <v>101062</v>
      </c>
      <c r="L11" s="47">
        <v>36266</v>
      </c>
      <c r="M11" s="14">
        <v>35.884902337179156</v>
      </c>
    </row>
    <row r="12" spans="1:13" ht="34.5" customHeight="1">
      <c r="A12" s="17">
        <v>9</v>
      </c>
      <c r="B12" s="17" t="s">
        <v>36</v>
      </c>
      <c r="C12" s="47">
        <v>52153</v>
      </c>
      <c r="D12" s="47">
        <v>93743</v>
      </c>
      <c r="E12" s="47">
        <v>21735</v>
      </c>
      <c r="F12" s="47">
        <v>26217</v>
      </c>
      <c r="G12" s="47">
        <v>193848</v>
      </c>
      <c r="H12" s="47">
        <v>151550</v>
      </c>
      <c r="I12" s="47">
        <v>4503.2399999999989</v>
      </c>
      <c r="J12" s="47">
        <v>27840</v>
      </c>
      <c r="K12" s="47">
        <v>185337</v>
      </c>
      <c r="L12" s="47">
        <v>83475</v>
      </c>
      <c r="M12" s="14">
        <v>45.039576555140101</v>
      </c>
    </row>
    <row r="13" spans="1:13" ht="34.5" customHeight="1">
      <c r="A13" s="17">
        <v>10</v>
      </c>
      <c r="B13" s="17" t="s">
        <v>95</v>
      </c>
      <c r="C13" s="47">
        <v>0</v>
      </c>
      <c r="D13" s="47">
        <v>0</v>
      </c>
      <c r="E13" s="47">
        <v>11745</v>
      </c>
      <c r="F13" s="47">
        <v>38657</v>
      </c>
      <c r="G13" s="47">
        <v>50402</v>
      </c>
      <c r="H13" s="47">
        <v>39140</v>
      </c>
      <c r="I13" s="47">
        <v>857.73999999999978</v>
      </c>
      <c r="J13" s="47">
        <v>10705</v>
      </c>
      <c r="K13" s="47">
        <v>13768</v>
      </c>
      <c r="L13" s="47">
        <v>13768</v>
      </c>
      <c r="M13" s="14">
        <v>101.70165745856355</v>
      </c>
    </row>
    <row r="14" spans="1:13" ht="34.5" customHeight="1">
      <c r="A14" s="17">
        <v>11</v>
      </c>
      <c r="B14" s="17" t="s">
        <v>94</v>
      </c>
      <c r="C14" s="47">
        <v>15272</v>
      </c>
      <c r="D14" s="47">
        <v>21162</v>
      </c>
      <c r="E14" s="47">
        <v>35675</v>
      </c>
      <c r="F14" s="47">
        <v>59075</v>
      </c>
      <c r="G14" s="47">
        <v>131184</v>
      </c>
      <c r="H14" s="47">
        <v>95607</v>
      </c>
      <c r="I14" s="47">
        <v>6645.2599999999993</v>
      </c>
      <c r="J14" s="47">
        <v>312</v>
      </c>
      <c r="K14" s="47">
        <v>105200</v>
      </c>
      <c r="L14" s="47">
        <v>72819</v>
      </c>
      <c r="M14" s="14">
        <v>69.219581749049425</v>
      </c>
    </row>
    <row r="15" spans="1:13" ht="34.5" customHeight="1">
      <c r="A15" s="17">
        <v>12</v>
      </c>
      <c r="B15" s="17" t="s">
        <v>29</v>
      </c>
      <c r="C15" s="47">
        <v>8252</v>
      </c>
      <c r="D15" s="47">
        <v>7262</v>
      </c>
      <c r="E15" s="47">
        <v>19350</v>
      </c>
      <c r="F15" s="47">
        <v>11784</v>
      </c>
      <c r="G15" s="47">
        <v>46648</v>
      </c>
      <c r="H15" s="47">
        <v>19514</v>
      </c>
      <c r="I15" s="47">
        <v>649.6461462000002</v>
      </c>
      <c r="J15" s="47">
        <v>9562</v>
      </c>
      <c r="K15" s="47">
        <v>27854</v>
      </c>
      <c r="L15" s="47">
        <v>22839</v>
      </c>
      <c r="M15" s="14">
        <v>81.99540460975085</v>
      </c>
    </row>
    <row r="16" spans="1:13" ht="34.5" customHeight="1">
      <c r="A16" s="17">
        <v>13</v>
      </c>
      <c r="B16" s="17" t="s">
        <v>21</v>
      </c>
      <c r="C16" s="47">
        <v>39069</v>
      </c>
      <c r="D16" s="47">
        <v>22876</v>
      </c>
      <c r="E16" s="47">
        <v>36029</v>
      </c>
      <c r="F16" s="47">
        <v>17358</v>
      </c>
      <c r="G16" s="47">
        <v>115332</v>
      </c>
      <c r="H16" s="47">
        <v>52231</v>
      </c>
      <c r="I16" s="47">
        <v>896.95499999999981</v>
      </c>
      <c r="J16" s="47">
        <v>39129</v>
      </c>
      <c r="K16" s="47">
        <v>96229</v>
      </c>
      <c r="L16" s="47">
        <v>63116</v>
      </c>
      <c r="M16" s="14">
        <v>65.589375344230945</v>
      </c>
    </row>
    <row r="17" spans="1:13" ht="34.5" customHeight="1">
      <c r="A17" s="17">
        <v>14</v>
      </c>
      <c r="B17" s="17" t="s">
        <v>93</v>
      </c>
      <c r="C17" s="47">
        <v>286</v>
      </c>
      <c r="D17" s="47">
        <v>6570</v>
      </c>
      <c r="E17" s="47">
        <v>45181</v>
      </c>
      <c r="F17" s="47">
        <v>176788</v>
      </c>
      <c r="G17" s="47">
        <v>228825</v>
      </c>
      <c r="H17" s="47">
        <v>160048</v>
      </c>
      <c r="I17" s="47">
        <v>2954.47</v>
      </c>
      <c r="J17" s="47">
        <v>53407</v>
      </c>
      <c r="K17" s="47">
        <v>212819</v>
      </c>
      <c r="L17" s="47">
        <v>127691.4</v>
      </c>
      <c r="M17" s="14">
        <v>59.999999999999986</v>
      </c>
    </row>
    <row r="18" spans="1:13" ht="34.5" customHeight="1">
      <c r="A18" s="17">
        <v>15</v>
      </c>
      <c r="B18" s="17" t="s">
        <v>92</v>
      </c>
      <c r="C18" s="47">
        <v>10395</v>
      </c>
      <c r="D18" s="47">
        <v>24078</v>
      </c>
      <c r="E18" s="47">
        <v>6380</v>
      </c>
      <c r="F18" s="47">
        <v>31986</v>
      </c>
      <c r="G18" s="47">
        <v>72839</v>
      </c>
      <c r="H18" s="47">
        <v>43486</v>
      </c>
      <c r="I18" s="47">
        <v>3771.1748763000014</v>
      </c>
      <c r="J18" s="47">
        <v>5733</v>
      </c>
      <c r="K18" s="47">
        <v>68191</v>
      </c>
      <c r="L18" s="47">
        <v>68191</v>
      </c>
      <c r="M18" s="14">
        <v>100</v>
      </c>
    </row>
    <row r="19" spans="1:13" ht="34.5" customHeight="1">
      <c r="A19" s="17">
        <v>16</v>
      </c>
      <c r="B19" s="17" t="s">
        <v>91</v>
      </c>
      <c r="C19" s="47">
        <v>76</v>
      </c>
      <c r="D19" s="47">
        <v>10</v>
      </c>
      <c r="E19" s="47">
        <v>15839</v>
      </c>
      <c r="F19" s="47">
        <v>31369</v>
      </c>
      <c r="G19" s="47">
        <v>47294</v>
      </c>
      <c r="H19" s="47">
        <v>37920</v>
      </c>
      <c r="I19" s="47">
        <v>657.45999999999981</v>
      </c>
      <c r="J19" s="47">
        <v>4628</v>
      </c>
      <c r="K19" s="47">
        <v>40823</v>
      </c>
      <c r="L19" s="47">
        <v>28485</v>
      </c>
      <c r="M19" s="14">
        <v>69.77684148641697</v>
      </c>
    </row>
    <row r="20" spans="1:13" ht="34.5" customHeight="1">
      <c r="A20" s="17">
        <v>17</v>
      </c>
      <c r="B20" s="17" t="s">
        <v>12</v>
      </c>
      <c r="C20" s="47">
        <v>0</v>
      </c>
      <c r="D20" s="47">
        <v>7052</v>
      </c>
      <c r="E20" s="47">
        <v>0</v>
      </c>
      <c r="F20" s="47">
        <v>0</v>
      </c>
      <c r="G20" s="47">
        <v>7052</v>
      </c>
      <c r="H20" s="47">
        <v>5776</v>
      </c>
      <c r="I20" s="47">
        <v>177.58</v>
      </c>
      <c r="J20" s="47">
        <v>23</v>
      </c>
      <c r="K20" s="47">
        <v>3056</v>
      </c>
      <c r="L20" s="47">
        <v>117</v>
      </c>
      <c r="M20" s="14">
        <v>3.8285340314136129</v>
      </c>
    </row>
    <row r="21" spans="1:13" ht="34.5" customHeight="1">
      <c r="A21" s="17">
        <v>18</v>
      </c>
      <c r="B21" s="21" t="s">
        <v>90</v>
      </c>
      <c r="C21" s="47">
        <v>520</v>
      </c>
      <c r="D21" s="47">
        <v>424</v>
      </c>
      <c r="E21" s="47">
        <v>27571</v>
      </c>
      <c r="F21" s="47">
        <v>74437</v>
      </c>
      <c r="G21" s="47">
        <v>102952</v>
      </c>
      <c r="H21" s="47">
        <v>97233</v>
      </c>
      <c r="I21" s="47">
        <v>2200.4366227999999</v>
      </c>
      <c r="J21" s="47">
        <v>18955</v>
      </c>
      <c r="K21" s="47">
        <v>98602</v>
      </c>
      <c r="L21" s="47">
        <v>98602</v>
      </c>
      <c r="M21" s="14">
        <v>100</v>
      </c>
    </row>
    <row r="22" spans="1:13" ht="34.5" customHeight="1">
      <c r="A22" s="17">
        <v>19</v>
      </c>
      <c r="B22" s="21" t="s">
        <v>89</v>
      </c>
      <c r="C22" s="47">
        <v>16465</v>
      </c>
      <c r="D22" s="47">
        <v>36868</v>
      </c>
      <c r="E22" s="47">
        <v>37117</v>
      </c>
      <c r="F22" s="47">
        <v>92011</v>
      </c>
      <c r="G22" s="47">
        <v>182461</v>
      </c>
      <c r="H22" s="47">
        <v>70303</v>
      </c>
      <c r="I22" s="47">
        <v>1790.1200000000003</v>
      </c>
      <c r="J22" s="47">
        <v>44090</v>
      </c>
      <c r="K22" s="47">
        <v>161625</v>
      </c>
      <c r="L22" s="47">
        <v>94436</v>
      </c>
      <c r="M22" s="14">
        <v>58.429079659706105</v>
      </c>
    </row>
    <row r="23" spans="1:13" ht="34.5" customHeight="1">
      <c r="A23" s="17">
        <v>20</v>
      </c>
      <c r="B23" s="17" t="s">
        <v>88</v>
      </c>
      <c r="C23" s="47">
        <v>0</v>
      </c>
      <c r="D23" s="47">
        <v>5157</v>
      </c>
      <c r="E23" s="47">
        <v>0</v>
      </c>
      <c r="F23" s="47">
        <v>35257</v>
      </c>
      <c r="G23" s="47">
        <v>40414</v>
      </c>
      <c r="H23" s="47">
        <v>29936</v>
      </c>
      <c r="I23" s="47">
        <v>0</v>
      </c>
      <c r="J23" s="47">
        <v>8649</v>
      </c>
      <c r="K23" s="47">
        <v>29074</v>
      </c>
      <c r="L23" s="47">
        <v>17623</v>
      </c>
      <c r="M23" s="14">
        <v>60.61429455871226</v>
      </c>
    </row>
    <row r="24" spans="1:13" ht="34.5" customHeight="1">
      <c r="A24" s="17">
        <v>21</v>
      </c>
      <c r="B24" s="21" t="s">
        <v>87</v>
      </c>
      <c r="C24" s="47">
        <v>19745</v>
      </c>
      <c r="D24" s="47">
        <v>30612</v>
      </c>
      <c r="E24" s="47">
        <v>9769</v>
      </c>
      <c r="F24" s="47">
        <v>16404</v>
      </c>
      <c r="G24" s="47">
        <v>76530</v>
      </c>
      <c r="H24" s="47">
        <v>24216</v>
      </c>
      <c r="I24" s="47">
        <v>283.09000000000003</v>
      </c>
      <c r="J24" s="47">
        <v>27651</v>
      </c>
      <c r="K24" s="47">
        <v>49322</v>
      </c>
      <c r="L24" s="47">
        <v>35518</v>
      </c>
      <c r="M24" s="14">
        <v>72.012489355662794</v>
      </c>
    </row>
    <row r="25" spans="1:13" ht="34.5" customHeight="1">
      <c r="A25" s="17">
        <v>22</v>
      </c>
      <c r="B25" s="17" t="s">
        <v>86</v>
      </c>
      <c r="C25" s="47">
        <v>0</v>
      </c>
      <c r="D25" s="47">
        <v>0</v>
      </c>
      <c r="E25" s="47">
        <v>31234</v>
      </c>
      <c r="F25" s="47">
        <v>83317</v>
      </c>
      <c r="G25" s="47">
        <v>114551</v>
      </c>
      <c r="H25" s="47">
        <v>39447</v>
      </c>
      <c r="I25" s="47">
        <v>2133.3568206999998</v>
      </c>
      <c r="J25" s="47">
        <v>31128</v>
      </c>
      <c r="K25" s="47">
        <v>17508</v>
      </c>
      <c r="L25" s="47">
        <v>17508</v>
      </c>
      <c r="M25" s="14">
        <v>100</v>
      </c>
    </row>
    <row r="26" spans="1:13" ht="34.5" customHeight="1">
      <c r="A26" s="17">
        <v>23</v>
      </c>
      <c r="B26" s="17" t="s">
        <v>85</v>
      </c>
      <c r="C26" s="18">
        <v>368</v>
      </c>
      <c r="D26" s="18">
        <v>786</v>
      </c>
      <c r="E26" s="18">
        <v>7</v>
      </c>
      <c r="F26" s="18">
        <v>261</v>
      </c>
      <c r="G26" s="47">
        <v>1422</v>
      </c>
      <c r="H26" s="47">
        <v>223</v>
      </c>
      <c r="I26" s="47">
        <v>19.690000000000001</v>
      </c>
      <c r="J26" s="47">
        <v>449</v>
      </c>
      <c r="K26" s="47">
        <v>757</v>
      </c>
      <c r="L26" s="47">
        <v>225</v>
      </c>
      <c r="M26" s="22">
        <v>569</v>
      </c>
    </row>
    <row r="27" spans="1:13" ht="34.5" customHeight="1">
      <c r="A27" s="17">
        <v>24</v>
      </c>
      <c r="B27" s="17" t="s">
        <v>84</v>
      </c>
      <c r="C27" s="47">
        <v>32</v>
      </c>
      <c r="D27" s="47">
        <v>2433</v>
      </c>
      <c r="E27" s="47">
        <v>21</v>
      </c>
      <c r="F27" s="47">
        <v>1049</v>
      </c>
      <c r="G27" s="47">
        <v>3535</v>
      </c>
      <c r="H27" s="47">
        <v>2465</v>
      </c>
      <c r="I27" s="47">
        <v>49.43</v>
      </c>
      <c r="J27" s="47">
        <v>836</v>
      </c>
      <c r="K27" s="47">
        <v>2308</v>
      </c>
      <c r="L27" s="47">
        <v>1889</v>
      </c>
      <c r="M27" s="14">
        <v>81.845753899480073</v>
      </c>
    </row>
    <row r="28" spans="1:13" ht="34.5" customHeight="1">
      <c r="A28" s="17">
        <v>25</v>
      </c>
      <c r="B28" s="17" t="s">
        <v>83</v>
      </c>
      <c r="C28" s="47">
        <v>7</v>
      </c>
      <c r="D28" s="47">
        <v>111</v>
      </c>
      <c r="E28" s="47">
        <v>2</v>
      </c>
      <c r="F28" s="47">
        <v>102</v>
      </c>
      <c r="G28" s="47">
        <v>222</v>
      </c>
      <c r="H28" s="47">
        <v>96</v>
      </c>
      <c r="I28" s="47">
        <v>0</v>
      </c>
      <c r="J28" s="47">
        <v>60</v>
      </c>
      <c r="K28" s="47">
        <v>0</v>
      </c>
      <c r="L28" s="47">
        <v>0</v>
      </c>
      <c r="M28" s="14" t="e">
        <v>#DIV/0!</v>
      </c>
    </row>
    <row r="29" spans="1:13" ht="34.5" customHeight="1">
      <c r="A29" s="17">
        <v>26</v>
      </c>
      <c r="B29" s="17" t="s">
        <v>82</v>
      </c>
      <c r="C29" s="47">
        <v>0</v>
      </c>
      <c r="D29" s="47">
        <v>0</v>
      </c>
      <c r="E29" s="47">
        <v>0</v>
      </c>
      <c r="F29" s="47">
        <v>56973</v>
      </c>
      <c r="G29" s="47">
        <v>56973</v>
      </c>
      <c r="H29" s="47">
        <v>5081</v>
      </c>
      <c r="I29" s="47">
        <v>1420.1399999999999</v>
      </c>
      <c r="J29" s="47">
        <v>9617</v>
      </c>
      <c r="K29" s="47">
        <v>12105</v>
      </c>
      <c r="L29" s="47">
        <v>16350</v>
      </c>
      <c r="M29" s="14">
        <v>135.06815365551427</v>
      </c>
    </row>
    <row r="30" spans="1:13" ht="34.5" customHeight="1">
      <c r="A30" s="17">
        <v>27</v>
      </c>
      <c r="B30" s="17" t="s">
        <v>81</v>
      </c>
      <c r="C30" s="47">
        <v>0</v>
      </c>
      <c r="D30" s="47">
        <v>2244</v>
      </c>
      <c r="E30" s="47">
        <v>0</v>
      </c>
      <c r="F30" s="47">
        <v>557</v>
      </c>
      <c r="G30" s="47">
        <v>2801</v>
      </c>
      <c r="H30" s="47">
        <v>2244</v>
      </c>
      <c r="I30" s="47">
        <v>17.869999999999997</v>
      </c>
      <c r="J30" s="47">
        <v>896</v>
      </c>
      <c r="K30" s="47">
        <v>1807</v>
      </c>
      <c r="L30" s="47">
        <v>1742</v>
      </c>
      <c r="M30" s="14">
        <v>96.402877697841731</v>
      </c>
    </row>
    <row r="31" spans="1:13" ht="34.5" customHeight="1">
      <c r="A31" s="17">
        <v>28</v>
      </c>
      <c r="B31" s="17" t="s">
        <v>17</v>
      </c>
      <c r="C31" s="47">
        <v>598</v>
      </c>
      <c r="D31" s="47">
        <v>1319</v>
      </c>
      <c r="E31" s="47">
        <v>6711</v>
      </c>
      <c r="F31" s="47">
        <v>11362</v>
      </c>
      <c r="G31" s="47">
        <v>19990</v>
      </c>
      <c r="H31" s="47">
        <v>1917</v>
      </c>
      <c r="I31" s="47">
        <v>121.78</v>
      </c>
      <c r="J31" s="47">
        <v>6912</v>
      </c>
      <c r="K31" s="47">
        <v>14722</v>
      </c>
      <c r="L31" s="47">
        <v>14722</v>
      </c>
      <c r="M31" s="14">
        <v>100</v>
      </c>
    </row>
    <row r="32" spans="1:13" ht="34.5" customHeight="1">
      <c r="A32" s="17">
        <v>29</v>
      </c>
      <c r="B32" s="17" t="s">
        <v>80</v>
      </c>
      <c r="C32" s="47">
        <v>0</v>
      </c>
      <c r="D32" s="47">
        <v>0</v>
      </c>
      <c r="E32" s="47">
        <v>4548</v>
      </c>
      <c r="F32" s="47">
        <v>1374</v>
      </c>
      <c r="G32" s="47">
        <v>5922</v>
      </c>
      <c r="H32" s="47">
        <v>3118</v>
      </c>
      <c r="I32" s="47">
        <v>54.15</v>
      </c>
      <c r="J32" s="47">
        <v>1406</v>
      </c>
      <c r="K32" s="47">
        <v>4812</v>
      </c>
      <c r="L32" s="47">
        <v>4812</v>
      </c>
      <c r="M32" s="14">
        <v>100</v>
      </c>
    </row>
    <row r="33" spans="1:13" ht="34.5" customHeight="1">
      <c r="A33" s="17">
        <v>30</v>
      </c>
      <c r="B33" s="17" t="s">
        <v>79</v>
      </c>
      <c r="C33" s="47">
        <v>0</v>
      </c>
      <c r="D33" s="47">
        <v>0</v>
      </c>
      <c r="E33" s="47">
        <v>6855</v>
      </c>
      <c r="F33" s="47">
        <v>9506</v>
      </c>
      <c r="G33" s="47">
        <v>16361</v>
      </c>
      <c r="H33" s="47">
        <v>8508</v>
      </c>
      <c r="I33" s="47">
        <v>97.88</v>
      </c>
      <c r="J33" s="47">
        <v>3003</v>
      </c>
      <c r="K33" s="47">
        <v>16361</v>
      </c>
      <c r="L33" s="47">
        <v>16361</v>
      </c>
      <c r="M33" s="14">
        <v>100</v>
      </c>
    </row>
    <row r="34" spans="1:13" ht="34.5" customHeight="1">
      <c r="A34" s="17">
        <v>31</v>
      </c>
      <c r="B34" s="17" t="s">
        <v>78</v>
      </c>
      <c r="C34" s="47">
        <v>0</v>
      </c>
      <c r="D34" s="47">
        <v>0</v>
      </c>
      <c r="E34" s="47">
        <v>621</v>
      </c>
      <c r="F34" s="47">
        <v>10068</v>
      </c>
      <c r="G34" s="47">
        <v>10689</v>
      </c>
      <c r="H34" s="47">
        <v>10689</v>
      </c>
      <c r="I34" s="47">
        <v>103.24600000000002</v>
      </c>
      <c r="J34" s="47">
        <v>1977</v>
      </c>
      <c r="K34" s="47">
        <v>6800</v>
      </c>
      <c r="L34" s="47">
        <v>3403</v>
      </c>
      <c r="M34" s="14">
        <v>50.044117647058826</v>
      </c>
    </row>
    <row r="35" spans="1:13" ht="34.5" customHeight="1">
      <c r="A35" s="17">
        <v>32</v>
      </c>
      <c r="B35" s="17" t="s">
        <v>77</v>
      </c>
      <c r="C35" s="47">
        <v>0</v>
      </c>
      <c r="D35" s="47">
        <v>0</v>
      </c>
      <c r="E35" s="47">
        <v>0</v>
      </c>
      <c r="F35" s="47">
        <v>1047</v>
      </c>
      <c r="G35" s="47">
        <v>1047</v>
      </c>
      <c r="H35" s="47">
        <v>737</v>
      </c>
      <c r="I35" s="47">
        <v>18.39</v>
      </c>
      <c r="J35" s="47">
        <v>12</v>
      </c>
      <c r="K35" s="47">
        <v>443</v>
      </c>
      <c r="L35" s="47">
        <v>290</v>
      </c>
      <c r="M35" s="14">
        <v>0</v>
      </c>
    </row>
    <row r="36" spans="1:13" ht="34.5" customHeight="1">
      <c r="A36" s="17">
        <v>33</v>
      </c>
      <c r="B36" s="17" t="s">
        <v>76</v>
      </c>
      <c r="C36" s="47">
        <v>2</v>
      </c>
      <c r="D36" s="47">
        <v>3</v>
      </c>
      <c r="E36" s="47">
        <v>298</v>
      </c>
      <c r="F36" s="47">
        <v>36567</v>
      </c>
      <c r="G36" s="47">
        <v>36870</v>
      </c>
      <c r="H36" s="47">
        <v>31677</v>
      </c>
      <c r="I36" s="47">
        <v>150.37370279999669</v>
      </c>
      <c r="J36" s="47">
        <v>21427</v>
      </c>
      <c r="K36" s="47">
        <v>36638</v>
      </c>
      <c r="L36" s="47">
        <v>16024</v>
      </c>
      <c r="M36" s="14">
        <v>43.736011791036624</v>
      </c>
    </row>
    <row r="37" spans="1:13" ht="34.5" customHeight="1">
      <c r="A37" s="17">
        <v>34</v>
      </c>
      <c r="B37" s="21" t="s">
        <v>75</v>
      </c>
      <c r="C37" s="47">
        <v>0</v>
      </c>
      <c r="D37" s="47">
        <v>0</v>
      </c>
      <c r="E37" s="47">
        <v>4739</v>
      </c>
      <c r="F37" s="47">
        <v>98048</v>
      </c>
      <c r="G37" s="47">
        <v>102787</v>
      </c>
      <c r="H37" s="47">
        <v>46104</v>
      </c>
      <c r="I37" s="47">
        <v>1526.8270166999955</v>
      </c>
      <c r="J37" s="47">
        <v>23160</v>
      </c>
      <c r="K37" s="47">
        <v>102783</v>
      </c>
      <c r="L37" s="47">
        <v>76553</v>
      </c>
      <c r="M37" s="14">
        <v>74.48021559985601</v>
      </c>
    </row>
    <row r="38" spans="1:13" ht="34.5" customHeight="1">
      <c r="A38" s="17">
        <v>35</v>
      </c>
      <c r="B38" s="21" t="s">
        <v>74</v>
      </c>
      <c r="C38" s="47">
        <v>152</v>
      </c>
      <c r="D38" s="47">
        <v>7538</v>
      </c>
      <c r="E38" s="47">
        <v>2707</v>
      </c>
      <c r="F38" s="47">
        <v>44399</v>
      </c>
      <c r="G38" s="47">
        <v>54796</v>
      </c>
      <c r="H38" s="47">
        <v>16283</v>
      </c>
      <c r="I38" s="47">
        <v>1552.1321412</v>
      </c>
      <c r="J38" s="47">
        <v>18246</v>
      </c>
      <c r="K38" s="47">
        <v>50108</v>
      </c>
      <c r="L38" s="47">
        <v>36551</v>
      </c>
      <c r="M38" s="14">
        <v>72.94444000957931</v>
      </c>
    </row>
    <row r="39" spans="1:13" ht="34.5" customHeight="1">
      <c r="A39" s="17">
        <v>36</v>
      </c>
      <c r="B39" s="21" t="s">
        <v>73</v>
      </c>
      <c r="C39" s="47">
        <v>3713</v>
      </c>
      <c r="D39" s="47">
        <v>4231</v>
      </c>
      <c r="E39" s="47">
        <v>5924</v>
      </c>
      <c r="F39" s="47">
        <v>10669</v>
      </c>
      <c r="G39" s="47">
        <v>24537</v>
      </c>
      <c r="H39" s="47">
        <v>7944</v>
      </c>
      <c r="I39" s="47">
        <v>326.44852239999983</v>
      </c>
      <c r="J39" s="47">
        <v>10716</v>
      </c>
      <c r="K39" s="47">
        <v>24537</v>
      </c>
      <c r="L39" s="47">
        <v>24537</v>
      </c>
      <c r="M39" s="14">
        <v>100</v>
      </c>
    </row>
    <row r="40" spans="1:13" ht="34.5" customHeight="1">
      <c r="A40" s="17">
        <v>37</v>
      </c>
      <c r="B40" s="21" t="s">
        <v>72</v>
      </c>
      <c r="C40" s="47">
        <v>16262</v>
      </c>
      <c r="D40" s="47">
        <v>9207</v>
      </c>
      <c r="E40" s="47">
        <v>15031</v>
      </c>
      <c r="F40" s="47">
        <v>6277</v>
      </c>
      <c r="G40" s="47">
        <v>46777</v>
      </c>
      <c r="H40" s="47">
        <v>25469</v>
      </c>
      <c r="I40" s="47">
        <v>543.17674439999973</v>
      </c>
      <c r="J40" s="47">
        <v>18105</v>
      </c>
      <c r="K40" s="47">
        <v>25376</v>
      </c>
      <c r="L40" s="47">
        <v>18052</v>
      </c>
      <c r="M40" s="14">
        <v>71.138083228247169</v>
      </c>
    </row>
    <row r="41" spans="1:13" ht="34.5" customHeight="1">
      <c r="A41" s="17">
        <v>38</v>
      </c>
      <c r="B41" s="21" t="s">
        <v>71</v>
      </c>
      <c r="C41" s="47">
        <v>213</v>
      </c>
      <c r="D41" s="47">
        <v>29</v>
      </c>
      <c r="E41" s="47">
        <v>3</v>
      </c>
      <c r="F41" s="47">
        <v>11</v>
      </c>
      <c r="G41" s="47">
        <v>256</v>
      </c>
      <c r="H41" s="47">
        <v>245</v>
      </c>
      <c r="I41" s="47">
        <v>1.9009999999999998</v>
      </c>
      <c r="J41" s="47">
        <v>176</v>
      </c>
      <c r="K41" s="47">
        <v>143</v>
      </c>
      <c r="L41" s="47">
        <v>51</v>
      </c>
      <c r="M41" s="14">
        <v>62.857142857142854</v>
      </c>
    </row>
    <row r="42" spans="1:13" ht="34.5" customHeight="1">
      <c r="A42" s="17">
        <v>39</v>
      </c>
      <c r="B42" s="17" t="s">
        <v>70</v>
      </c>
      <c r="C42" s="47">
        <v>253073</v>
      </c>
      <c r="D42" s="47">
        <v>66553</v>
      </c>
      <c r="E42" s="47">
        <v>37684</v>
      </c>
      <c r="F42" s="47">
        <v>10838</v>
      </c>
      <c r="G42" s="47">
        <v>368148</v>
      </c>
      <c r="H42" s="47">
        <v>319481</v>
      </c>
      <c r="I42" s="47">
        <v>12096.228570000001</v>
      </c>
      <c r="J42" s="47">
        <v>54316</v>
      </c>
      <c r="K42" s="47">
        <v>316778</v>
      </c>
      <c r="L42" s="47">
        <v>278296</v>
      </c>
      <c r="M42" s="14">
        <v>87.852060433489697</v>
      </c>
    </row>
    <row r="43" spans="1:13" ht="34.5" customHeight="1">
      <c r="A43" s="17">
        <v>40</v>
      </c>
      <c r="B43" s="17" t="s">
        <v>69</v>
      </c>
      <c r="C43" s="47">
        <v>121</v>
      </c>
      <c r="D43" s="47">
        <v>373</v>
      </c>
      <c r="E43" s="47">
        <v>314845</v>
      </c>
      <c r="F43" s="47">
        <v>228441</v>
      </c>
      <c r="G43" s="47">
        <v>543780</v>
      </c>
      <c r="H43" s="47">
        <v>543780</v>
      </c>
      <c r="I43" s="47">
        <v>22111.729999999996</v>
      </c>
      <c r="J43" s="47">
        <v>332</v>
      </c>
      <c r="K43" s="47">
        <v>543780</v>
      </c>
      <c r="L43" s="47">
        <v>543073.08600000001</v>
      </c>
      <c r="M43" s="14">
        <v>38.242342413698466</v>
      </c>
    </row>
    <row r="44" spans="1:13" ht="45.75" customHeight="1">
      <c r="A44" s="17">
        <v>41</v>
      </c>
      <c r="B44" s="17" t="s">
        <v>68</v>
      </c>
      <c r="C44" s="47">
        <v>1196979</v>
      </c>
      <c r="D44" s="47">
        <v>250917</v>
      </c>
      <c r="E44" s="47">
        <v>82108</v>
      </c>
      <c r="F44" s="47">
        <v>16</v>
      </c>
      <c r="G44" s="47">
        <v>1530020</v>
      </c>
      <c r="H44" s="47">
        <v>1447896</v>
      </c>
      <c r="I44" s="47">
        <v>51580.487880000001</v>
      </c>
      <c r="J44" s="47">
        <v>230902</v>
      </c>
      <c r="K44" s="47">
        <v>1453679</v>
      </c>
      <c r="L44" s="47">
        <v>1354839</v>
      </c>
      <c r="M44" s="14">
        <v>93.200699741827464</v>
      </c>
    </row>
    <row r="45" spans="1:13" ht="34.5" customHeight="1">
      <c r="A45" s="20"/>
      <c r="B45" s="19" t="s">
        <v>67</v>
      </c>
      <c r="C45" s="47">
        <f t="shared" ref="C45:L45" si="0">SUM(C4:C44)</f>
        <v>3804197</v>
      </c>
      <c r="D45" s="47">
        <f t="shared" si="0"/>
        <v>1364391</v>
      </c>
      <c r="E45" s="47">
        <f t="shared" si="0"/>
        <v>2528374</v>
      </c>
      <c r="F45" s="47">
        <f t="shared" si="0"/>
        <v>3007639</v>
      </c>
      <c r="G45" s="47">
        <f t="shared" si="0"/>
        <v>10704601</v>
      </c>
      <c r="H45" s="47">
        <f t="shared" si="0"/>
        <v>7906848</v>
      </c>
      <c r="I45" s="47">
        <f t="shared" si="0"/>
        <v>238301.70281359999</v>
      </c>
      <c r="J45" s="47">
        <f t="shared" si="0"/>
        <v>2128805</v>
      </c>
      <c r="K45" s="47">
        <f t="shared" si="0"/>
        <v>9309897</v>
      </c>
      <c r="L45" s="47">
        <f t="shared" si="0"/>
        <v>7780286.4860000005</v>
      </c>
      <c r="M45" s="14">
        <v>80.216784567889817</v>
      </c>
    </row>
    <row r="48" spans="1:13">
      <c r="C48" s="15"/>
      <c r="D48" s="15"/>
      <c r="G48" s="15"/>
      <c r="L48" s="15"/>
      <c r="M48" s="15"/>
    </row>
  </sheetData>
  <mergeCells count="2">
    <mergeCell ref="A1:L1"/>
    <mergeCell ref="A2:L2"/>
  </mergeCells>
  <printOptions horizontalCentered="1" verticalCentered="1" gridLines="1"/>
  <pageMargins left="0.7" right="0.7" top="0.75" bottom="0.75" header="0.3" footer="0.3"/>
  <pageSetup paperSize="9" scale="42" orientation="landscape" r:id="rId1"/>
  <rowBreaks count="1" manualBreakCount="1">
    <brk id="24" max="16383" man="1"/>
  </rowBreaks>
</worksheet>
</file>

<file path=xl/worksheets/sheet30.xml><?xml version="1.0" encoding="utf-8"?>
<worksheet xmlns="http://schemas.openxmlformats.org/spreadsheetml/2006/main" xmlns:r="http://schemas.openxmlformats.org/officeDocument/2006/relationships">
  <dimension ref="A1:E46"/>
  <sheetViews>
    <sheetView view="pageBreakPreview" topLeftCell="A7" zoomScale="60" workbookViewId="0">
      <selection activeCell="C18" sqref="C18"/>
    </sheetView>
  </sheetViews>
  <sheetFormatPr defaultRowHeight="15.75"/>
  <cols>
    <col min="1" max="1" width="4.5703125" style="320" customWidth="1"/>
    <col min="2" max="2" width="81.5703125" style="320" customWidth="1"/>
    <col min="3" max="3" width="13.7109375" style="320" customWidth="1"/>
    <col min="4" max="4" width="15.42578125" style="320" customWidth="1"/>
    <col min="5" max="16384" width="9.140625" style="319"/>
  </cols>
  <sheetData>
    <row r="1" spans="1:5">
      <c r="A1" s="639" t="s">
        <v>633</v>
      </c>
      <c r="B1" s="639"/>
      <c r="C1" s="639"/>
      <c r="D1" s="639"/>
    </row>
    <row r="2" spans="1:5">
      <c r="A2" s="640" t="s">
        <v>632</v>
      </c>
      <c r="B2" s="640"/>
      <c r="C2" s="640"/>
      <c r="D2" s="640"/>
    </row>
    <row r="3" spans="1:5">
      <c r="A3" s="328"/>
      <c r="B3" s="341" t="s">
        <v>391</v>
      </c>
      <c r="C3" s="328" t="s">
        <v>631</v>
      </c>
      <c r="D3" s="330"/>
    </row>
    <row r="4" spans="1:5">
      <c r="A4" s="333"/>
      <c r="B4" s="639" t="s">
        <v>389</v>
      </c>
      <c r="C4" s="639"/>
      <c r="D4" s="639"/>
      <c r="E4" s="324"/>
    </row>
    <row r="5" spans="1:5">
      <c r="A5" s="638" t="s">
        <v>630</v>
      </c>
      <c r="B5" s="638"/>
      <c r="C5" s="638"/>
      <c r="D5" s="638"/>
    </row>
    <row r="6" spans="1:5">
      <c r="A6" s="330"/>
      <c r="B6" s="330"/>
      <c r="C6" s="330"/>
      <c r="D6" s="340"/>
    </row>
    <row r="7" spans="1:5" s="338" customFormat="1" ht="43.5" customHeight="1">
      <c r="A7" s="339" t="s">
        <v>629</v>
      </c>
      <c r="B7" s="339" t="s">
        <v>628</v>
      </c>
      <c r="C7" s="339" t="s">
        <v>0</v>
      </c>
      <c r="D7" s="339" t="s">
        <v>627</v>
      </c>
    </row>
    <row r="8" spans="1:5">
      <c r="A8" s="329">
        <v>1</v>
      </c>
      <c r="B8" s="329">
        <v>2</v>
      </c>
      <c r="C8" s="329">
        <v>3</v>
      </c>
      <c r="D8" s="329">
        <v>4</v>
      </c>
    </row>
    <row r="9" spans="1:5">
      <c r="A9" s="333"/>
      <c r="B9" s="333"/>
      <c r="C9" s="333"/>
      <c r="D9" s="333"/>
    </row>
    <row r="10" spans="1:5">
      <c r="A10" s="329" t="s">
        <v>465</v>
      </c>
      <c r="B10" s="328" t="s">
        <v>626</v>
      </c>
      <c r="C10" s="333"/>
      <c r="D10" s="333"/>
    </row>
    <row r="11" spans="1:5">
      <c r="A11" s="329"/>
      <c r="B11" s="328"/>
      <c r="C11" s="333"/>
      <c r="D11" s="333"/>
    </row>
    <row r="12" spans="1:5" ht="23.25" customHeight="1">
      <c r="A12" s="333">
        <v>1</v>
      </c>
      <c r="B12" s="337" t="s">
        <v>625</v>
      </c>
      <c r="C12" s="325">
        <f>[8]Bks!BL12+[8]Bks!BT12+[8]Bks!BZ12</f>
        <v>26587</v>
      </c>
      <c r="D12" s="325">
        <f>[8]Bks!BM12+[8]Bks!BU12+[8]Bks!CA12</f>
        <v>21550</v>
      </c>
      <c r="E12" s="322"/>
    </row>
    <row r="13" spans="1:5" ht="34.5" customHeight="1">
      <c r="A13" s="327">
        <v>2</v>
      </c>
      <c r="B13" s="334" t="s">
        <v>624</v>
      </c>
      <c r="C13" s="325">
        <f>[8]Bks!BL13+[8]Bks!BT13+[8]Bks!BZ13</f>
        <v>26587</v>
      </c>
      <c r="D13" s="325">
        <f>[8]Bks!BM13+[8]Bks!BU13+[8]Bks!CA13</f>
        <v>21550</v>
      </c>
      <c r="E13" s="322"/>
    </row>
    <row r="14" spans="1:5" ht="34.5" customHeight="1">
      <c r="A14" s="327">
        <v>3</v>
      </c>
      <c r="B14" s="336" t="s">
        <v>623</v>
      </c>
      <c r="C14" s="325">
        <f>[8]Bks!BL14+[8]Bks!BT14+[8]Bks!BZ14</f>
        <v>1016392</v>
      </c>
      <c r="D14" s="325">
        <f>[8]Bks!BM14+[8]Bks!BU14+[8]Bks!CA14</f>
        <v>843397</v>
      </c>
      <c r="E14" s="322"/>
    </row>
    <row r="15" spans="1:5" ht="34.5" customHeight="1">
      <c r="A15" s="333">
        <v>4</v>
      </c>
      <c r="B15" s="335" t="s">
        <v>622</v>
      </c>
      <c r="C15" s="325">
        <f>[8]Bks!BL15+[8]Bks!BT15+[8]Bks!BZ15</f>
        <v>176900</v>
      </c>
      <c r="D15" s="325">
        <f>[8]Bks!BM15+[8]Bks!BU15+[8]Bks!CA15</f>
        <v>164550</v>
      </c>
      <c r="E15" s="322"/>
    </row>
    <row r="16" spans="1:5" ht="23.25" customHeight="1">
      <c r="A16" s="329" t="s">
        <v>621</v>
      </c>
      <c r="B16" s="328" t="s">
        <v>620</v>
      </c>
      <c r="C16" s="325"/>
      <c r="D16" s="325"/>
      <c r="E16" s="322"/>
    </row>
    <row r="17" spans="1:5" ht="23.25" customHeight="1">
      <c r="A17" s="333"/>
      <c r="B17" s="333"/>
      <c r="C17" s="325"/>
      <c r="D17" s="325"/>
      <c r="E17" s="322"/>
    </row>
    <row r="18" spans="1:5" ht="34.5" customHeight="1">
      <c r="A18" s="333">
        <v>1</v>
      </c>
      <c r="B18" s="330" t="s">
        <v>619</v>
      </c>
      <c r="C18" s="325">
        <f>[8]Bks!BL19+[8]Bks!BT19+[8]Bks!BZ19</f>
        <v>29178</v>
      </c>
      <c r="D18" s="325">
        <f>[8]Bks!BM19+[8]Bks!BU19+[8]Bks!CA19</f>
        <v>27390</v>
      </c>
      <c r="E18" s="322"/>
    </row>
    <row r="19" spans="1:5" ht="34.5" customHeight="1">
      <c r="A19" s="333">
        <v>2</v>
      </c>
      <c r="B19" s="326" t="s">
        <v>618</v>
      </c>
      <c r="C19" s="325">
        <f>[8]Bks!BL20+[8]Bks!BT20+[8]Bks!BZ20</f>
        <v>60355</v>
      </c>
      <c r="D19" s="325">
        <f>[8]Bks!BM20+[8]Bks!BU20+[8]Bks!CA20</f>
        <v>55147</v>
      </c>
      <c r="E19" s="322"/>
    </row>
    <row r="20" spans="1:5" ht="34.5" customHeight="1">
      <c r="A20" s="333">
        <v>3</v>
      </c>
      <c r="B20" s="334" t="s">
        <v>617</v>
      </c>
      <c r="C20" s="325">
        <f>[8]Bks!BL21+[8]Bks!BT21+[8]Bks!BZ21</f>
        <v>29178</v>
      </c>
      <c r="D20" s="325">
        <f>[8]Bks!BM21+[8]Bks!BU21+[8]Bks!CA21</f>
        <v>27390</v>
      </c>
      <c r="E20" s="322"/>
    </row>
    <row r="21" spans="1:5" ht="34.5" customHeight="1">
      <c r="A21" s="333">
        <v>4</v>
      </c>
      <c r="B21" s="334" t="s">
        <v>616</v>
      </c>
      <c r="C21" s="325">
        <f>[8]Bks!BL22+[8]Bks!BT22+[8]Bks!BZ22</f>
        <v>60355</v>
      </c>
      <c r="D21" s="325">
        <f>[8]Bks!BM22+[8]Bks!BU22+[8]Bks!CA22</f>
        <v>55147</v>
      </c>
      <c r="E21" s="322"/>
    </row>
    <row r="22" spans="1:5" ht="34.5" customHeight="1">
      <c r="A22" s="327">
        <v>5</v>
      </c>
      <c r="B22" s="326" t="s">
        <v>615</v>
      </c>
      <c r="C22" s="325">
        <f>[8]Bks!BL23+[8]Bks!BT23+[8]Bks!BZ23</f>
        <v>12593</v>
      </c>
      <c r="D22" s="325">
        <f>[8]Bks!BM23+[8]Bks!BU23+[8]Bks!CA23</f>
        <v>12114</v>
      </c>
      <c r="E22" s="322"/>
    </row>
    <row r="23" spans="1:5" ht="34.5" customHeight="1">
      <c r="A23" s="327">
        <v>6</v>
      </c>
      <c r="B23" s="326" t="s">
        <v>614</v>
      </c>
      <c r="C23" s="325">
        <f>[8]Bks!BL24+[8]Bks!BT24+[8]Bks!BZ24</f>
        <v>34600</v>
      </c>
      <c r="D23" s="325">
        <f>[8]Bks!BM24+[8]Bks!BU24+[8]Bks!CA24</f>
        <v>33237</v>
      </c>
      <c r="E23" s="322"/>
    </row>
    <row r="24" spans="1:5" ht="34.5" customHeight="1">
      <c r="A24" s="327">
        <v>7</v>
      </c>
      <c r="B24" s="326" t="s">
        <v>613</v>
      </c>
      <c r="C24" s="325">
        <f>[8]Bks!BL25+[8]Bks!BT25+[8]Bks!BZ25</f>
        <v>15282</v>
      </c>
      <c r="D24" s="325">
        <f>[8]Bks!BM25+[8]Bks!BU25+[8]Bks!CA25</f>
        <v>14146</v>
      </c>
      <c r="E24" s="322"/>
    </row>
    <row r="25" spans="1:5" ht="34.5" customHeight="1">
      <c r="A25" s="327">
        <v>8</v>
      </c>
      <c r="B25" s="326" t="s">
        <v>612</v>
      </c>
      <c r="C25" s="325">
        <f>[8]Bks!BL26+[8]Bks!BT26+[8]Bks!BZ26</f>
        <v>19258</v>
      </c>
      <c r="D25" s="325">
        <f>[8]Bks!BM26+[8]Bks!BU26+[8]Bks!CA26</f>
        <v>17689</v>
      </c>
      <c r="E25" s="322"/>
    </row>
    <row r="26" spans="1:5" ht="23.25" customHeight="1">
      <c r="A26" s="333"/>
      <c r="B26" s="333"/>
      <c r="C26" s="325"/>
      <c r="D26" s="325"/>
      <c r="E26" s="322"/>
    </row>
    <row r="27" spans="1:5" ht="40.5" customHeight="1">
      <c r="A27" s="332" t="s">
        <v>461</v>
      </c>
      <c r="B27" s="331" t="s">
        <v>611</v>
      </c>
      <c r="C27" s="325"/>
      <c r="D27" s="325"/>
      <c r="E27" s="322"/>
    </row>
    <row r="28" spans="1:5" ht="23.25" customHeight="1">
      <c r="A28" s="329"/>
      <c r="B28" s="328"/>
      <c r="C28" s="325"/>
      <c r="D28" s="325"/>
      <c r="E28" s="322"/>
    </row>
    <row r="29" spans="1:5" ht="33" customHeight="1">
      <c r="A29" s="327">
        <v>1</v>
      </c>
      <c r="B29" s="330" t="s">
        <v>610</v>
      </c>
      <c r="C29" s="325">
        <f>[8]Bks!BL30+[8]Bks!BT30+[8]Bks!BZ30</f>
        <v>2157</v>
      </c>
      <c r="D29" s="325">
        <f>[8]Bks!BM30+[8]Bks!BU30+[8]Bks!CA30</f>
        <v>2125</v>
      </c>
      <c r="E29" s="322"/>
    </row>
    <row r="30" spans="1:5" ht="33" customHeight="1">
      <c r="A30" s="327">
        <v>2</v>
      </c>
      <c r="B30" s="326" t="s">
        <v>609</v>
      </c>
      <c r="C30" s="325">
        <f>[8]Bks!BL31+[8]Bks!BT31+[8]Bks!BZ31</f>
        <v>2157</v>
      </c>
      <c r="D30" s="325">
        <f>[8]Bks!BM31+[8]Bks!BU31+[8]Bks!CA31</f>
        <v>2125</v>
      </c>
      <c r="E30" s="322"/>
    </row>
    <row r="31" spans="1:5" ht="33" customHeight="1">
      <c r="A31" s="327">
        <v>3</v>
      </c>
      <c r="B31" s="326" t="s">
        <v>608</v>
      </c>
      <c r="C31" s="325">
        <f>[8]Bks!BL32+[8]Bks!BT32+[8]Bks!BZ32</f>
        <v>3838</v>
      </c>
      <c r="D31" s="325">
        <f>[8]Bks!BM32+[8]Bks!BU32+[8]Bks!CA32</f>
        <v>3723</v>
      </c>
      <c r="E31" s="322"/>
    </row>
    <row r="32" spans="1:5" ht="33" customHeight="1">
      <c r="A32" s="327">
        <v>4</v>
      </c>
      <c r="B32" s="326" t="s">
        <v>607</v>
      </c>
      <c r="C32" s="325">
        <f>[8]Bks!BL33+[8]Bks!BT33+[8]Bks!BZ33</f>
        <v>3838</v>
      </c>
      <c r="D32" s="325">
        <f>[8]Bks!BM33+[8]Bks!BU33+[8]Bks!CA33</f>
        <v>3723</v>
      </c>
      <c r="E32" s="322"/>
    </row>
    <row r="33" spans="1:5" ht="33" customHeight="1">
      <c r="A33" s="327">
        <v>5</v>
      </c>
      <c r="B33" s="326" t="s">
        <v>606</v>
      </c>
      <c r="C33" s="325">
        <f>[8]Bks!BL34+[8]Bks!BT34+[8]Bks!BZ34</f>
        <v>2300</v>
      </c>
      <c r="D33" s="325">
        <f>[8]Bks!BM34+[8]Bks!BU34+[8]Bks!CA34</f>
        <v>2220</v>
      </c>
      <c r="E33" s="322"/>
    </row>
    <row r="34" spans="1:5" ht="33" customHeight="1">
      <c r="A34" s="327">
        <v>6</v>
      </c>
      <c r="B34" s="326" t="s">
        <v>605</v>
      </c>
      <c r="C34" s="325">
        <f>[8]Bks!BL35+[8]Bks!BT35+[8]Bks!BZ35</f>
        <v>2782</v>
      </c>
      <c r="D34" s="325">
        <f>[8]Bks!BM35+[8]Bks!BU35+[8]Bks!CA35</f>
        <v>2676</v>
      </c>
      <c r="E34" s="322"/>
    </row>
    <row r="35" spans="1:5" ht="23.25" customHeight="1">
      <c r="A35" s="329" t="s">
        <v>457</v>
      </c>
      <c r="B35" s="328" t="s">
        <v>604</v>
      </c>
      <c r="C35" s="325"/>
      <c r="D35" s="325"/>
      <c r="E35" s="322"/>
    </row>
    <row r="36" spans="1:5" ht="23.25" customHeight="1">
      <c r="A36" s="327">
        <v>1</v>
      </c>
      <c r="B36" s="326" t="s">
        <v>603</v>
      </c>
      <c r="C36" s="325">
        <f>[8]Bks!BL37+[8]Bks!BT37+[8]Bks!BZ37</f>
        <v>1893381</v>
      </c>
      <c r="D36" s="325">
        <f>[8]Bks!BM37+[8]Bks!BU37+[8]Bks!CA37</f>
        <v>1755259</v>
      </c>
      <c r="E36" s="322"/>
    </row>
    <row r="37" spans="1:5" ht="23.25" customHeight="1">
      <c r="A37" s="327">
        <v>2</v>
      </c>
      <c r="B37" s="326" t="s">
        <v>602</v>
      </c>
      <c r="C37" s="325">
        <f>[8]Bks!BL38+[8]Bks!BT38+[8]Bks!BZ38</f>
        <v>2615440</v>
      </c>
      <c r="D37" s="325">
        <f>[8]Bks!BM38+[8]Bks!BU38+[8]Bks!CA38</f>
        <v>2371139</v>
      </c>
      <c r="E37" s="322"/>
    </row>
    <row r="38" spans="1:5" ht="23.25" customHeight="1">
      <c r="A38" s="327">
        <v>3</v>
      </c>
      <c r="B38" s="326" t="s">
        <v>601</v>
      </c>
      <c r="C38" s="325">
        <f>[8]Bks!BL39+[8]Bks!BT39+[8]Bks!BZ39</f>
        <v>584336</v>
      </c>
      <c r="D38" s="325">
        <f>[8]Bks!BM39+[8]Bks!BU39+[8]Bks!CA39</f>
        <v>548143</v>
      </c>
      <c r="E38" s="322"/>
    </row>
    <row r="39" spans="1:5" ht="23.25" customHeight="1">
      <c r="A39" s="327">
        <v>4</v>
      </c>
      <c r="B39" s="326" t="s">
        <v>600</v>
      </c>
      <c r="C39" s="325">
        <f>[8]Bks!BL40+[8]Bks!BT40+[8]Bks!BZ40</f>
        <v>925316</v>
      </c>
      <c r="D39" s="325">
        <f>[8]Bks!BM40+[8]Bks!BU40+[8]Bks!CA40</f>
        <v>861753</v>
      </c>
      <c r="E39" s="322"/>
    </row>
    <row r="40" spans="1:5">
      <c r="A40" s="324"/>
      <c r="B40" s="322"/>
      <c r="C40" s="323"/>
      <c r="D40" s="323"/>
    </row>
    <row r="41" spans="1:5">
      <c r="A41" s="324"/>
      <c r="B41" s="322"/>
      <c r="C41" s="323"/>
      <c r="D41" s="323"/>
    </row>
    <row r="42" spans="1:5">
      <c r="A42" s="324"/>
      <c r="B42" s="323"/>
      <c r="C42" s="323"/>
      <c r="D42" s="323"/>
    </row>
    <row r="43" spans="1:5" s="322" customFormat="1">
      <c r="A43" s="323"/>
      <c r="B43" s="323"/>
      <c r="C43" s="323"/>
      <c r="D43" s="323"/>
    </row>
    <row r="45" spans="1:5">
      <c r="A45" s="319"/>
    </row>
    <row r="46" spans="1:5">
      <c r="A46" s="319"/>
      <c r="B46" s="321"/>
      <c r="C46" s="321"/>
      <c r="D46" s="321"/>
    </row>
  </sheetData>
  <mergeCells count="4">
    <mergeCell ref="A5:D5"/>
    <mergeCell ref="A1:D1"/>
    <mergeCell ref="A2:D2"/>
    <mergeCell ref="B4:D4"/>
  </mergeCells>
  <printOptions horizontalCentered="1" verticalCentered="1"/>
  <pageMargins left="0.98425196850393704" right="3.937007874015748E-2" top="0.51181102362204722" bottom="0.51181102362204722" header="0.51181102362204722" footer="0.51181102362204722"/>
  <pageSetup paperSize="9" scale="72" orientation="portrait" verticalDpi="300" r:id="rId1"/>
  <headerFooter alignWithMargins="0"/>
</worksheet>
</file>

<file path=xl/worksheets/sheet31.xml><?xml version="1.0" encoding="utf-8"?>
<worksheet xmlns="http://schemas.openxmlformats.org/spreadsheetml/2006/main" xmlns:r="http://schemas.openxmlformats.org/officeDocument/2006/relationships">
  <dimension ref="A1"/>
  <sheetViews>
    <sheetView workbookViewId="0">
      <selection activeCell="D8" sqref="D8:E8"/>
    </sheetView>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36"/>
  <sheetViews>
    <sheetView topLeftCell="E28" workbookViewId="0">
      <selection activeCell="C40" sqref="C40"/>
    </sheetView>
  </sheetViews>
  <sheetFormatPr defaultRowHeight="19.5"/>
  <cols>
    <col min="1" max="1" width="7.85546875" style="30" customWidth="1"/>
    <col min="2" max="2" width="34" style="32" customWidth="1"/>
    <col min="3" max="3" width="18.5703125" style="31" bestFit="1" customWidth="1"/>
    <col min="4" max="4" width="18.28515625" style="31" bestFit="1" customWidth="1"/>
    <col min="5" max="5" width="22.7109375" style="31" customWidth="1"/>
    <col min="6" max="6" width="22.28515625" style="31" customWidth="1"/>
    <col min="7" max="7" width="22" style="31" customWidth="1"/>
    <col min="8" max="8" width="20.85546875" style="30" bestFit="1" customWidth="1"/>
    <col min="9" max="9" width="19.5703125" style="30" customWidth="1"/>
    <col min="10" max="10" width="17" style="30" customWidth="1"/>
    <col min="11" max="11" width="15.85546875" style="30" customWidth="1"/>
    <col min="12" max="12" width="25" style="30" customWidth="1"/>
    <col min="13" max="13" width="11" style="30" customWidth="1"/>
    <col min="14" max="14" width="10.140625" style="30" customWidth="1"/>
    <col min="15" max="16384" width="9.140625" style="30"/>
  </cols>
  <sheetData>
    <row r="1" spans="1:14" ht="39.75" customHeight="1">
      <c r="A1" s="414" t="s">
        <v>108</v>
      </c>
      <c r="B1" s="414"/>
      <c r="C1" s="414"/>
      <c r="D1" s="414"/>
      <c r="E1" s="414"/>
      <c r="F1" s="414"/>
      <c r="G1" s="414"/>
      <c r="H1" s="414"/>
      <c r="I1" s="414"/>
      <c r="J1" s="414"/>
      <c r="K1" s="414"/>
      <c r="L1" s="46"/>
    </row>
    <row r="2" spans="1:14" ht="48.75" customHeight="1">
      <c r="A2" s="415" t="s">
        <v>143</v>
      </c>
      <c r="B2" s="416"/>
      <c r="C2" s="416"/>
      <c r="D2" s="416"/>
      <c r="E2" s="416"/>
      <c r="F2" s="416"/>
      <c r="G2" s="416"/>
      <c r="H2" s="416"/>
      <c r="I2" s="416"/>
      <c r="J2" s="416"/>
      <c r="K2" s="416"/>
      <c r="L2" s="417"/>
    </row>
    <row r="3" spans="1:14" ht="69" customHeight="1">
      <c r="A3" s="45" t="s">
        <v>107</v>
      </c>
      <c r="B3" s="44" t="s">
        <v>142</v>
      </c>
      <c r="C3" s="43" t="s">
        <v>105</v>
      </c>
      <c r="D3" s="43" t="s">
        <v>104</v>
      </c>
      <c r="E3" s="43" t="s">
        <v>103</v>
      </c>
      <c r="F3" s="43" t="s">
        <v>102</v>
      </c>
      <c r="G3" s="43" t="s">
        <v>101</v>
      </c>
      <c r="H3" s="40" t="s">
        <v>100</v>
      </c>
      <c r="I3" s="42" t="s">
        <v>99</v>
      </c>
      <c r="J3" s="41" t="s">
        <v>98</v>
      </c>
      <c r="K3" s="40" t="s">
        <v>97</v>
      </c>
      <c r="L3" s="38" t="s">
        <v>141</v>
      </c>
      <c r="M3" s="39" t="s">
        <v>140</v>
      </c>
      <c r="N3" s="38" t="s">
        <v>139</v>
      </c>
    </row>
    <row r="4" spans="1:14" ht="22.5">
      <c r="A4" s="37">
        <v>1</v>
      </c>
      <c r="B4" s="35" t="s">
        <v>138</v>
      </c>
      <c r="C4" s="34">
        <f>SUM([4]CANARA!C4,[4]CORPORATION!C4,[4]SYNDICATE!C4,[4]SBH!C4,[4]SBI!C4,[4]SBM!C4,[4]VIJAYA!C4,[4]allahabad!C4,[4]ANDRA!C4,[4]BOB!C4,[4]BOI!C4,[4]BOM!C4,[4]CBI!C4,[4]DENA!C4,[4]INDIAN!C4,[4]IOB!C4,[4]OBC!C4,[4]PNB!C4,[4]PSB!C4,[4]SBP!C4,[4]SBBJ!C4,[4]SBT!C4,[4]UCO!C4,'[4]UNION BANK '!C4,'[4]UNITED '!C4,[4]IDBI!C4,[4]BMB!C4,[4]KTK!C4,[4]ING!C4,[4]CSB!C4,[4]CUB!C4,[4]DHANALAXMI!C4,[4]FEDERAL!C4,[4]JK!C4,[4]KARUR!C4,[4]LVB!C4,[4]RATNAKAR!C4,[4]SIB!C4,[4]TNMB!C4,[4]INDUSIND!C4,[4]HDFC!C4,[4]AXIS!C4,[4]ICICI!C4,[4]KOTAK!C4,[4]YES!C4,[4]KAVERI!C4,[4]PKGB!C4,[4]KVGB!C4)</f>
        <v>246435</v>
      </c>
      <c r="D4" s="34">
        <f>SUM([4]CANARA!D4,[4]CORPORATION!D4,[4]SYNDICATE!D4,[4]SBH!D4,[4]SBI!D4,[4]SBM!D4,[4]VIJAYA!D4,[4]allahabad!D4,[4]ANDRA!D4,[4]BOB!D4,[4]BOI!D4,[4]BOM!D4,[4]CBI!D4,[4]DENA!D4,[4]INDIAN!D4,[4]IOB!D4,[4]OBC!D4,[4]PNB!D4,[4]PSB!D4,[4]SBP!D4,[4]SBBJ!D4,[4]SBT!D4,[4]UCO!D4,'[4]UNION BANK '!D4,'[4]UNITED '!D4,[4]IDBI!D4,[4]BMB!D4,[4]KTK!D4,[4]ING!D4,[4]CSB!D4,[4]CUB!D4,[4]DHANALAXMI!D4,[4]FEDERAL!D4,[4]JK!D4,[4]KARUR!D4,[4]LVB!D4,[4]RATNAKAR!D4,[4]SIB!D4,[4]TNMB!D4,[4]INDUSIND!D4,[4]HDFC!D4,[4]AXIS!D4,[4]ICICI!D4,[4]KOTAK!D4,[4]YES!D4,[4]KAVERI!D4,[4]PKGB!D4,[4]KVGB!D4)</f>
        <v>50402</v>
      </c>
      <c r="E4" s="34">
        <f>SUM([4]CANARA!E4,[4]CORPORATION!E4,[4]SYNDICATE!E4,[4]SBH!E4,[4]SBI!E4,[4]SBM!E4,[4]VIJAYA!E4,[4]allahabad!E4,[4]ANDRA!E4,[4]BOB!E4,[4]BOI!E4,[4]BOM!E4,[4]CBI!E4,[4]DENA!E4,[4]INDIAN!E4,[4]IOB!E4,[4]OBC!E4,[4]PNB!E4,[4]PSB!E4,[4]SBP!E4,[4]SBBJ!E4,[4]SBT!E4,[4]UCO!E4,'[4]UNION BANK '!E4,'[4]UNITED '!E4,[4]IDBI!E4,[4]BMB!E4,[4]KTK!E4,[4]ING!E4,[4]CSB!E4,[4]CUB!E4,[4]DHANALAXMI!E4,[4]FEDERAL!E4,[4]JK!E4,[4]KARUR!E4,[4]LVB!E4,[4]RATNAKAR!E4,[4]SIB!E4,[4]TNMB!E4,[4]INDUSIND!E4,[4]HDFC!E4,[4]AXIS!E4,[4]ICICI!E4,[4]KOTAK!E4,[4]YES!E4,[4]KAVERI!E4,[4]PKGB!E4,[4]KVGB!E4)</f>
        <v>88208</v>
      </c>
      <c r="F4" s="34">
        <f>SUM([4]CANARA!F4,[4]CORPORATION!F4,[4]SYNDICATE!F4,[4]SBH!F4,[4]SBI!F4,[4]SBM!F4,[4]VIJAYA!F4,[4]allahabad!F4,[4]ANDRA!F4,[4]BOB!F4,[4]BOI!F4,[4]BOM!F4,[4]CBI!F4,[4]DENA!F4,[4]INDIAN!F4,[4]IOB!F4,[4]OBC!F4,[4]PNB!F4,[4]PSB!F4,[4]SBP!F4,[4]SBBJ!F4,[4]SBT!F4,[4]UCO!F4,'[4]UNION BANK '!F4,'[4]UNITED '!F4,[4]IDBI!F4,[4]BMB!F4,[4]KTK!F4,[4]ING!F4,[4]CSB!F4,[4]CUB!F4,[4]DHANALAXMI!F4,[4]FEDERAL!F4,[4]JK!F4,[4]KARUR!F4,[4]LVB!F4,[4]RATNAKAR!F4,[4]SIB!F4,[4]TNMB!F4,[4]INDUSIND!F4,[4]HDFC!F4,[4]AXIS!F4,[4]ICICI!F4,[4]KOTAK!F4,[4]YES!F4,[4]KAVERI!F4,[4]PKGB!F4,[4]KVGB!F4)</f>
        <v>84509</v>
      </c>
      <c r="G4" s="34">
        <f>SUM([4]CANARA!G4,[4]CORPORATION!G4,[4]SYNDICATE!G4,[4]SBH!G4,[4]SBI!G4,[4]SBM!G4,[4]VIJAYA!G4,[4]allahabad!G4,[4]ANDRA!G4,[4]BOB!G4,[4]BOI!G4,[4]BOM!G4,[4]CBI!G4,[4]DENA!G4,[4]INDIAN!G4,[4]IOB!G4,[4]OBC!G4,[4]PNB!G4,[4]PSB!G4,[4]SBP!G4,[4]SBBJ!G4,[4]SBT!G4,[4]UCO!G4,'[4]UNION BANK '!G4,'[4]UNITED '!G4,[4]IDBI!G4,[4]BMB!G4,[4]KTK!G4,[4]ING!G4,[4]CSB!G4,[4]CUB!G4,[4]DHANALAXMI!G4,[4]FEDERAL!G4,[4]JK!G4,[4]KARUR!G4,[4]LVB!G4,[4]RATNAKAR!G4,[4]SIB!G4,[4]TNMB!G4,[4]INDUSIND!G4,[4]HDFC!G4,[4]AXIS!G4,[4]ICICI!G4,[4]KOTAK!G4,[4]YES!G4,[4]KAVERI!G4,[4]PKGB!G4,[4]KVGB!G4)</f>
        <v>469554</v>
      </c>
      <c r="H4" s="34">
        <f>SUM([4]CANARA!H4,[4]CORPORATION!H4,[4]SYNDICATE!H4,[4]SBH!H4,[4]SBI!H4,[4]SBM!H4,[4]VIJAYA!H4,[4]allahabad!H4,[4]ANDRA!H4,[4]BOB!H4,[4]BOI!H4,[4]BOM!H4,[4]CBI!H4,[4]DENA!H4,[4]INDIAN!H4,[4]IOB!H4,[4]OBC!H4,[4]PNB!H4,[4]PSB!H4,[4]SBP!H4,[4]SBBJ!H4,[4]SBT!H4,[4]UCO!H4,'[4]UNION BANK '!H4,'[4]UNITED '!H4,[4]IDBI!H4,[4]BMB!H4,[4]KTK!H4,[4]ING!H4,[4]CSB!H4,[4]CUB!H4,[4]DHANALAXMI!H4,[4]FEDERAL!H4,[4]JK!H4,[4]KARUR!H4,[4]LVB!H4,[4]RATNAKAR!H4,[4]SIB!H4,[4]TNMB!H4,[4]INDUSIND!H4,[4]HDFC!H4,[4]AXIS!H4,[4]ICICI!H4,[4]KOTAK!H4,[4]YES!H4,[4]KAVERI!H4,[4]PKGB!H4,[4]KVGB!H4)</f>
        <v>388178</v>
      </c>
      <c r="I4" s="34">
        <f>SUM([4]CANARA!I4,[4]CORPORATION!I4,[4]SYNDICATE!I4,[4]SBH!I4,[4]SBI!I4,[4]SBM!I4,[4]VIJAYA!I4,[4]allahabad!I4,[4]ANDRA!I4,[4]BOB!I4,[4]BOI!I4,[4]BOM!I4,[4]CBI!I4,[4]DENA!I4,[4]INDIAN!I4,[4]IOB!I4,[4]OBC!I4,[4]PNB!I4,[4]PSB!I4,[4]SBP!I4,[4]SBBJ!I4,[4]SBT!I4,[4]UCO!I4,'[4]UNION BANK '!I4,'[4]UNITED '!I4,[4]IDBI!I4,[4]BMB!I4,[4]KTK!I4,[4]ING!I4,[4]CSB!I4,[4]CUB!I4,[4]DHANALAXMI!I4,[4]FEDERAL!I4,[4]JK!I4,[4]KARUR!I4,[4]LVB!I4,[4]RATNAKAR!I4,[4]SIB!I4,[4]TNMB!I4,[4]INDUSIND!I4,[4]HDFC!I4,[4]AXIS!I4,[4]ICICI!I4,[4]KOTAK!I4,[4]YES!I4,[4]KAVERI!I4,[4]PKGB!I4,[4]KVGB!I4)</f>
        <v>10434.8910275</v>
      </c>
      <c r="J4" s="34">
        <f>SUM([4]CANARA!J4,[4]CORPORATION!J4,[4]SYNDICATE!J4,[4]SBH!J4,[4]SBI!J4,[4]SBM!J4,[4]VIJAYA!J4,[4]allahabad!J4,[4]ANDRA!J4,[4]BOB!J4,[4]BOI!J4,[4]BOM!J4,[4]CBI!J4,[4]DENA!J4,[4]INDIAN!J4,[4]IOB!J4,[4]OBC!J4,[4]PNB!J4,[4]PSB!J4,[4]SBP!J4,[4]SBBJ!J4,[4]SBT!J4,[4]UCO!J4,'[4]UNION BANK '!J4,'[4]UNITED '!J4,[4]IDBI!J4,[4]BMB!J4,[4]KTK!J4,[4]ING!J4,[4]CSB!J4,[4]CUB!J4,[4]DHANALAXMI!J4,[4]FEDERAL!J4,[4]JK!J4,[4]KARUR!J4,[4]LVB!J4,[4]RATNAKAR!J4,[4]SIB!J4,[4]TNMB!J4,[4]INDUSIND!J4,[4]HDFC!J4,[4]AXIS!J4,[4]ICICI!J4,[4]KOTAK!J4,[4]YES!J4,[4]KAVERI!J4,[4]PKGB!J4,[4]KVGB!J4)</f>
        <v>93530</v>
      </c>
      <c r="K4" s="34">
        <f>SUM([4]CANARA!K4,[4]CORPORATION!K4,[4]SYNDICATE!K4,[4]SBH!K4,[4]SBI!K4,[4]SBM!K4,[4]VIJAYA!K4,[4]allahabad!K4,[4]ANDRA!K4,[4]BOB!K4,[4]BOI!K4,[4]BOM!K4,[4]CBI!K4,[4]DENA!K4,[4]INDIAN!K4,[4]IOB!K4,[4]OBC!K4,[4]PNB!K4,[4]PSB!K4,[4]SBP!K4,[4]SBBJ!K4,[4]SBT!K4,[4]UCO!K4,'[4]UNION BANK '!K4,'[4]UNITED '!K4,[4]IDBI!K4,[4]BMB!K4,[4]KTK!K4,[4]ING!K4,[4]CSB!K4,[4]CUB!K4,[4]DHANALAXMI!K4,[4]FEDERAL!K4,[4]JK!K4,[4]KARUR!K4,[4]LVB!K4,[4]RATNAKAR!K4,[4]SIB!K4,[4]TNMB!K4,[4]INDUSIND!K4,[4]HDFC!K4,[4]AXIS!K4,[4]ICICI!K4,[4]KOTAK!K4,[4]YES!K4,[4]KAVERI!K4,[4]PKGB!K4,[4]KVGB!K4)</f>
        <v>435868</v>
      </c>
      <c r="L4" s="34">
        <f>SUM([4]CANARA!L4,[4]CORPORATION!L4,[4]SYNDICATE!L4,[4]SBH!L4,[4]SBI!L4,[4]SBM!L4,[4]VIJAYA!L4,[4]allahabad!L4,[4]ANDRA!L4,[4]BOB!L4,[4]BOI!L4,[4]BOM!L4,[4]CBI!L4,[4]DENA!L4,[4]INDIAN!L4,[4]IOB!L4,[4]OBC!L4,[4]PNB!L4,[4]PSB!L4,[4]SBP!L4,[4]SBBJ!L4,[4]SBT!L4,[4]UCO!L4,'[4]UNION BANK '!L4,'[4]UNITED '!L4,[4]IDBI!L4,[4]BMB!L4,[4]KTK!L4,[4]ING!L4,[4]CSB!L4,[4]CUB!L4,[4]DHANALAXMI!L4,[4]FEDERAL!L4,[4]JK!L4,[4]KARUR!L4,[4]LVB!L4,[4]RATNAKAR!L4,[4]SIB!L4,[4]TNMB!L4,[4]INDUSIND!L4,[4]HDFC!L4,[4]AXIS!L4,[4]ICICI!L4,[4]KOTAK!L4,[4]YES!L4,[4]KAVERI!L4,[4]PKGB!L4,[4]KVGB!L4)</f>
        <v>364740.8</v>
      </c>
      <c r="M4" s="33">
        <f t="shared" ref="M4:M34" si="0">L4/K4*100</f>
        <v>83.681481549459917</v>
      </c>
      <c r="N4" s="33">
        <f t="shared" ref="N4:N34" si="1">H4/G4*100</f>
        <v>82.669511919821787</v>
      </c>
    </row>
    <row r="5" spans="1:14" ht="22.5">
      <c r="A5" s="37">
        <v>2</v>
      </c>
      <c r="B5" s="35" t="s">
        <v>137</v>
      </c>
      <c r="C5" s="34">
        <f>SUM([4]CANARA!C5,[4]CORPORATION!C5,[4]SYNDICATE!C6,[4]SBH!C5,[4]SBI!C5,[4]SBM!C5,[4]VIJAYA!C5,[4]allahabad!C5,[4]ANDRA!C5,[4]BOB!C5,[4]BOI!C5,[4]BOM!C5,[4]CBI!C5,[4]DENA!C5,[4]INDIAN!C5,[4]IOB!C5,[4]OBC!C5,[4]PNB!C5,[4]PSB!C5,[4]SBP!C5,[4]SBBJ!C5,[4]SBT!C5,[4]UCO!C5,'[4]UNION BANK '!C5,'[4]UNITED '!C5,[4]IDBI!C5,[4]BMB!C5,[4]KTK!C5,[4]ING!C5,[4]CSB!C5,[4]CUB!C5,[4]DHANALAXMI!C5,[4]FEDERAL!C5,[4]JK!C5,[4]KARUR!C5,[4]LVB!C5,[4]RATNAKAR!C5,[4]SIB!C5,[4]TNMB!C5,[4]INDUSIND!C5,[4]HDFC!C5,[4]AXIS!C5,[4]ICICI!C5,[4]KOTAK!C5,[4]YES!C5,[4]KAVERI!C5,[4]PKGB!C5,[4]KVGB!C5)</f>
        <v>68472</v>
      </c>
      <c r="D5" s="34">
        <f>SUM([4]CANARA!D5,[4]CORPORATION!D5,[4]SYNDICATE!D6,[4]SBH!D5,[4]SBI!D5,[4]SBM!D5,[4]VIJAYA!D5,[4]allahabad!D5,[4]ANDRA!D5,[4]BOB!D5,[4]BOI!D5,[4]BOM!D5,[4]CBI!D5,[4]DENA!D5,[4]INDIAN!D5,[4]IOB!D5,[4]OBC!D5,[4]PNB!D5,[4]PSB!D5,[4]SBP!D5,[4]SBBJ!D5,[4]SBT!D5,[4]UCO!D5,'[4]UNION BANK '!D5,'[4]UNITED '!D5,[4]IDBI!D5,[4]BMB!D5,[4]KTK!D5,[4]ING!D5,[4]CSB!D5,[4]CUB!D5,[4]DHANALAXMI!D5,[4]FEDERAL!D5,[4]JK!D5,[4]KARUR!D5,[4]LVB!D5,[4]RATNAKAR!D5,[4]SIB!D5,[4]TNMB!D5,[4]INDUSIND!D5,[4]HDFC!D5,[4]AXIS!D5,[4]ICICI!D5,[4]KOTAK!D5,[4]YES!D5,[4]KAVERI!D5,[4]PKGB!D5,[4]KVGB!D5)</f>
        <v>85357</v>
      </c>
      <c r="E5" s="34">
        <f>SUM([4]CANARA!E5,[4]CORPORATION!E5,[4]SYNDICATE!E6,[4]SBH!E5,[4]SBI!E5,[4]SBM!E5,[4]VIJAYA!E5,[4]allahabad!E5,[4]ANDRA!E5,[4]BOB!E5,[4]BOI!E5,[4]BOM!E5,[4]CBI!E5,[4]DENA!E5,[4]INDIAN!E5,[4]IOB!E5,[4]OBC!E5,[4]PNB!E5,[4]PSB!E5,[4]SBP!E5,[4]SBBJ!E5,[4]SBT!E5,[4]UCO!E5,'[4]UNION BANK '!E5,'[4]UNITED '!E5,[4]IDBI!E5,[4]BMB!E5,[4]KTK!E5,[4]ING!E5,[4]CSB!E5,[4]CUB!E5,[4]DHANALAXMI!E5,[4]FEDERAL!E5,[4]JK!E5,[4]KARUR!E5,[4]LVB!E5,[4]RATNAKAR!E5,[4]SIB!E5,[4]TNMB!E5,[4]INDUSIND!E5,[4]HDFC!E5,[4]AXIS!E5,[4]ICICI!E5,[4]KOTAK!E5,[4]YES!E5,[4]KAVERI!E5,[4]PKGB!E5,[4]KVGB!E5)</f>
        <v>83841</v>
      </c>
      <c r="F5" s="34">
        <f>SUM([4]CANARA!F5,[4]CORPORATION!F5,[4]SYNDICATE!F6,[4]SBH!F5,[4]SBI!F5,[4]SBM!F5,[4]VIJAYA!F5,[4]allahabad!F5,[4]ANDRA!F5,[4]BOB!F5,[4]BOI!F5,[4]BOM!F5,[4]CBI!F5,[4]DENA!F5,[4]INDIAN!F5,[4]IOB!F5,[4]OBC!F5,[4]PNB!F5,[4]PSB!F5,[4]SBP!F5,[4]SBBJ!F5,[4]SBT!F5,[4]UCO!F5,'[4]UNION BANK '!F5,'[4]UNITED '!F5,[4]IDBI!F5,[4]BMB!F5,[4]KTK!F5,[4]ING!F5,[4]CSB!F5,[4]CUB!F5,[4]DHANALAXMI!F5,[4]FEDERAL!F5,[4]JK!F5,[4]KARUR!F5,[4]LVB!F5,[4]RATNAKAR!F5,[4]SIB!F5,[4]TNMB!F5,[4]INDUSIND!F5,[4]HDFC!F5,[4]AXIS!F5,[4]ICICI!F5,[4]KOTAK!F5,[4]YES!F5,[4]KAVERI!F5,[4]PKGB!F5,[4]KVGB!F5)</f>
        <v>75895</v>
      </c>
      <c r="G5" s="34">
        <f>SUM([4]CANARA!G5,[4]CORPORATION!G5,[4]SYNDICATE!G6,[4]SBH!G5,[4]SBI!G5,[4]SBM!G5,[4]VIJAYA!G5,[4]allahabad!G5,[4]ANDRA!G5,[4]BOB!G5,[4]BOI!G5,[4]BOM!G5,[4]CBI!G5,[4]DENA!G5,[4]INDIAN!G5,[4]IOB!G5,[4]OBC!G5,[4]PNB!G5,[4]PSB!G5,[4]SBP!G5,[4]SBBJ!G5,[4]SBT!G5,[4]UCO!G5,'[4]UNION BANK '!G5,'[4]UNITED '!G5,[4]IDBI!G5,[4]BMB!G5,[4]KTK!G5,[4]ING!G5,[4]CSB!G5,[4]CUB!G5,[4]DHANALAXMI!G5,[4]FEDERAL!G5,[4]JK!G5,[4]KARUR!G5,[4]LVB!G5,[4]RATNAKAR!G5,[4]SIB!G5,[4]TNMB!G5,[4]INDUSIND!G5,[4]HDFC!G5,[4]AXIS!G5,[4]ICICI!G5,[4]KOTAK!G5,[4]YES!G5,[4]KAVERI!G5,[4]PKGB!G5,[4]KVGB!G5)</f>
        <v>313565</v>
      </c>
      <c r="H5" s="34">
        <f>SUM([4]CANARA!H5,[4]CORPORATION!H5,[4]SYNDICATE!H6,[4]SBH!H5,[4]SBI!H5,[4]SBM!H5,[4]VIJAYA!H5,[4]allahabad!H5,[4]ANDRA!H5,[4]BOB!H5,[4]BOI!H5,[4]BOM!H5,[4]CBI!H5,[4]DENA!H5,[4]INDIAN!H5,[4]IOB!H5,[4]OBC!H5,[4]PNB!H5,[4]PSB!H5,[4]SBP!H5,[4]SBBJ!H5,[4]SBT!H5,[4]UCO!H5,'[4]UNION BANK '!H5,'[4]UNITED '!H5,[4]IDBI!H5,[4]BMB!H5,[4]KTK!H5,[4]ING!H5,[4]CSB!H5,[4]CUB!H5,[4]DHANALAXMI!H5,[4]FEDERAL!H5,[4]JK!H5,[4]KARUR!H5,[4]LVB!H5,[4]RATNAKAR!H5,[4]SIB!H5,[4]TNMB!H5,[4]INDUSIND!H5,[4]HDFC!H5,[4]AXIS!H5,[4]ICICI!H5,[4]KOTAK!H5,[4]YES!H5,[4]KAVERI!H5,[4]PKGB!H5,[4]KVGB!H5)</f>
        <v>195200</v>
      </c>
      <c r="I5" s="34">
        <f>SUM([4]CANARA!I5,[4]CORPORATION!I5,[4]SYNDICATE!I6,[4]SBH!I5,[4]SBI!I5,[4]SBM!I5,[4]VIJAYA!I5,[4]allahabad!I5,[4]ANDRA!I5,[4]BOB!I5,[4]BOI!I5,[4]BOM!I5,[4]CBI!I5,[4]DENA!I5,[4]INDIAN!I5,[4]IOB!I5,[4]OBC!I5,[4]PNB!I5,[4]PSB!I5,[4]SBP!I5,[4]SBBJ!I5,[4]SBT!I5,[4]UCO!I5,'[4]UNION BANK '!I5,'[4]UNITED '!I5,[4]IDBI!I5,[4]BMB!I5,[4]KTK!I5,[4]ING!I5,[4]CSB!I5,[4]CUB!I5,[4]DHANALAXMI!I5,[4]FEDERAL!I5,[4]JK!I5,[4]KARUR!I5,[4]LVB!I5,[4]RATNAKAR!I5,[4]SIB!I5,[4]TNMB!I5,[4]INDUSIND!I5,[4]HDFC!I5,[4]AXIS!I5,[4]ICICI!I5,[4]KOTAK!I5,[4]YES!I5,[4]KAVERI!I5,[4]PKGB!I5,[4]KVGB!I5)</f>
        <v>8005.793558299998</v>
      </c>
      <c r="J5" s="34">
        <f>SUM([4]CANARA!J5,[4]CORPORATION!J5,[4]SYNDICATE!J6,[4]SBH!J5,[4]SBI!J5,[4]SBM!J5,[4]VIJAYA!J5,[4]allahabad!J5,[4]ANDRA!J5,[4]BOB!J5,[4]BOI!J5,[4]BOM!J5,[4]CBI!J5,[4]DENA!J5,[4]INDIAN!J5,[4]IOB!J5,[4]OBC!J5,[4]PNB!J5,[4]PSB!J5,[4]SBP!J5,[4]SBBJ!J5,[4]SBT!J5,[4]UCO!J5,'[4]UNION BANK '!J5,'[4]UNITED '!J5,[4]IDBI!J5,[4]BMB!J5,[4]KTK!J5,[4]ING!J5,[4]CSB!J5,[4]CUB!J5,[4]DHANALAXMI!J5,[4]FEDERAL!J5,[4]JK!J5,[4]KARUR!J5,[4]LVB!J5,[4]RATNAKAR!J5,[4]SIB!J5,[4]TNMB!J5,[4]INDUSIND!J5,[4]HDFC!J5,[4]AXIS!J5,[4]ICICI!J5,[4]KOTAK!J5,[4]YES!J5,[4]KAVERI!J5,[4]PKGB!J5,[4]KVGB!J5)</f>
        <v>68987</v>
      </c>
      <c r="K5" s="34">
        <f>SUM([4]CANARA!K5,[4]CORPORATION!K5,[4]SYNDICATE!K6,[4]SBH!K5,[4]SBI!K5,[4]SBM!K5,[4]VIJAYA!K5,[4]allahabad!K5,[4]ANDRA!K5,[4]BOB!K5,[4]BOI!K5,[4]BOM!K5,[4]CBI!K5,[4]DENA!K5,[4]INDIAN!K5,[4]IOB!K5,[4]OBC!K5,[4]PNB!K5,[4]PSB!K5,[4]SBP!K5,[4]SBBJ!K5,[4]SBT!K5,[4]UCO!K5,'[4]UNION BANK '!K5,'[4]UNITED '!K5,[4]IDBI!K5,[4]BMB!K5,[4]KTK!K5,[4]ING!K5,[4]CSB!K5,[4]CUB!K5,[4]DHANALAXMI!K5,[4]FEDERAL!K5,[4]JK!K5,[4]KARUR!K5,[4]LVB!K5,[4]RATNAKAR!K5,[4]SIB!K5,[4]TNMB!K5,[4]INDUSIND!K5,[4]HDFC!K5,[4]AXIS!K5,[4]ICICI!K5,[4]KOTAK!K5,[4]YES!K5,[4]KAVERI!K5,[4]PKGB!K5,[4]KVGB!K5)</f>
        <v>276376</v>
      </c>
      <c r="L5" s="34">
        <f>SUM([4]CANARA!L5,[4]CORPORATION!L5,[4]SYNDICATE!L6,[4]SBH!L5,[4]SBI!L5,[4]SBM!L5,[4]VIJAYA!L5,[4]allahabad!L5,[4]ANDRA!L5,[4]BOB!L5,[4]BOI!L5,[4]BOM!L5,[4]CBI!L5,[4]DENA!L5,[4]INDIAN!L5,[4]IOB!L5,[4]OBC!L5,[4]PNB!L5,[4]PSB!L5,[4]SBP!L5,[4]SBBJ!L5,[4]SBT!L5,[4]UCO!L5,'[4]UNION BANK '!L5,'[4]UNITED '!L5,[4]IDBI!L5,[4]BMB!L5,[4]KTK!L5,[4]ING!L5,[4]CSB!L5,[4]CUB!L5,[4]DHANALAXMI!L5,[4]FEDERAL!L5,[4]JK!L5,[4]KARUR!L5,[4]LVB!L5,[4]RATNAKAR!L5,[4]SIB!L5,[4]TNMB!L5,[4]INDUSIND!L5,[4]HDFC!L5,[4]AXIS!L5,[4]ICICI!L5,[4]KOTAK!L5,[4]YES!L5,[4]KAVERI!L5,[4]PKGB!L5,[4]KVGB!L5)</f>
        <v>142846.39999999999</v>
      </c>
      <c r="M5" s="33">
        <f t="shared" si="0"/>
        <v>51.685529857874776</v>
      </c>
      <c r="N5" s="33">
        <f t="shared" si="1"/>
        <v>62.251845709820927</v>
      </c>
    </row>
    <row r="6" spans="1:14" ht="22.5">
      <c r="A6" s="37">
        <v>3</v>
      </c>
      <c r="B6" s="35" t="s">
        <v>136</v>
      </c>
      <c r="C6" s="34">
        <f>SUM([4]CANARA!C6,[4]CORPORATION!C6,[4]SYNDICATE!C5,[4]SBH!C6,[4]SBI!C6,[4]SBM!C6,[4]VIJAYA!C6,[4]allahabad!C6,[4]ANDRA!C6,[4]BOB!C6,[4]BOI!C6,[4]BOM!C6,[4]CBI!C6,[4]DENA!C6,[4]INDIAN!C6,[4]IOB!C6,[4]OBC!C6,[4]PNB!C6,[4]PSB!C6,[4]SBP!C6,[4]SBBJ!C6,[4]SBT!C6,[4]UCO!C6,'[4]UNION BANK '!C6,'[4]UNITED '!C6,[4]IDBI!C6,[4]BMB!C6,[4]KTK!C6,[4]ING!C6,[4]CSB!C6,[4]CUB!C6,[4]DHANALAXMI!C6,[4]FEDERAL!C6,[4]JK!C6,[4]KARUR!C6,[4]LVB!C6,[4]RATNAKAR!C6,[4]SIB!C6,[4]TNMB!C6,[4]INDUSIND!C6,[4]HDFC!C6,[4]AXIS!C6,[4]ICICI!C6,[4]KOTAK!C6,[4]YES!C6,[4]KAVERI!C6,[4]PKGB!C6,[4]KVGB!C6)</f>
        <v>51194</v>
      </c>
      <c r="D6" s="34">
        <f>SUM([4]CANARA!D6,[4]CORPORATION!D6,[4]SYNDICATE!D5,[4]SBH!D6,[4]SBI!D6,[4]SBM!D6,[4]VIJAYA!D6,[4]allahabad!D6,[4]ANDRA!D6,[4]BOB!D6,[4]BOI!D6,[4]BOM!D6,[4]CBI!D6,[4]DENA!D6,[4]INDIAN!D6,[4]IOB!D6,[4]OBC!D6,[4]PNB!D6,[4]PSB!D6,[4]SBP!D6,[4]SBBJ!D6,[4]SBT!D6,[4]UCO!D6,'[4]UNION BANK '!D6,'[4]UNITED '!D6,[4]IDBI!D6,[4]BMB!D6,[4]KTK!D6,[4]ING!D6,[4]CSB!D6,[4]CUB!D6,[4]DHANALAXMI!D6,[4]FEDERAL!D6,[4]JK!D6,[4]KARUR!D6,[4]LVB!D6,[4]RATNAKAR!D6,[4]SIB!D6,[4]TNMB!D6,[4]INDUSIND!D6,[4]HDFC!D6,[4]AXIS!D6,[4]ICICI!D6,[4]KOTAK!D6,[4]YES!D6,[4]KAVERI!D6,[4]PKGB!D6,[4]KVGB!D6)</f>
        <v>296546</v>
      </c>
      <c r="E6" s="34">
        <f>SUM([4]CANARA!E6,[4]CORPORATION!E6,[4]SYNDICATE!E5,[4]SBH!E6,[4]SBI!E6,[4]SBM!E6,[4]VIJAYA!E6,[4]allahabad!E6,[4]ANDRA!E6,[4]BOB!E6,[4]BOI!E6,[4]BOM!E6,[4]CBI!E6,[4]DENA!E6,[4]INDIAN!E6,[4]IOB!E6,[4]OBC!E6,[4]PNB!E6,[4]PSB!E6,[4]SBP!E6,[4]SBBJ!E6,[4]SBT!E6,[4]UCO!E6,'[4]UNION BANK '!E6,'[4]UNITED '!E6,[4]IDBI!E6,[4]BMB!E6,[4]KTK!E6,[4]ING!E6,[4]CSB!E6,[4]CUB!E6,[4]DHANALAXMI!E6,[4]FEDERAL!E6,[4]JK!E6,[4]KARUR!E6,[4]LVB!E6,[4]RATNAKAR!E6,[4]SIB!E6,[4]TNMB!E6,[4]INDUSIND!E6,[4]HDFC!E6,[4]AXIS!E6,[4]ICICI!E6,[4]KOTAK!E6,[4]YES!E6,[4]KAVERI!E6,[4]PKGB!E6,[4]KVGB!E6)</f>
        <v>74837</v>
      </c>
      <c r="F6" s="34">
        <f>SUM([4]CANARA!F6,[4]CORPORATION!F6,[4]SYNDICATE!F5,[4]SBH!F6,[4]SBI!F6,[4]SBM!F6,[4]VIJAYA!F6,[4]allahabad!F6,[4]ANDRA!F6,[4]BOB!F6,[4]BOI!F6,[4]BOM!F6,[4]CBI!F6,[4]DENA!F6,[4]INDIAN!F6,[4]IOB!F6,[4]OBC!F6,[4]PNB!F6,[4]PSB!F6,[4]SBP!F6,[4]SBBJ!F6,[4]SBT!F6,[4]UCO!F6,'[4]UNION BANK '!F6,'[4]UNITED '!F6,[4]IDBI!F6,[4]BMB!F6,[4]KTK!F6,[4]ING!F6,[4]CSB!F6,[4]CUB!F6,[4]DHANALAXMI!F6,[4]FEDERAL!F6,[4]JK!F6,[4]KARUR!F6,[4]LVB!F6,[4]RATNAKAR!F6,[4]SIB!F6,[4]TNMB!F6,[4]INDUSIND!F6,[4]HDFC!F6,[4]AXIS!F6,[4]ICICI!F6,[4]KOTAK!F6,[4]YES!F6,[4]KAVERI!F6,[4]PKGB!F6,[4]KVGB!F6)</f>
        <v>608573</v>
      </c>
      <c r="G6" s="34">
        <f>SUM([4]CANARA!G6,[4]CORPORATION!G6,[4]SYNDICATE!G5,[4]SBH!G6,[4]SBI!G6,[4]SBM!G6,[4]VIJAYA!G6,[4]allahabad!G6,[4]ANDRA!G6,[4]BOB!G6,[4]BOI!G6,[4]BOM!G6,[4]CBI!G6,[4]DENA!G6,[4]INDIAN!G6,[4]IOB!G6,[4]OBC!G6,[4]PNB!G6,[4]PSB!G6,[4]SBP!G6,[4]SBBJ!G6,[4]SBT!G6,[4]UCO!G6,'[4]UNION BANK '!G6,'[4]UNITED '!G6,[4]IDBI!G6,[4]BMB!G6,[4]KTK!G6,[4]ING!G6,[4]CSB!G6,[4]CUB!G6,[4]DHANALAXMI!G6,[4]FEDERAL!G6,[4]JK!G6,[4]KARUR!G6,[4]LVB!G6,[4]RATNAKAR!G6,[4]SIB!G6,[4]TNMB!G6,[4]INDUSIND!G6,[4]HDFC!G6,[4]AXIS!G6,[4]ICICI!G6,[4]KOTAK!G6,[4]YES!G6,[4]KAVERI!G6,[4]PKGB!G6,[4]KVGB!G6)</f>
        <v>1031150</v>
      </c>
      <c r="H6" s="34">
        <f>SUM([4]CANARA!H6,[4]CORPORATION!H6,[4]SYNDICATE!H5,[4]SBH!H6,[4]SBI!H6,[4]SBM!H6,[4]VIJAYA!H6,[4]allahabad!H6,[4]ANDRA!H6,[4]BOB!H6,[4]BOI!H6,[4]BOM!H6,[4]CBI!H6,[4]DENA!H6,[4]INDIAN!H6,[4]IOB!H6,[4]OBC!H6,[4]PNB!H6,[4]PSB!H6,[4]SBP!H6,[4]SBBJ!H6,[4]SBT!H6,[4]UCO!H6,'[4]UNION BANK '!H6,'[4]UNITED '!H6,[4]IDBI!H6,[4]BMB!H6,[4]KTK!H6,[4]ING!H6,[4]CSB!H6,[4]CUB!H6,[4]DHANALAXMI!H6,[4]FEDERAL!H6,[4]JK!H6,[4]KARUR!H6,[4]LVB!H6,[4]RATNAKAR!H6,[4]SIB!H6,[4]TNMB!H6,[4]INDUSIND!H6,[4]HDFC!H6,[4]AXIS!H6,[4]ICICI!H6,[4]KOTAK!H6,[4]YES!H6,[4]KAVERI!H6,[4]PKGB!H6,[4]KVGB!H6)</f>
        <v>662268</v>
      </c>
      <c r="I6" s="34">
        <f>SUM([4]CANARA!I6,[4]CORPORATION!I6,[4]SYNDICATE!I5,[4]SBH!I6,[4]SBI!I6,[4]SBM!I6,[4]VIJAYA!I6,[4]allahabad!I6,[4]ANDRA!I6,[4]BOB!I6,[4]BOI!I6,[4]BOM!I6,[4]CBI!I6,[4]DENA!I6,[4]INDIAN!I6,[4]IOB!I6,[4]OBC!I6,[4]PNB!I6,[4]PSB!I6,[4]SBP!I6,[4]SBBJ!I6,[4]SBT!I6,[4]UCO!I6,'[4]UNION BANK '!I6,'[4]UNITED '!I6,[4]IDBI!I6,[4]BMB!I6,[4]KTK!I6,[4]ING!I6,[4]CSB!I6,[4]CUB!I6,[4]DHANALAXMI!I6,[4]FEDERAL!I6,[4]JK!I6,[4]KARUR!I6,[4]LVB!I6,[4]RATNAKAR!I6,[4]SIB!I6,[4]TNMB!I6,[4]INDUSIND!I6,[4]HDFC!I6,[4]AXIS!I6,[4]ICICI!I6,[4]KOTAK!I6,[4]YES!I6,[4]KAVERI!I6,[4]PKGB!I6,[4]KVGB!I6)</f>
        <v>24301.712760800001</v>
      </c>
      <c r="J6" s="34">
        <f>SUM([4]CANARA!J6,[4]CORPORATION!J6,[4]SYNDICATE!J5,[4]SBH!J6,[4]SBI!J6,[4]SBM!J6,[4]VIJAYA!J6,[4]allahabad!J6,[4]ANDRA!J6,[4]BOB!J6,[4]BOI!J6,[4]BOM!J6,[4]CBI!J6,[4]DENA!J6,[4]INDIAN!J6,[4]IOB!J6,[4]OBC!J6,[4]PNB!J6,[4]PSB!J6,[4]SBP!J6,[4]SBBJ!J6,[4]SBT!J6,[4]UCO!J6,'[4]UNION BANK '!J6,'[4]UNITED '!J6,[4]IDBI!J6,[4]BMB!J6,[4]KTK!J6,[4]ING!J6,[4]CSB!J6,[4]CUB!J6,[4]DHANALAXMI!J6,[4]FEDERAL!J6,[4]JK!J6,[4]KARUR!J6,[4]LVB!J6,[4]RATNAKAR!J6,[4]SIB!J6,[4]TNMB!J6,[4]INDUSIND!J6,[4]HDFC!J6,[4]AXIS!J6,[4]ICICI!J6,[4]KOTAK!J6,[4]YES!J6,[4]KAVERI!J6,[4]PKGB!J6,[4]KVGB!J6)</f>
        <v>216091</v>
      </c>
      <c r="K6" s="34">
        <f>SUM([4]CANARA!K6,[4]CORPORATION!K6,[4]SYNDICATE!K5,[4]SBH!K6,[4]SBI!K6,[4]SBM!K6,[4]VIJAYA!K6,[4]allahabad!K6,[4]ANDRA!K6,[4]BOB!K6,[4]BOI!K6,[4]BOM!K6,[4]CBI!K6,[4]DENA!K6,[4]INDIAN!K6,[4]IOB!K6,[4]OBC!K6,[4]PNB!K6,[4]PSB!K6,[4]SBP!K6,[4]SBBJ!K6,[4]SBT!K6,[4]UCO!K6,'[4]UNION BANK '!K6,'[4]UNITED '!K6,[4]IDBI!K6,[4]BMB!K6,[4]KTK!K6,[4]ING!K6,[4]CSB!K6,[4]CUB!K6,[4]DHANALAXMI!K6,[4]FEDERAL!K6,[4]JK!K6,[4]KARUR!K6,[4]LVB!K6,[4]RATNAKAR!K6,[4]SIB!K6,[4]TNMB!K6,[4]INDUSIND!K6,[4]HDFC!K6,[4]AXIS!K6,[4]ICICI!K6,[4]KOTAK!K6,[4]YES!K6,[4]KAVERI!K6,[4]PKGB!K6,[4]KVGB!K6)</f>
        <v>895164</v>
      </c>
      <c r="L6" s="34">
        <f>SUM([4]CANARA!L6,[4]CORPORATION!L6,[4]SYNDICATE!L5,[4]SBH!L6,[4]SBI!L6,[4]SBM!L6,[4]VIJAYA!L6,[4]allahabad!L6,[4]ANDRA!L6,[4]BOB!L6,[4]BOI!L6,[4]BOM!L6,[4]CBI!L6,[4]DENA!L6,[4]INDIAN!L6,[4]IOB!L6,[4]OBC!L6,[4]PNB!L6,[4]PSB!L6,[4]SBP!L6,[4]SBBJ!L6,[4]SBT!L6,[4]UCO!L6,'[4]UNION BANK '!L6,'[4]UNITED '!L6,[4]IDBI!L6,[4]BMB!L6,[4]KTK!L6,[4]ING!L6,[4]CSB!L6,[4]CUB!L6,[4]DHANALAXMI!L6,[4]FEDERAL!L6,[4]JK!L6,[4]KARUR!L6,[4]LVB!L6,[4]RATNAKAR!L6,[4]SIB!L6,[4]TNMB!L6,[4]INDUSIND!L6,[4]HDFC!L6,[4]AXIS!L6,[4]ICICI!L6,[4]KOTAK!L6,[4]YES!L6,[4]KAVERI!L6,[4]PKGB!L6,[4]KVGB!L6)</f>
        <v>813607</v>
      </c>
      <c r="M6" s="33">
        <f t="shared" si="0"/>
        <v>90.889155506700448</v>
      </c>
      <c r="N6" s="33">
        <f t="shared" si="1"/>
        <v>64.226155263540704</v>
      </c>
    </row>
    <row r="7" spans="1:14" ht="22.5">
      <c r="A7" s="37">
        <v>4</v>
      </c>
      <c r="B7" s="35" t="s">
        <v>135</v>
      </c>
      <c r="C7" s="34">
        <f>SUM([4]CANARA!C7,[4]CORPORATION!C7,[4]SYNDICATE!C7,[4]SBH!C7,[4]SBI!C7,[4]SBM!C7,[4]VIJAYA!C7,[4]allahabad!C7,[4]ANDRA!C7,[4]BOB!C7,[4]BOI!C7,[4]BOM!C7,[4]CBI!C7,[4]DENA!C7,[4]INDIAN!C7,[4]IOB!C7,[4]OBC!C7,[4]PNB!C7,[4]PSB!C7,[4]SBP!C7,[4]SBBJ!C7,[4]SBT!C7,[4]UCO!C7,'[4]UNION BANK '!C7,'[4]UNITED '!C7,[4]IDBI!C7,[4]BMB!C7,[4]KTK!C7,[4]ING!C7,[4]CSB!C7,[4]CUB!C7,[4]DHANALAXMI!C7,[4]FEDERAL!C7,[4]JK!C7,[4]KARUR!C7,[4]LVB!C7,[4]RATNAKAR!C7,[4]SIB!C7,[4]TNMB!C7,[4]INDUSIND!C7,[4]HDFC!C7,[4]AXIS!C7,[4]ICICI!C7,[4]KOTAK!C7,[4]YES!C7,[4]KAVERI!C7,[4]PKGB!C7,[4]KVGB!C7)</f>
        <v>585620</v>
      </c>
      <c r="D7" s="34">
        <f>SUM([4]CANARA!D7,[4]CORPORATION!D7,[4]SYNDICATE!D7,[4]SBH!D7,[4]SBI!D7,[4]SBM!D7,[4]VIJAYA!D7,[4]allahabad!D7,[4]ANDRA!D7,[4]BOB!D7,[4]BOI!D7,[4]BOM!D7,[4]CBI!D7,[4]DENA!D7,[4]INDIAN!D7,[4]IOB!D7,[4]OBC!D7,[4]PNB!D7,[4]PSB!D7,[4]SBP!D7,[4]SBBJ!D7,[4]SBT!D7,[4]UCO!D7,'[4]UNION BANK '!D7,'[4]UNITED '!D7,[4]IDBI!D7,[4]BMB!D7,[4]KTK!D7,[4]ING!D7,[4]CSB!D7,[4]CUB!D7,[4]DHANALAXMI!D7,[4]FEDERAL!D7,[4]JK!D7,[4]KARUR!D7,[4]LVB!D7,[4]RATNAKAR!D7,[4]SIB!D7,[4]TNMB!D7,[4]INDUSIND!D7,[4]HDFC!D7,[4]AXIS!D7,[4]ICICI!D7,[4]KOTAK!D7,[4]YES!D7,[4]KAVERI!D7,[4]PKGB!D7,[4]KVGB!D7)</f>
        <v>104513</v>
      </c>
      <c r="E7" s="34">
        <f>SUM([4]CANARA!E7,[4]CORPORATION!E7,[4]SYNDICATE!E7,[4]SBH!E7,[4]SBI!E7,[4]SBM!E7,[4]VIJAYA!E7,[4]allahabad!E7,[4]ANDRA!E7,[4]BOB!E7,[4]BOI!E7,[4]BOM!E7,[4]CBI!E7,[4]DENA!E7,[4]INDIAN!E7,[4]IOB!E7,[4]OBC!E7,[4]PNB!E7,[4]PSB!E7,[4]SBP!E7,[4]SBBJ!E7,[4]SBT!E7,[4]UCO!E7,'[4]UNION BANK '!E7,'[4]UNITED '!E7,[4]IDBI!E7,[4]BMB!E7,[4]KTK!E7,[4]ING!E7,[4]CSB!E7,[4]CUB!E7,[4]DHANALAXMI!E7,[4]FEDERAL!E7,[4]JK!E7,[4]KARUR!E7,[4]LVB!E7,[4]RATNAKAR!E7,[4]SIB!E7,[4]TNMB!E7,[4]INDUSIND!E7,[4]HDFC!E7,[4]AXIS!E7,[4]ICICI!E7,[4]KOTAK!E7,[4]YES!E7,[4]KAVERI!E7,[4]PKGB!E7,[4]KVGB!E7)</f>
        <v>180589</v>
      </c>
      <c r="F7" s="34">
        <f>SUM([4]CANARA!F7,[4]CORPORATION!F7,[4]SYNDICATE!F7,[4]SBH!F7,[4]SBI!F7,[4]SBM!F7,[4]VIJAYA!F7,[4]allahabad!F7,[4]ANDRA!F7,[4]BOB!F7,[4]BOI!F7,[4]BOM!F7,[4]CBI!F7,[4]DENA!F7,[4]INDIAN!F7,[4]IOB!F7,[4]OBC!F7,[4]PNB!F7,[4]PSB!F7,[4]SBP!F7,[4]SBBJ!F7,[4]SBT!F7,[4]UCO!F7,'[4]UNION BANK '!F7,'[4]UNITED '!F7,[4]IDBI!F7,[4]BMB!F7,[4]KTK!F7,[4]ING!F7,[4]CSB!F7,[4]CUB!F7,[4]DHANALAXMI!F7,[4]FEDERAL!F7,[4]JK!F7,[4]KARUR!F7,[4]LVB!F7,[4]RATNAKAR!F7,[4]SIB!F7,[4]TNMB!F7,[4]INDUSIND!F7,[4]HDFC!F7,[4]AXIS!F7,[4]ICICI!F7,[4]KOTAK!F7,[4]YES!F7,[4]KAVERI!F7,[4]PKGB!F7,[4]KVGB!F7)</f>
        <v>136032</v>
      </c>
      <c r="G7" s="34">
        <f>SUM([4]CANARA!G7,[4]CORPORATION!G7,[4]SYNDICATE!G7,[4]SBH!G7,[4]SBI!G7,[4]SBM!G7,[4]VIJAYA!G7,[4]allahabad!G7,[4]ANDRA!G7,[4]BOB!G7,[4]BOI!G7,[4]BOM!G7,[4]CBI!G7,[4]DENA!G7,[4]INDIAN!G7,[4]IOB!G7,[4]OBC!G7,[4]PNB!G7,[4]PSB!G7,[4]SBP!G7,[4]SBBJ!G7,[4]SBT!G7,[4]UCO!G7,'[4]UNION BANK '!G7,'[4]UNITED '!G7,[4]IDBI!G7,[4]BMB!G7,[4]KTK!G7,[4]ING!G7,[4]CSB!G7,[4]CUB!G7,[4]DHANALAXMI!G7,[4]FEDERAL!G7,[4]JK!G7,[4]KARUR!G7,[4]LVB!G7,[4]RATNAKAR!G7,[4]SIB!G7,[4]TNMB!G7,[4]INDUSIND!G7,[4]HDFC!G7,[4]AXIS!G7,[4]ICICI!G7,[4]KOTAK!G7,[4]YES!G7,[4]KAVERI!G7,[4]PKGB!G7,[4]KVGB!G7)</f>
        <v>1006754</v>
      </c>
      <c r="H7" s="34">
        <f>SUM([4]CANARA!H7,[4]CORPORATION!H7,[4]SYNDICATE!H7,[4]SBH!H7,[4]SBI!H7,[4]SBM!H7,[4]VIJAYA!H7,[4]allahabad!H7,[4]ANDRA!H7,[4]BOB!H7,[4]BOI!H7,[4]BOM!H7,[4]CBI!H7,[4]DENA!H7,[4]INDIAN!H7,[4]IOB!H7,[4]OBC!H7,[4]PNB!H7,[4]PSB!H7,[4]SBP!H7,[4]SBBJ!H7,[4]SBT!H7,[4]UCO!H7,'[4]UNION BANK '!H7,'[4]UNITED '!H7,[4]IDBI!H7,[4]BMB!H7,[4]KTK!H7,[4]ING!H7,[4]CSB!H7,[4]CUB!H7,[4]DHANALAXMI!H7,[4]FEDERAL!H7,[4]JK!H7,[4]KARUR!H7,[4]LVB!H7,[4]RATNAKAR!H7,[4]SIB!H7,[4]TNMB!H7,[4]INDUSIND!H7,[4]HDFC!H7,[4]AXIS!H7,[4]ICICI!H7,[4]KOTAK!H7,[4]YES!H7,[4]KAVERI!H7,[4]PKGB!H7,[4]KVGB!H7)</f>
        <v>816994</v>
      </c>
      <c r="I7" s="34">
        <f>SUM([4]CANARA!I7,[4]CORPORATION!I7,[4]SYNDICATE!I7,[4]SBH!I7,[4]SBI!I7,[4]SBM!I7,[4]VIJAYA!I7,[4]allahabad!I7,[4]ANDRA!I7,[4]BOB!I7,[4]BOI!I7,[4]BOM!I7,[4]CBI!I7,[4]DENA!I7,[4]INDIAN!I7,[4]IOB!I7,[4]OBC!I7,[4]PNB!I7,[4]PSB!I7,[4]SBP!I7,[4]SBBJ!I7,[4]SBT!I7,[4]UCO!I7,'[4]UNION BANK '!I7,'[4]UNITED '!I7,[4]IDBI!I7,[4]BMB!I7,[4]KTK!I7,[4]ING!I7,[4]CSB!I7,[4]CUB!I7,[4]DHANALAXMI!I7,[4]FEDERAL!I7,[4]JK!I7,[4]KARUR!I7,[4]LVB!I7,[4]RATNAKAR!I7,[4]SIB!I7,[4]TNMB!I7,[4]INDUSIND!I7,[4]HDFC!I7,[4]AXIS!I7,[4]ICICI!I7,[4]KOTAK!I7,[4]YES!I7,[4]KAVERI!I7,[4]PKGB!I7,[4]KVGB!I7)</f>
        <v>24680.878767400001</v>
      </c>
      <c r="J7" s="34">
        <f>SUM([4]CANARA!J7,[4]CORPORATION!J7,[4]SYNDICATE!J7,[4]SBH!J7,[4]SBI!J7,[4]SBM!J7,[4]VIJAYA!J7,[4]allahabad!J7,[4]ANDRA!J7,[4]BOB!J7,[4]BOI!J7,[4]BOM!J7,[4]CBI!J7,[4]DENA!J7,[4]INDIAN!J7,[4]IOB!J7,[4]OBC!J7,[4]PNB!J7,[4]PSB!J7,[4]SBP!J7,[4]SBBJ!J7,[4]SBT!J7,[4]UCO!J7,'[4]UNION BANK '!J7,'[4]UNITED '!J7,[4]IDBI!J7,[4]BMB!J7,[4]KTK!J7,[4]ING!J7,[4]CSB!J7,[4]CUB!J7,[4]DHANALAXMI!J7,[4]FEDERAL!J7,[4]JK!J7,[4]KARUR!J7,[4]LVB!J7,[4]RATNAKAR!J7,[4]SIB!J7,[4]TNMB!J7,[4]INDUSIND!J7,[4]HDFC!J7,[4]AXIS!J7,[4]ICICI!J7,[4]KOTAK!J7,[4]YES!J7,[4]KAVERI!J7,[4]PKGB!J7,[4]KVGB!J7)</f>
        <v>189478</v>
      </c>
      <c r="K7" s="34">
        <f>SUM([4]CANARA!K7,[4]CORPORATION!K7,[4]SYNDICATE!K7,[4]SBH!K7,[4]SBI!K7,[4]SBM!K7,[4]VIJAYA!K7,[4]allahabad!K7,[4]ANDRA!K7,[4]BOB!K7,[4]BOI!K7,[4]BOM!K7,[4]CBI!K7,[4]DENA!K7,[4]INDIAN!K7,[4]IOB!K7,[4]OBC!K7,[4]PNB!K7,[4]PSB!K7,[4]SBP!K7,[4]SBBJ!K7,[4]SBT!K7,[4]UCO!K7,'[4]UNION BANK '!K7,'[4]UNITED '!K7,[4]IDBI!K7,[4]BMB!K7,[4]KTK!K7,[4]ING!K7,[4]CSB!K7,[4]CUB!K7,[4]DHANALAXMI!K7,[4]FEDERAL!K7,[4]JK!K7,[4]KARUR!K7,[4]LVB!K7,[4]RATNAKAR!K7,[4]SIB!K7,[4]TNMB!K7,[4]INDUSIND!K7,[4]HDFC!K7,[4]AXIS!K7,[4]ICICI!K7,[4]KOTAK!K7,[4]YES!K7,[4]KAVERI!K7,[4]PKGB!K7,[4]KVGB!K7)</f>
        <v>906263</v>
      </c>
      <c r="L7" s="34">
        <f>SUM([4]CANARA!L7,[4]CORPORATION!L7,[4]SYNDICATE!L7,[4]SBH!L7,[4]SBI!L7,[4]SBM!L7,[4]VIJAYA!L7,[4]allahabad!L7,[4]ANDRA!L7,[4]BOB!L7,[4]BOI!L7,[4]BOM!L7,[4]CBI!L7,[4]DENA!L7,[4]INDIAN!L7,[4]IOB!L7,[4]OBC!L7,[4]PNB!L7,[4]PSB!L7,[4]SBP!L7,[4]SBBJ!L7,[4]SBT!L7,[4]UCO!L7,'[4]UNION BANK '!L7,'[4]UNITED '!L7,[4]IDBI!L7,[4]BMB!L7,[4]KTK!L7,[4]ING!L7,[4]CSB!L7,[4]CUB!L7,[4]DHANALAXMI!L7,[4]FEDERAL!L7,[4]JK!L7,[4]KARUR!L7,[4]LVB!L7,[4]RATNAKAR!L7,[4]SIB!L7,[4]TNMB!L7,[4]INDUSIND!L7,[4]HDFC!L7,[4]AXIS!L7,[4]ICICI!L7,[4]KOTAK!L7,[4]YES!L7,[4]KAVERI!L7,[4]PKGB!L7,[4]KVGB!L7)</f>
        <v>748280.8</v>
      </c>
      <c r="M7" s="33">
        <f t="shared" si="0"/>
        <v>82.567731442197243</v>
      </c>
      <c r="N7" s="33">
        <f t="shared" si="1"/>
        <v>81.151304092161539</v>
      </c>
    </row>
    <row r="8" spans="1:14" ht="22.5">
      <c r="A8" s="37">
        <v>5</v>
      </c>
      <c r="B8" s="35" t="s">
        <v>134</v>
      </c>
      <c r="C8" s="34">
        <f>SUM([4]CANARA!C8,[4]CORPORATION!C8,[4]SYNDICATE!C8,[4]SBH!C8,[4]SBI!C8,[4]SBM!C8,[4]VIJAYA!C8,[4]allahabad!C8,[4]ANDRA!C8,[4]BOB!C8,[4]BOI!C8,[4]BOM!C8,[4]CBI!C8,[4]DENA!C8,[4]INDIAN!C8,[4]IOB!C8,[4]OBC!C8,[4]PNB!C8,[4]PSB!C8,[4]SBP!C8,[4]SBBJ!C8,[4]SBT!C8,[4]UCO!C8,'[4]UNION BANK '!C8,'[4]UNITED '!C8,[4]IDBI!C8,[4]BMB!C8,[4]KTK!C8,[4]ING!C8,[4]CSB!C8,[4]CUB!C8,[4]DHANALAXMI!C8,[4]FEDERAL!C8,[4]JK!C8,[4]KARUR!C8,[4]LVB!C8,[4]RATNAKAR!C8,[4]SIB!C8,[4]TNMB!C8,[4]INDUSIND!C8,[4]HDFC!C8,[4]AXIS!C8,[4]ICICI!C8,[4]KOTAK!C8,[4]YES!C8,[4]KAVERI!C8,[4]PKGB!C8,[4]KVGB!C8)</f>
        <v>78074</v>
      </c>
      <c r="D8" s="34">
        <f>SUM([4]CANARA!D8,[4]CORPORATION!D8,[4]SYNDICATE!D8,[4]SBH!D8,[4]SBI!D8,[4]SBM!D8,[4]VIJAYA!D8,[4]allahabad!D8,[4]ANDRA!D8,[4]BOB!D8,[4]BOI!D8,[4]BOM!D8,[4]CBI!D8,[4]DENA!D8,[4]INDIAN!D8,[4]IOB!D8,[4]OBC!D8,[4]PNB!D8,[4]PSB!D8,[4]SBP!D8,[4]SBBJ!D8,[4]SBT!D8,[4]UCO!D8,'[4]UNION BANK '!D8,'[4]UNITED '!D8,[4]IDBI!D8,[4]BMB!D8,[4]KTK!D8,[4]ING!D8,[4]CSB!D8,[4]CUB!D8,[4]DHANALAXMI!D8,[4]FEDERAL!D8,[4]JK!D8,[4]KARUR!D8,[4]LVB!D8,[4]RATNAKAR!D8,[4]SIB!D8,[4]TNMB!D8,[4]INDUSIND!D8,[4]HDFC!D8,[4]AXIS!D8,[4]ICICI!D8,[4]KOTAK!D8,[4]YES!D8,[4]KAVERI!D8,[4]PKGB!D8,[4]KVGB!D8)</f>
        <v>42328</v>
      </c>
      <c r="E8" s="34">
        <f>SUM([4]CANARA!E8,[4]CORPORATION!E8,[4]SYNDICATE!E8,[4]SBH!E8,[4]SBI!E8,[4]SBM!E8,[4]VIJAYA!E8,[4]allahabad!E8,[4]ANDRA!E8,[4]BOB!E8,[4]BOI!E8,[4]BOM!E8,[4]CBI!E8,[4]DENA!E8,[4]INDIAN!E8,[4]IOB!E8,[4]OBC!E8,[4]PNB!E8,[4]PSB!E8,[4]SBP!E8,[4]SBBJ!E8,[4]SBT!E8,[4]UCO!E8,'[4]UNION BANK '!E8,'[4]UNITED '!E8,[4]IDBI!E8,[4]BMB!E8,[4]KTK!E8,[4]ING!E8,[4]CSB!E8,[4]CUB!E8,[4]DHANALAXMI!E8,[4]FEDERAL!E8,[4]JK!E8,[4]KARUR!E8,[4]LVB!E8,[4]RATNAKAR!E8,[4]SIB!E8,[4]TNMB!E8,[4]INDUSIND!E8,[4]HDFC!E8,[4]AXIS!E8,[4]ICICI!E8,[4]KOTAK!E8,[4]YES!E8,[4]KAVERI!E8,[4]PKGB!E8,[4]KVGB!E8)</f>
        <v>90310</v>
      </c>
      <c r="F8" s="34">
        <f>SUM([4]CANARA!F8,[4]CORPORATION!F8,[4]SYNDICATE!F8,[4]SBH!F8,[4]SBI!F8,[4]SBM!F8,[4]VIJAYA!F8,[4]allahabad!F8,[4]ANDRA!F8,[4]BOB!F8,[4]BOI!F8,[4]BOM!F8,[4]CBI!F8,[4]DENA!F8,[4]INDIAN!F8,[4]IOB!F8,[4]OBC!F8,[4]PNB!F8,[4]PSB!F8,[4]SBP!F8,[4]SBBJ!F8,[4]SBT!F8,[4]UCO!F8,'[4]UNION BANK '!F8,'[4]UNITED '!F8,[4]IDBI!F8,[4]BMB!F8,[4]KTK!F8,[4]ING!F8,[4]CSB!F8,[4]CUB!F8,[4]DHANALAXMI!F8,[4]FEDERAL!F8,[4]JK!F8,[4]KARUR!F8,[4]LVB!F8,[4]RATNAKAR!F8,[4]SIB!F8,[4]TNMB!F8,[4]INDUSIND!F8,[4]HDFC!F8,[4]AXIS!F8,[4]ICICI!F8,[4]KOTAK!F8,[4]YES!F8,[4]KAVERI!F8,[4]PKGB!F8,[4]KVGB!F8)</f>
        <v>133755</v>
      </c>
      <c r="G8" s="34">
        <f>SUM([4]CANARA!G8,[4]CORPORATION!G8,[4]SYNDICATE!G8,[4]SBH!G8,[4]SBI!G8,[4]SBM!G8,[4]VIJAYA!G8,[4]allahabad!G8,[4]ANDRA!G8,[4]BOB!G8,[4]BOI!G8,[4]BOM!G8,[4]CBI!G8,[4]DENA!G8,[4]INDIAN!G8,[4]IOB!G8,[4]OBC!G8,[4]PNB!G8,[4]PSB!G8,[4]SBP!G8,[4]SBBJ!G8,[4]SBT!G8,[4]UCO!G8,'[4]UNION BANK '!G8,'[4]UNITED '!G8,[4]IDBI!G8,[4]BMB!G8,[4]KTK!G8,[4]ING!G8,[4]CSB!G8,[4]CUB!G8,[4]DHANALAXMI!G8,[4]FEDERAL!G8,[4]JK!G8,[4]KARUR!G8,[4]LVB!G8,[4]RATNAKAR!G8,[4]SIB!G8,[4]TNMB!G8,[4]INDUSIND!G8,[4]HDFC!G8,[4]AXIS!G8,[4]ICICI!G8,[4]KOTAK!G8,[4]YES!G8,[4]KAVERI!G8,[4]PKGB!G8,[4]KVGB!G8)</f>
        <v>344467</v>
      </c>
      <c r="H8" s="34">
        <f>SUM([4]CANARA!H8,[4]CORPORATION!H8,[4]SYNDICATE!H8,[4]SBH!H8,[4]SBI!H8,[4]SBM!H8,[4]VIJAYA!H8,[4]allahabad!H8,[4]ANDRA!H8,[4]BOB!H8,[4]BOI!H8,[4]BOM!H8,[4]CBI!H8,[4]DENA!H8,[4]INDIAN!H8,[4]IOB!H8,[4]OBC!H8,[4]PNB!H8,[4]PSB!H8,[4]SBP!H8,[4]SBBJ!H8,[4]SBT!H8,[4]UCO!H8,'[4]UNION BANK '!H8,'[4]UNITED '!H8,[4]IDBI!H8,[4]BMB!H8,[4]KTK!H8,[4]ING!H8,[4]CSB!H8,[4]CUB!H8,[4]DHANALAXMI!H8,[4]FEDERAL!H8,[4]JK!H8,[4]KARUR!H8,[4]LVB!H8,[4]RATNAKAR!H8,[4]SIB!H8,[4]TNMB!H8,[4]INDUSIND!H8,[4]HDFC!H8,[4]AXIS!H8,[4]ICICI!H8,[4]KOTAK!H8,[4]YES!H8,[4]KAVERI!H8,[4]PKGB!H8,[4]KVGB!H8)</f>
        <v>253849</v>
      </c>
      <c r="I8" s="34">
        <f>SUM([4]CANARA!I8,[4]CORPORATION!I8,[4]SYNDICATE!I8,[4]SBH!I8,[4]SBI!I8,[4]SBM!I8,[4]VIJAYA!I8,[4]allahabad!I8,[4]ANDRA!I8,[4]BOB!I8,[4]BOI!I8,[4]BOM!I8,[4]CBI!I8,[4]DENA!I8,[4]INDIAN!I8,[4]IOB!I8,[4]OBC!I8,[4]PNB!I8,[4]PSB!I8,[4]SBP!I8,[4]SBBJ!I8,[4]SBT!I8,[4]UCO!I8,'[4]UNION BANK '!I8,'[4]UNITED '!I8,[4]IDBI!I8,[4]BMB!I8,[4]KTK!I8,[4]ING!I8,[4]CSB!I8,[4]CUB!I8,[4]DHANALAXMI!I8,[4]FEDERAL!I8,[4]JK!I8,[4]KARUR!I8,[4]LVB!I8,[4]RATNAKAR!I8,[4]SIB!I8,[4]TNMB!I8,[4]INDUSIND!I8,[4]HDFC!I8,[4]AXIS!I8,[4]ICICI!I8,[4]KOTAK!I8,[4]YES!I8,[4]KAVERI!I8,[4]PKGB!I8,[4]KVGB!I8)</f>
        <v>9278.4665081999992</v>
      </c>
      <c r="J8" s="34">
        <f>SUM([4]CANARA!J8,[4]CORPORATION!J8,[4]SYNDICATE!J8,[4]SBH!J8,[4]SBI!J8,[4]SBM!J8,[4]VIJAYA!J8,[4]allahabad!J8,[4]ANDRA!J8,[4]BOB!J8,[4]BOI!J8,[4]BOM!J8,[4]CBI!J8,[4]DENA!J8,[4]INDIAN!J8,[4]IOB!J8,[4]OBC!J8,[4]PNB!J8,[4]PSB!J8,[4]SBP!J8,[4]SBBJ!J8,[4]SBT!J8,[4]UCO!J8,'[4]UNION BANK '!J8,'[4]UNITED '!J8,[4]IDBI!J8,[4]BMB!J8,[4]KTK!J8,[4]ING!J8,[4]CSB!J8,[4]CUB!J8,[4]DHANALAXMI!J8,[4]FEDERAL!J8,[4]JK!J8,[4]KARUR!J8,[4]LVB!J8,[4]RATNAKAR!J8,[4]SIB!J8,[4]TNMB!J8,[4]INDUSIND!J8,[4]HDFC!J8,[4]AXIS!J8,[4]ICICI!J8,[4]KOTAK!J8,[4]YES!J8,[4]KAVERI!J8,[4]PKGB!J8,[4]KVGB!J8)</f>
        <v>76234</v>
      </c>
      <c r="K8" s="34">
        <f>SUM([4]CANARA!K8,[4]CORPORATION!K8,[4]SYNDICATE!K8,[4]SBH!K8,[4]SBI!K8,[4]SBM!K8,[4]VIJAYA!K8,[4]allahabad!K8,[4]ANDRA!K8,[4]BOB!K8,[4]BOI!K8,[4]BOM!K8,[4]CBI!K8,[4]DENA!K8,[4]INDIAN!K8,[4]IOB!K8,[4]OBC!K8,[4]PNB!K8,[4]PSB!K8,[4]SBP!K8,[4]SBBJ!K8,[4]SBT!K8,[4]UCO!K8,'[4]UNION BANK '!K8,'[4]UNITED '!K8,[4]IDBI!K8,[4]BMB!K8,[4]KTK!K8,[4]ING!K8,[4]CSB!K8,[4]CUB!K8,[4]DHANALAXMI!K8,[4]FEDERAL!K8,[4]JK!K8,[4]KARUR!K8,[4]LVB!K8,[4]RATNAKAR!K8,[4]SIB!K8,[4]TNMB!K8,[4]INDUSIND!K8,[4]HDFC!K8,[4]AXIS!K8,[4]ICICI!K8,[4]KOTAK!K8,[4]YES!K8,[4]KAVERI!K8,[4]PKGB!K8,[4]KVGB!K8)</f>
        <v>299430</v>
      </c>
      <c r="L8" s="34">
        <f>SUM([4]CANARA!L8,[4]CORPORATION!L8,[4]SYNDICATE!L8,[4]SBH!L8,[4]SBI!L8,[4]SBM!L8,[4]VIJAYA!L8,[4]allahabad!L8,[4]ANDRA!L8,[4]BOB!L8,[4]BOI!L8,[4]BOM!L8,[4]CBI!L8,[4]DENA!L8,[4]INDIAN!L8,[4]IOB!L8,[4]OBC!L8,[4]PNB!L8,[4]PSB!L8,[4]SBP!L8,[4]SBBJ!L8,[4]SBT!L8,[4]UCO!L8,'[4]UNION BANK '!L8,'[4]UNITED '!L8,[4]IDBI!L8,[4]BMB!L8,[4]KTK!L8,[4]ING!L8,[4]CSB!L8,[4]CUB!L8,[4]DHANALAXMI!L8,[4]FEDERAL!L8,[4]JK!L8,[4]KARUR!L8,[4]LVB!L8,[4]RATNAKAR!L8,[4]SIB!L8,[4]TNMB!L8,[4]INDUSIND!L8,[4]HDFC!L8,[4]AXIS!L8,[4]ICICI!L8,[4]KOTAK!L8,[4]YES!L8,[4]KAVERI!L8,[4]PKGB!L8,[4]KVGB!L8)</f>
        <v>255180.1795</v>
      </c>
      <c r="M8" s="33">
        <f t="shared" si="0"/>
        <v>85.221981598370235</v>
      </c>
      <c r="N8" s="33">
        <f t="shared" si="1"/>
        <v>73.693271053540684</v>
      </c>
    </row>
    <row r="9" spans="1:14" ht="22.5">
      <c r="A9" s="37">
        <v>6</v>
      </c>
      <c r="B9" s="35" t="s">
        <v>133</v>
      </c>
      <c r="C9" s="34">
        <f>SUM([4]CANARA!C9,[4]CORPORATION!C9,[4]SYNDICATE!C9,[4]SBH!C9,[4]SBI!C9,[4]SBM!C9,[4]VIJAYA!C9,[4]allahabad!C9,[4]ANDRA!C9,[4]BOB!C9,[4]BOI!C9,[4]BOM!C9,[4]CBI!C9,[4]DENA!C9,[4]INDIAN!C9,[4]IOB!C9,[4]OBC!C9,[4]PNB!C9,[4]PSB!C9,[4]SBP!C9,[4]SBBJ!C9,[4]SBT!C9,[4]UCO!C9,'[4]UNION BANK '!C9,'[4]UNITED '!C9,[4]IDBI!C9,[4]BMB!C9,[4]KTK!C9,[4]ING!C9,[4]CSB!C9,[4]CUB!C9,[4]DHANALAXMI!C9,[4]FEDERAL!C9,[4]JK!C9,[4]KARUR!C9,[4]LVB!C9,[4]RATNAKAR!C9,[4]SIB!C9,[4]TNMB!C9,[4]INDUSIND!C9,[4]HDFC!C9,[4]AXIS!C9,[4]ICICI!C9,[4]KOTAK!C9,[4]YES!C9,[4]KAVERI!C9,[4]PKGB!C9,[4]KVGB!C9)</f>
        <v>31132</v>
      </c>
      <c r="D9" s="34">
        <f>SUM([4]CANARA!D9,[4]CORPORATION!D9,[4]SYNDICATE!D9,[4]SBH!D9,[4]SBI!D9,[4]SBM!D9,[4]VIJAYA!D9,[4]allahabad!D9,[4]ANDRA!D9,[4]BOB!D9,[4]BOI!D9,[4]BOM!D9,[4]CBI!D9,[4]DENA!D9,[4]INDIAN!D9,[4]IOB!D9,[4]OBC!D9,[4]PNB!D9,[4]PSB!D9,[4]SBP!D9,[4]SBBJ!D9,[4]SBT!D9,[4]UCO!D9,'[4]UNION BANK '!D9,'[4]UNITED '!D9,[4]IDBI!D9,[4]BMB!D9,[4]KTK!D9,[4]ING!D9,[4]CSB!D9,[4]CUB!D9,[4]DHANALAXMI!D9,[4]FEDERAL!D9,[4]JK!D9,[4]KARUR!D9,[4]LVB!D9,[4]RATNAKAR!D9,[4]SIB!D9,[4]TNMB!D9,[4]INDUSIND!D9,[4]HDFC!D9,[4]AXIS!D9,[4]ICICI!D9,[4]KOTAK!D9,[4]YES!D9,[4]KAVERI!D9,[4]PKGB!D9,[4]KVGB!D9)</f>
        <v>49811</v>
      </c>
      <c r="E9" s="34">
        <f>SUM([4]CANARA!E9,[4]CORPORATION!E9,[4]SYNDICATE!E9,[4]SBH!E9,[4]SBI!E9,[4]SBM!E9,[4]VIJAYA!E9,[4]allahabad!E9,[4]ANDRA!E9,[4]BOB!E9,[4]BOI!E9,[4]BOM!E9,[4]CBI!E9,[4]DENA!E9,[4]INDIAN!E9,[4]IOB!E9,[4]OBC!E9,[4]PNB!E9,[4]PSB!E9,[4]SBP!E9,[4]SBBJ!E9,[4]SBT!E9,[4]UCO!E9,'[4]UNION BANK '!E9,'[4]UNITED '!E9,[4]IDBI!E9,[4]BMB!E9,[4]KTK!E9,[4]ING!E9,[4]CSB!E9,[4]CUB!E9,[4]DHANALAXMI!E9,[4]FEDERAL!E9,[4]JK!E9,[4]KARUR!E9,[4]LVB!E9,[4]RATNAKAR!E9,[4]SIB!E9,[4]TNMB!E9,[4]INDUSIND!E9,[4]HDFC!E9,[4]AXIS!E9,[4]ICICI!E9,[4]KOTAK!E9,[4]YES!E9,[4]KAVERI!E9,[4]PKGB!E9,[4]KVGB!E9)</f>
        <v>86106</v>
      </c>
      <c r="F9" s="34">
        <f>SUM([4]CANARA!F9,[4]CORPORATION!F9,[4]SYNDICATE!F9,[4]SBH!F9,[4]SBI!F9,[4]SBM!F9,[4]VIJAYA!F9,[4]allahabad!F9,[4]ANDRA!F9,[4]BOB!F9,[4]BOI!F9,[4]BOM!F9,[4]CBI!F9,[4]DENA!F9,[4]INDIAN!F9,[4]IOB!F9,[4]OBC!F9,[4]PNB!F9,[4]PSB!F9,[4]SBP!F9,[4]SBBJ!F9,[4]SBT!F9,[4]UCO!F9,'[4]UNION BANK '!F9,'[4]UNITED '!F9,[4]IDBI!F9,[4]BMB!F9,[4]KTK!F9,[4]ING!F9,[4]CSB!F9,[4]CUB!F9,[4]DHANALAXMI!F9,[4]FEDERAL!F9,[4]JK!F9,[4]KARUR!F9,[4]LVB!F9,[4]RATNAKAR!F9,[4]SIB!F9,[4]TNMB!F9,[4]INDUSIND!F9,[4]HDFC!F9,[4]AXIS!F9,[4]ICICI!F9,[4]KOTAK!F9,[4]YES!F9,[4]KAVERI!F9,[4]PKGB!F9,[4]KVGB!F9)</f>
        <v>196519</v>
      </c>
      <c r="G9" s="34">
        <f>SUM([4]CANARA!G9,[4]CORPORATION!G9,[4]SYNDICATE!G9,[4]SBH!G9,[4]SBI!G9,[4]SBM!G9,[4]VIJAYA!G9,[4]allahabad!G9,[4]ANDRA!G9,[4]BOB!G9,[4]BOI!G9,[4]BOM!G9,[4]CBI!G9,[4]DENA!G9,[4]INDIAN!G9,[4]IOB!G9,[4]OBC!G9,[4]PNB!G9,[4]PSB!G9,[4]SBP!G9,[4]SBBJ!G9,[4]SBT!G9,[4]UCO!G9,'[4]UNION BANK '!G9,'[4]UNITED '!G9,[4]IDBI!G9,[4]BMB!G9,[4]KTK!G9,[4]ING!G9,[4]CSB!G9,[4]CUB!G9,[4]DHANALAXMI!G9,[4]FEDERAL!G9,[4]JK!G9,[4]KARUR!G9,[4]LVB!G9,[4]RATNAKAR!G9,[4]SIB!G9,[4]TNMB!G9,[4]INDUSIND!G9,[4]HDFC!G9,[4]AXIS!G9,[4]ICICI!G9,[4]KOTAK!G9,[4]YES!G9,[4]KAVERI!G9,[4]PKGB!G9,[4]KVGB!G9)</f>
        <v>363568</v>
      </c>
      <c r="H9" s="34">
        <f>SUM([4]CANARA!H9,[4]CORPORATION!H9,[4]SYNDICATE!H9,[4]SBH!H9,[4]SBI!H9,[4]SBM!H9,[4]VIJAYA!H9,[4]allahabad!H9,[4]ANDRA!H9,[4]BOB!H9,[4]BOI!H9,[4]BOM!H9,[4]CBI!H9,[4]DENA!H9,[4]INDIAN!H9,[4]IOB!H9,[4]OBC!H9,[4]PNB!H9,[4]PSB!H9,[4]SBP!H9,[4]SBBJ!H9,[4]SBT!H9,[4]UCO!H9,'[4]UNION BANK '!H9,'[4]UNITED '!H9,[4]IDBI!H9,[4]BMB!H9,[4]KTK!H9,[4]ING!H9,[4]CSB!H9,[4]CUB!H9,[4]DHANALAXMI!H9,[4]FEDERAL!H9,[4]JK!H9,[4]KARUR!H9,[4]LVB!H9,[4]RATNAKAR!H9,[4]SIB!H9,[4]TNMB!H9,[4]INDUSIND!H9,[4]HDFC!H9,[4]AXIS!H9,[4]ICICI!H9,[4]KOTAK!H9,[4]YES!H9,[4]KAVERI!H9,[4]PKGB!H9,[4]KVGB!H9)</f>
        <v>271444</v>
      </c>
      <c r="I9" s="34">
        <f>SUM([4]CANARA!I9,[4]CORPORATION!I9,[4]SYNDICATE!I9,[4]SBH!I9,[4]SBI!I9,[4]SBM!I9,[4]VIJAYA!I9,[4]allahabad!I9,[4]ANDRA!I9,[4]BOB!I9,[4]BOI!I9,[4]BOM!I9,[4]CBI!I9,[4]DENA!I9,[4]INDIAN!I9,[4]IOB!I9,[4]OBC!I9,[4]PNB!I9,[4]PSB!I9,[4]SBP!I9,[4]SBBJ!I9,[4]SBT!I9,[4]UCO!I9,'[4]UNION BANK '!I9,'[4]UNITED '!I9,[4]IDBI!I9,[4]BMB!I9,[4]KTK!I9,[4]ING!I9,[4]CSB!I9,[4]CUB!I9,[4]DHANALAXMI!I9,[4]FEDERAL!I9,[4]JK!I9,[4]KARUR!I9,[4]LVB!I9,[4]RATNAKAR!I9,[4]SIB!I9,[4]TNMB!I9,[4]INDUSIND!I9,[4]HDFC!I9,[4]AXIS!I9,[4]ICICI!I9,[4]KOTAK!I9,[4]YES!I9,[4]KAVERI!I9,[4]PKGB!I9,[4]KVGB!I9)</f>
        <v>4881.5423246999999</v>
      </c>
      <c r="J9" s="34">
        <f>SUM([4]CANARA!J9,[4]CORPORATION!J9,[4]SYNDICATE!J9,[4]SBH!J9,[4]SBI!J9,[4]SBM!J9,[4]VIJAYA!J9,[4]allahabad!J9,[4]ANDRA!J9,[4]BOB!J9,[4]BOI!J9,[4]BOM!J9,[4]CBI!J9,[4]DENA!J9,[4]INDIAN!J9,[4]IOB!J9,[4]OBC!J9,[4]PNB!J9,[4]PSB!J9,[4]SBP!J9,[4]SBBJ!J9,[4]SBT!J9,[4]UCO!J9,'[4]UNION BANK '!J9,'[4]UNITED '!J9,[4]IDBI!J9,[4]BMB!J9,[4]KTK!J9,[4]ING!J9,[4]CSB!J9,[4]CUB!J9,[4]DHANALAXMI!J9,[4]FEDERAL!J9,[4]JK!J9,[4]KARUR!J9,[4]LVB!J9,[4]RATNAKAR!J9,[4]SIB!J9,[4]TNMB!J9,[4]INDUSIND!J9,[4]HDFC!J9,[4]AXIS!J9,[4]ICICI!J9,[4]KOTAK!J9,[4]YES!J9,[4]KAVERI!J9,[4]PKGB!J9,[4]KVGB!J9)</f>
        <v>139002</v>
      </c>
      <c r="K9" s="34">
        <f>SUM([4]CANARA!K9,[4]CORPORATION!K9,[4]SYNDICATE!K9,[4]SBH!K9,[4]SBI!K9,[4]SBM!K9,[4]VIJAYA!K9,[4]allahabad!K9,[4]ANDRA!K9,[4]BOB!K9,[4]BOI!K9,[4]BOM!K9,[4]CBI!K9,[4]DENA!K9,[4]INDIAN!K9,[4]IOB!K9,[4]OBC!K9,[4]PNB!K9,[4]PSB!K9,[4]SBP!K9,[4]SBBJ!K9,[4]SBT!K9,[4]UCO!K9,'[4]UNION BANK '!K9,'[4]UNITED '!K9,[4]IDBI!K9,[4]BMB!K9,[4]KTK!K9,[4]ING!K9,[4]CSB!K9,[4]CUB!K9,[4]DHANALAXMI!K9,[4]FEDERAL!K9,[4]JK!K9,[4]KARUR!K9,[4]LVB!K9,[4]RATNAKAR!K9,[4]SIB!K9,[4]TNMB!K9,[4]INDUSIND!K9,[4]HDFC!K9,[4]AXIS!K9,[4]ICICI!K9,[4]KOTAK!K9,[4]YES!K9,[4]KAVERI!K9,[4]PKGB!K9,[4]KVGB!K9)</f>
        <v>344020</v>
      </c>
      <c r="L9" s="34">
        <f>SUM([4]CANARA!L9,[4]CORPORATION!L9,[4]SYNDICATE!L9,[4]SBH!L9,[4]SBI!L9,[4]SBM!L9,[4]VIJAYA!L9,[4]allahabad!L9,[4]ANDRA!L9,[4]BOB!L9,[4]BOI!L9,[4]BOM!L9,[4]CBI!L9,[4]DENA!L9,[4]INDIAN!L9,[4]IOB!L9,[4]OBC!L9,[4]PNB!L9,[4]PSB!L9,[4]SBP!L9,[4]SBBJ!L9,[4]SBT!L9,[4]UCO!L9,'[4]UNION BANK '!L9,'[4]UNITED '!L9,[4]IDBI!L9,[4]BMB!L9,[4]KTK!L9,[4]ING!L9,[4]CSB!L9,[4]CUB!L9,[4]DHANALAXMI!L9,[4]FEDERAL!L9,[4]JK!L9,[4]KARUR!L9,[4]LVB!L9,[4]RATNAKAR!L9,[4]SIB!L9,[4]TNMB!L9,[4]INDUSIND!L9,[4]HDFC!L9,[4]AXIS!L9,[4]ICICI!L9,[4]KOTAK!L9,[4]YES!L9,[4]KAVERI!L9,[4]PKGB!L9,[4]KVGB!L9)</f>
        <v>300330.33429999999</v>
      </c>
      <c r="M9" s="33">
        <f t="shared" si="0"/>
        <v>87.300254142201027</v>
      </c>
      <c r="N9" s="33">
        <f t="shared" si="1"/>
        <v>74.661136293623201</v>
      </c>
    </row>
    <row r="10" spans="1:14" ht="22.5">
      <c r="A10" s="37">
        <v>7</v>
      </c>
      <c r="B10" s="35" t="s">
        <v>132</v>
      </c>
      <c r="C10" s="34">
        <f>SUM([4]CANARA!C10,[4]CORPORATION!C10,[4]SYNDICATE!C10,[4]SBH!C10,[4]SBI!C10,[4]SBM!C10,[4]VIJAYA!C10,[4]allahabad!C10,[4]ANDRA!C10,[4]BOB!C10,[4]BOI!C10,[4]BOM!C10,[4]CBI!C10,[4]DENA!C10,[4]INDIAN!C10,[4]IOB!C10,[4]OBC!C10,[4]PNB!C10,[4]PSB!C10,[4]SBP!C10,[4]SBBJ!C10,[4]SBT!C10,[4]UCO!C10,'[4]UNION BANK '!C10,'[4]UNITED '!C10,[4]IDBI!C10,[4]BMB!C10,[4]KTK!C10,[4]ING!C10,[4]CSB!C10,[4]CUB!C10,[4]DHANALAXMI!C10,[4]FEDERAL!C10,[4]JK!C10,[4]KARUR!C10,[4]LVB!C10,[4]RATNAKAR!C10,[4]SIB!C10,[4]TNMB!C10,[4]INDUSIND!C10,[4]HDFC!C10,[4]AXIS!C10,[4]ICICI!C10,[4]KOTAK!C10,[4]YES!C10,[4]KAVERI!C10,[4]PKGB!C10,[4]KVGB!C10)</f>
        <v>236870</v>
      </c>
      <c r="D10" s="34">
        <f>SUM([4]CANARA!D10,[4]CORPORATION!D10,[4]SYNDICATE!D10,[4]SBH!D10,[4]SBI!D10,[4]SBM!D10,[4]VIJAYA!D10,[4]allahabad!D10,[4]ANDRA!D10,[4]BOB!D10,[4]BOI!D10,[4]BOM!D10,[4]CBI!D10,[4]DENA!D10,[4]INDIAN!D10,[4]IOB!D10,[4]OBC!D10,[4]PNB!D10,[4]PSB!D10,[4]SBP!D10,[4]SBBJ!D10,[4]SBT!D10,[4]UCO!D10,'[4]UNION BANK '!D10,'[4]UNITED '!D10,[4]IDBI!D10,[4]BMB!D10,[4]KTK!D10,[4]ING!D10,[4]CSB!D10,[4]CUB!D10,[4]DHANALAXMI!D10,[4]FEDERAL!D10,[4]JK!D10,[4]KARUR!D10,[4]LVB!D10,[4]RATNAKAR!D10,[4]SIB!D10,[4]TNMB!D10,[4]INDUSIND!D10,[4]HDFC!D10,[4]AXIS!D10,[4]ICICI!D10,[4]KOTAK!D10,[4]YES!D10,[4]KAVERI!D10,[4]PKGB!D10,[4]KVGB!D10)</f>
        <v>55747</v>
      </c>
      <c r="E10" s="34">
        <f>SUM([4]CANARA!E10,[4]CORPORATION!E10,[4]SYNDICATE!E10,[4]SBH!E10,[4]SBI!E10,[4]SBM!E10,[4]VIJAYA!E10,[4]allahabad!E10,[4]ANDRA!E10,[4]BOB!E10,[4]BOI!E10,[4]BOM!E10,[4]CBI!E10,[4]DENA!E10,[4]INDIAN!E10,[4]IOB!E10,[4]OBC!E10,[4]PNB!E10,[4]PSB!E10,[4]SBP!E10,[4]SBBJ!E10,[4]SBT!E10,[4]UCO!E10,'[4]UNION BANK '!E10,'[4]UNITED '!E10,[4]IDBI!E10,[4]BMB!E10,[4]KTK!E10,[4]ING!E10,[4]CSB!E10,[4]CUB!E10,[4]DHANALAXMI!E10,[4]FEDERAL!E10,[4]JK!E10,[4]KARUR!E10,[4]LVB!E10,[4]RATNAKAR!E10,[4]SIB!E10,[4]TNMB!E10,[4]INDUSIND!E10,[4]HDFC!E10,[4]AXIS!E10,[4]ICICI!E10,[4]KOTAK!E10,[4]YES!E10,[4]KAVERI!E10,[4]PKGB!E10,[4]KVGB!E10)</f>
        <v>96849</v>
      </c>
      <c r="F10" s="34">
        <f>SUM([4]CANARA!F10,[4]CORPORATION!F10,[4]SYNDICATE!F10,[4]SBH!F10,[4]SBI!F10,[4]SBM!F10,[4]VIJAYA!F10,[4]allahabad!F10,[4]ANDRA!F10,[4]BOB!F10,[4]BOI!F10,[4]BOM!F10,[4]CBI!F10,[4]DENA!F10,[4]INDIAN!F10,[4]IOB!F10,[4]OBC!F10,[4]PNB!F10,[4]PSB!F10,[4]SBP!F10,[4]SBBJ!F10,[4]SBT!F10,[4]UCO!F10,'[4]UNION BANK '!F10,'[4]UNITED '!F10,[4]IDBI!F10,[4]BMB!F10,[4]KTK!F10,[4]ING!F10,[4]CSB!F10,[4]CUB!F10,[4]DHANALAXMI!F10,[4]FEDERAL!F10,[4]JK!F10,[4]KARUR!F10,[4]LVB!F10,[4]RATNAKAR!F10,[4]SIB!F10,[4]TNMB!F10,[4]INDUSIND!F10,[4]HDFC!F10,[4]AXIS!F10,[4]ICICI!F10,[4]KOTAK!F10,[4]YES!F10,[4]KAVERI!F10,[4]PKGB!F10,[4]KVGB!F10)</f>
        <v>112050</v>
      </c>
      <c r="G10" s="34">
        <f>SUM([4]CANARA!G10,[4]CORPORATION!G10,[4]SYNDICATE!G10,[4]SBH!G10,[4]SBI!G10,[4]SBM!G10,[4]VIJAYA!G10,[4]allahabad!G10,[4]ANDRA!G10,[4]BOB!G10,[4]BOI!G10,[4]BOM!G10,[4]CBI!G10,[4]DENA!G10,[4]INDIAN!G10,[4]IOB!G10,[4]OBC!G10,[4]PNB!G10,[4]PSB!G10,[4]SBP!G10,[4]SBBJ!G10,[4]SBT!G10,[4]UCO!G10,'[4]UNION BANK '!G10,'[4]UNITED '!G10,[4]IDBI!G10,[4]BMB!G10,[4]KTK!G10,[4]ING!G10,[4]CSB!G10,[4]CUB!G10,[4]DHANALAXMI!G10,[4]FEDERAL!G10,[4]JK!G10,[4]KARUR!G10,[4]LVB!G10,[4]RATNAKAR!G10,[4]SIB!G10,[4]TNMB!G10,[4]INDUSIND!G10,[4]HDFC!G10,[4]AXIS!G10,[4]ICICI!G10,[4]KOTAK!G10,[4]YES!G10,[4]KAVERI!G10,[4]PKGB!G10,[4]KVGB!G10)</f>
        <v>501516</v>
      </c>
      <c r="H10" s="34">
        <f>SUM([4]CANARA!H10,[4]CORPORATION!H10,[4]SYNDICATE!H10,[4]SBH!H10,[4]SBI!H10,[4]SBM!H10,[4]VIJAYA!H10,[4]allahabad!H10,[4]ANDRA!H10,[4]BOB!H10,[4]BOI!H10,[4]BOM!H10,[4]CBI!H10,[4]DENA!H10,[4]INDIAN!H10,[4]IOB!H10,[4]OBC!H10,[4]PNB!H10,[4]PSB!H10,[4]SBP!H10,[4]SBBJ!H10,[4]SBT!H10,[4]UCO!H10,'[4]UNION BANK '!H10,'[4]UNITED '!H10,[4]IDBI!H10,[4]BMB!H10,[4]KTK!H10,[4]ING!H10,[4]CSB!H10,[4]CUB!H10,[4]DHANALAXMI!H10,[4]FEDERAL!H10,[4]JK!H10,[4]KARUR!H10,[4]LVB!H10,[4]RATNAKAR!H10,[4]SIB!H10,[4]TNMB!H10,[4]INDUSIND!H10,[4]HDFC!H10,[4]AXIS!H10,[4]ICICI!H10,[4]KOTAK!H10,[4]YES!H10,[4]KAVERI!H10,[4]PKGB!H10,[4]KVGB!H10)</f>
        <v>393050</v>
      </c>
      <c r="I10" s="34">
        <f>SUM([4]CANARA!I10,[4]CORPORATION!I10,[4]SYNDICATE!I10,[4]SBH!I10,[4]SBI!I10,[4]SBM!I10,[4]VIJAYA!I10,[4]allahabad!I10,[4]ANDRA!I10,[4]BOB!I10,[4]BOI!I10,[4]BOM!I10,[4]CBI!I10,[4]DENA!I10,[4]INDIAN!I10,[4]IOB!I10,[4]OBC!I10,[4]PNB!I10,[4]PSB!I10,[4]SBP!I10,[4]SBBJ!I10,[4]SBT!I10,[4]UCO!I10,'[4]UNION BANK '!I10,'[4]UNITED '!I10,[4]IDBI!I10,[4]BMB!I10,[4]KTK!I10,[4]ING!I10,[4]CSB!I10,[4]CUB!I10,[4]DHANALAXMI!I10,[4]FEDERAL!I10,[4]JK!I10,[4]KARUR!I10,[4]LVB!I10,[4]RATNAKAR!I10,[4]SIB!I10,[4]TNMB!I10,[4]INDUSIND!I10,[4]HDFC!I10,[4]AXIS!I10,[4]ICICI!I10,[4]KOTAK!I10,[4]YES!I10,[4]KAVERI!I10,[4]PKGB!I10,[4]KVGB!I10)</f>
        <v>13457.130354199999</v>
      </c>
      <c r="J10" s="34">
        <f>SUM([4]CANARA!J10,[4]CORPORATION!J10,[4]SYNDICATE!J10,[4]SBH!J10,[4]SBI!J10,[4]SBM!J10,[4]VIJAYA!J10,[4]allahabad!J10,[4]ANDRA!J10,[4]BOB!J10,[4]BOI!J10,[4]BOM!J10,[4]CBI!J10,[4]DENA!J10,[4]INDIAN!J10,[4]IOB!J10,[4]OBC!J10,[4]PNB!J10,[4]PSB!J10,[4]SBP!J10,[4]SBBJ!J10,[4]SBT!J10,[4]UCO!J10,'[4]UNION BANK '!J10,'[4]UNITED '!J10,[4]IDBI!J10,[4]BMB!J10,[4]KTK!J10,[4]ING!J10,[4]CSB!J10,[4]CUB!J10,[4]DHANALAXMI!J10,[4]FEDERAL!J10,[4]JK!J10,[4]KARUR!J10,[4]LVB!J10,[4]RATNAKAR!J10,[4]SIB!J10,[4]TNMB!J10,[4]INDUSIND!J10,[4]HDFC!J10,[4]AXIS!J10,[4]ICICI!J10,[4]KOTAK!J10,[4]YES!J10,[4]KAVERI!J10,[4]PKGB!J10,[4]KVGB!J10)</f>
        <v>120682</v>
      </c>
      <c r="K10" s="34">
        <f>SUM([4]CANARA!K10,[4]CORPORATION!K10,[4]SYNDICATE!K10,[4]SBH!K10,[4]SBI!K10,[4]SBM!K10,[4]VIJAYA!K10,[4]allahabad!K10,[4]ANDRA!K10,[4]BOB!K10,[4]BOI!K10,[4]BOM!K10,[4]CBI!K10,[4]DENA!K10,[4]INDIAN!K10,[4]IOB!K10,[4]OBC!K10,[4]PNB!K10,[4]PSB!K10,[4]SBP!K10,[4]SBBJ!K10,[4]SBT!K10,[4]UCO!K10,'[4]UNION BANK '!K10,'[4]UNITED '!K10,[4]IDBI!K10,[4]BMB!K10,[4]KTK!K10,[4]ING!K10,[4]CSB!K10,[4]CUB!K10,[4]DHANALAXMI!K10,[4]FEDERAL!K10,[4]JK!K10,[4]KARUR!K10,[4]LVB!K10,[4]RATNAKAR!K10,[4]SIB!K10,[4]TNMB!K10,[4]INDUSIND!K10,[4]HDFC!K10,[4]AXIS!K10,[4]ICICI!K10,[4]KOTAK!K10,[4]YES!K10,[4]KAVERI!K10,[4]PKGB!K10,[4]KVGB!K10)</f>
        <v>457116</v>
      </c>
      <c r="L10" s="34">
        <f>SUM([4]CANARA!L10,[4]CORPORATION!L10,[4]SYNDICATE!L10,[4]SBH!L10,[4]SBI!L10,[4]SBM!L10,[4]VIJAYA!L10,[4]allahabad!L10,[4]ANDRA!L10,[4]BOB!L10,[4]BOI!L10,[4]BOM!L10,[4]CBI!L10,[4]DENA!L10,[4]INDIAN!L10,[4]IOB!L10,[4]OBC!L10,[4]PNB!L10,[4]PSB!L10,[4]SBP!L10,[4]SBBJ!L10,[4]SBT!L10,[4]UCO!L10,'[4]UNION BANK '!L10,'[4]UNITED '!L10,[4]IDBI!L10,[4]BMB!L10,[4]KTK!L10,[4]ING!L10,[4]CSB!L10,[4]CUB!L10,[4]DHANALAXMI!L10,[4]FEDERAL!L10,[4]JK!L10,[4]KARUR!L10,[4]LVB!L10,[4]RATNAKAR!L10,[4]SIB!L10,[4]TNMB!L10,[4]INDUSIND!L10,[4]HDFC!L10,[4]AXIS!L10,[4]ICICI!L10,[4]KOTAK!L10,[4]YES!L10,[4]KAVERI!L10,[4]PKGB!L10,[4]KVGB!L10)</f>
        <v>392997.2</v>
      </c>
      <c r="M10" s="33">
        <f t="shared" si="0"/>
        <v>85.973188424819952</v>
      </c>
      <c r="N10" s="33">
        <f t="shared" si="1"/>
        <v>78.372374959123931</v>
      </c>
    </row>
    <row r="11" spans="1:14" ht="22.5">
      <c r="A11" s="37">
        <v>8</v>
      </c>
      <c r="B11" s="35" t="s">
        <v>131</v>
      </c>
      <c r="C11" s="34">
        <f>SUM([4]CANARA!C11,[4]CORPORATION!C11,[4]SYNDICATE!C11,[4]SBH!C11,[4]SBI!C11,[4]SBM!C11,[4]VIJAYA!C11,[4]allahabad!C11,[4]ANDRA!C11,[4]BOB!C11,[4]BOI!C11,[4]BOM!C11,[4]CBI!C11,[4]DENA!C11,[4]INDIAN!C11,[4]IOB!C11,[4]OBC!C11,[4]PNB!C11,[4]PSB!C11,[4]SBP!C11,[4]SBBJ!C11,[4]SBT!C11,[4]UCO!C11,'[4]UNION BANK '!C11,'[4]UNITED '!C11,[4]IDBI!C11,[4]BMB!C11,[4]KTK!C11,[4]ING!C11,[4]CSB!C11,[4]CUB!C11,[4]DHANALAXMI!C11,[4]FEDERAL!C11,[4]JK!C11,[4]KARUR!C11,[4]LVB!C11,[4]RATNAKAR!C11,[4]SIB!C11,[4]TNMB!C11,[4]INDUSIND!C11,[4]HDFC!C11,[4]AXIS!C11,[4]ICICI!C11,[4]KOTAK!C11,[4]YES!C11,[4]KAVERI!C11,[4]PKGB!C11,[4]KVGB!C11)</f>
        <v>124872</v>
      </c>
      <c r="D11" s="34">
        <f>SUM([4]CANARA!D11,[4]CORPORATION!D11,[4]SYNDICATE!D11,[4]SBH!D11,[4]SBI!D11,[4]SBM!D11,[4]VIJAYA!D11,[4]allahabad!D11,[4]ANDRA!D11,[4]BOB!D11,[4]BOI!D11,[4]BOM!D11,[4]CBI!D11,[4]DENA!D11,[4]INDIAN!D11,[4]IOB!D11,[4]OBC!D11,[4]PNB!D11,[4]PSB!D11,[4]SBP!D11,[4]SBBJ!D11,[4]SBT!D11,[4]UCO!D11,'[4]UNION BANK '!D11,'[4]UNITED '!D11,[4]IDBI!D11,[4]BMB!D11,[4]KTK!D11,[4]ING!D11,[4]CSB!D11,[4]CUB!D11,[4]DHANALAXMI!D11,[4]FEDERAL!D11,[4]JK!D11,[4]KARUR!D11,[4]LVB!D11,[4]RATNAKAR!D11,[4]SIB!D11,[4]TNMB!D11,[4]INDUSIND!D11,[4]HDFC!D11,[4]AXIS!D11,[4]ICICI!D11,[4]KOTAK!D11,[4]YES!D11,[4]KAVERI!D11,[4]PKGB!D11,[4]KVGB!D11)</f>
        <v>7212</v>
      </c>
      <c r="E11" s="34">
        <f>SUM([4]CANARA!E11,[4]CORPORATION!E11,[4]SYNDICATE!E11,[4]SBH!E11,[4]SBI!E11,[4]SBM!E11,[4]VIJAYA!E11,[4]allahabad!E11,[4]ANDRA!E11,[4]BOB!E11,[4]BOI!E11,[4]BOM!E11,[4]CBI!E11,[4]DENA!E11,[4]INDIAN!E11,[4]IOB!E11,[4]OBC!E11,[4]PNB!E11,[4]PSB!E11,[4]SBP!E11,[4]SBBJ!E11,[4]SBT!E11,[4]UCO!E11,'[4]UNION BANK '!E11,'[4]UNITED '!E11,[4]IDBI!E11,[4]BMB!E11,[4]KTK!E11,[4]ING!E11,[4]CSB!E11,[4]CUB!E11,[4]DHANALAXMI!E11,[4]FEDERAL!E11,[4]JK!E11,[4]KARUR!E11,[4]LVB!E11,[4]RATNAKAR!E11,[4]SIB!E11,[4]TNMB!E11,[4]INDUSIND!E11,[4]HDFC!E11,[4]AXIS!E11,[4]ICICI!E11,[4]KOTAK!E11,[4]YES!E11,[4]KAVERI!E11,[4]PKGB!E11,[4]KVGB!E11)</f>
        <v>67093</v>
      </c>
      <c r="F11" s="34">
        <f>SUM([4]CANARA!F11,[4]CORPORATION!F11,[4]SYNDICATE!F11,[4]SBH!F11,[4]SBI!F11,[4]SBM!F11,[4]VIJAYA!F11,[4]allahabad!F11,[4]ANDRA!F11,[4]BOB!F11,[4]BOI!F11,[4]BOM!F11,[4]CBI!F11,[4]DENA!F11,[4]INDIAN!F11,[4]IOB!F11,[4]OBC!F11,[4]PNB!F11,[4]PSB!F11,[4]SBP!F11,[4]SBBJ!F11,[4]SBT!F11,[4]UCO!F11,'[4]UNION BANK '!F11,'[4]UNITED '!F11,[4]IDBI!F11,[4]BMB!F11,[4]KTK!F11,[4]ING!F11,[4]CSB!F11,[4]CUB!F11,[4]DHANALAXMI!F11,[4]FEDERAL!F11,[4]JK!F11,[4]KARUR!F11,[4]LVB!F11,[4]RATNAKAR!F11,[4]SIB!F11,[4]TNMB!F11,[4]INDUSIND!F11,[4]HDFC!F11,[4]AXIS!F11,[4]ICICI!F11,[4]KOTAK!F11,[4]YES!F11,[4]KAVERI!F11,[4]PKGB!F11,[4]KVGB!F11)</f>
        <v>37023</v>
      </c>
      <c r="G11" s="34">
        <f>SUM([4]CANARA!G11,[4]CORPORATION!G11,[4]SYNDICATE!G11,[4]SBH!G11,[4]SBI!G11,[4]SBM!G11,[4]VIJAYA!G11,[4]allahabad!G11,[4]ANDRA!G11,[4]BOB!G11,[4]BOI!G11,[4]BOM!G11,[4]CBI!G11,[4]DENA!G11,[4]INDIAN!G11,[4]IOB!G11,[4]OBC!G11,[4]PNB!G11,[4]PSB!G11,[4]SBP!G11,[4]SBBJ!G11,[4]SBT!G11,[4]UCO!G11,'[4]UNION BANK '!G11,'[4]UNITED '!G11,[4]IDBI!G11,[4]BMB!G11,[4]KTK!G11,[4]ING!G11,[4]CSB!G11,[4]CUB!G11,[4]DHANALAXMI!G11,[4]FEDERAL!G11,[4]JK!G11,[4]KARUR!G11,[4]LVB!G11,[4]RATNAKAR!G11,[4]SIB!G11,[4]TNMB!G11,[4]INDUSIND!G11,[4]HDFC!G11,[4]AXIS!G11,[4]ICICI!G11,[4]KOTAK!G11,[4]YES!G11,[4]KAVERI!G11,[4]PKGB!G11,[4]KVGB!G11)</f>
        <v>236200</v>
      </c>
      <c r="H11" s="34">
        <f>SUM([4]CANARA!H11,[4]CORPORATION!H11,[4]SYNDICATE!H11,[4]SBH!H11,[4]SBI!H11,[4]SBM!H11,[4]VIJAYA!H11,[4]allahabad!H11,[4]ANDRA!H11,[4]BOB!H11,[4]BOI!H11,[4]BOM!H11,[4]CBI!H11,[4]DENA!H11,[4]INDIAN!H11,[4]IOB!H11,[4]OBC!H11,[4]PNB!H11,[4]PSB!H11,[4]SBP!H11,[4]SBBJ!H11,[4]SBT!H11,[4]UCO!H11,'[4]UNION BANK '!H11,'[4]UNITED '!H11,[4]IDBI!H11,[4]BMB!H11,[4]KTK!H11,[4]ING!H11,[4]CSB!H11,[4]CUB!H11,[4]DHANALAXMI!H11,[4]FEDERAL!H11,[4]JK!H11,[4]KARUR!H11,[4]LVB!H11,[4]RATNAKAR!H11,[4]SIB!H11,[4]TNMB!H11,[4]INDUSIND!H11,[4]HDFC!H11,[4]AXIS!H11,[4]ICICI!H11,[4]KOTAK!H11,[4]YES!H11,[4]KAVERI!H11,[4]PKGB!H11,[4]KVGB!H11)</f>
        <v>193639</v>
      </c>
      <c r="I11" s="34">
        <f>SUM([4]CANARA!I11,[4]CORPORATION!I11,[4]SYNDICATE!I11,[4]SBH!I11,[4]SBI!I11,[4]SBM!I11,[4]VIJAYA!I11,[4]allahabad!I11,[4]ANDRA!I11,[4]BOB!I11,[4]BOI!I11,[4]BOM!I11,[4]CBI!I11,[4]DENA!I11,[4]INDIAN!I11,[4]IOB!I11,[4]OBC!I11,[4]PNB!I11,[4]PSB!I11,[4]SBP!I11,[4]SBBJ!I11,[4]SBT!I11,[4]UCO!I11,'[4]UNION BANK '!I11,'[4]UNITED '!I11,[4]IDBI!I11,[4]BMB!I11,[4]KTK!I11,[4]ING!I11,[4]CSB!I11,[4]CUB!I11,[4]DHANALAXMI!I11,[4]FEDERAL!I11,[4]JK!I11,[4]KARUR!I11,[4]LVB!I11,[4]RATNAKAR!I11,[4]SIB!I11,[4]TNMB!I11,[4]INDUSIND!I11,[4]HDFC!I11,[4]AXIS!I11,[4]ICICI!I11,[4]KOTAK!I11,[4]YES!I11,[4]KAVERI!I11,[4]PKGB!I11,[4]KVGB!I11)</f>
        <v>3224.9402114</v>
      </c>
      <c r="J11" s="34">
        <f>SUM([4]CANARA!J11,[4]CORPORATION!J11,[4]SYNDICATE!J11,[4]SBH!J11,[4]SBI!J11,[4]SBM!J11,[4]VIJAYA!J11,[4]allahabad!J11,[4]ANDRA!J11,[4]BOB!J11,[4]BOI!J11,[4]BOM!J11,[4]CBI!J11,[4]DENA!J11,[4]INDIAN!J11,[4]IOB!J11,[4]OBC!J11,[4]PNB!J11,[4]PSB!J11,[4]SBP!J11,[4]SBBJ!J11,[4]SBT!J11,[4]UCO!J11,'[4]UNION BANK '!J11,'[4]UNITED '!J11,[4]IDBI!J11,[4]BMB!J11,[4]KTK!J11,[4]ING!J11,[4]CSB!J11,[4]CUB!J11,[4]DHANALAXMI!J11,[4]FEDERAL!J11,[4]JK!J11,[4]KARUR!J11,[4]LVB!J11,[4]RATNAKAR!J11,[4]SIB!J11,[4]TNMB!J11,[4]INDUSIND!J11,[4]HDFC!J11,[4]AXIS!J11,[4]ICICI!J11,[4]KOTAK!J11,[4]YES!J11,[4]KAVERI!J11,[4]PKGB!J11,[4]KVGB!J11)</f>
        <v>36448</v>
      </c>
      <c r="K11" s="34">
        <f>SUM([4]CANARA!K11,[4]CORPORATION!K11,[4]SYNDICATE!K11,[4]SBH!K11,[4]SBI!K11,[4]SBM!K11,[4]VIJAYA!K11,[4]allahabad!K11,[4]ANDRA!K11,[4]BOB!K11,[4]BOI!K11,[4]BOM!K11,[4]CBI!K11,[4]DENA!K11,[4]INDIAN!K11,[4]IOB!K11,[4]OBC!K11,[4]PNB!K11,[4]PSB!K11,[4]SBP!K11,[4]SBBJ!K11,[4]SBT!K11,[4]UCO!K11,'[4]UNION BANK '!K11,'[4]UNITED '!K11,[4]IDBI!K11,[4]BMB!K11,[4]KTK!K11,[4]ING!K11,[4]CSB!K11,[4]CUB!K11,[4]DHANALAXMI!K11,[4]FEDERAL!K11,[4]JK!K11,[4]KARUR!K11,[4]LVB!K11,[4]RATNAKAR!K11,[4]SIB!K11,[4]TNMB!K11,[4]INDUSIND!K11,[4]HDFC!K11,[4]AXIS!K11,[4]ICICI!K11,[4]KOTAK!K11,[4]YES!K11,[4]KAVERI!K11,[4]PKGB!K11,[4]KVGB!K11)</f>
        <v>182704</v>
      </c>
      <c r="L11" s="34">
        <f>SUM([4]CANARA!L11,[4]CORPORATION!L11,[4]SYNDICATE!L11,[4]SBH!L11,[4]SBI!L11,[4]SBM!L11,[4]VIJAYA!L11,[4]allahabad!L11,[4]ANDRA!L11,[4]BOB!L11,[4]BOI!L11,[4]BOM!L11,[4]CBI!L11,[4]DENA!L11,[4]INDIAN!L11,[4]IOB!L11,[4]OBC!L11,[4]PNB!L11,[4]PSB!L11,[4]SBP!L11,[4]SBBJ!L11,[4]SBT!L11,[4]UCO!L11,'[4]UNION BANK '!L11,'[4]UNITED '!L11,[4]IDBI!L11,[4]BMB!L11,[4]KTK!L11,[4]ING!L11,[4]CSB!L11,[4]CUB!L11,[4]DHANALAXMI!L11,[4]FEDERAL!L11,[4]JK!L11,[4]KARUR!L11,[4]LVB!L11,[4]RATNAKAR!L11,[4]SIB!L11,[4]TNMB!L11,[4]INDUSIND!L11,[4]HDFC!L11,[4]AXIS!L11,[4]ICICI!L11,[4]KOTAK!L11,[4]YES!L11,[4]KAVERI!L11,[4]PKGB!L11,[4]KVGB!L11)</f>
        <v>147466.79999999999</v>
      </c>
      <c r="M11" s="33">
        <f t="shared" si="0"/>
        <v>80.713503809440397</v>
      </c>
      <c r="N11" s="33">
        <f t="shared" si="1"/>
        <v>81.980948348856899</v>
      </c>
    </row>
    <row r="12" spans="1:14" ht="22.5">
      <c r="A12" s="37">
        <v>9</v>
      </c>
      <c r="B12" s="35" t="s">
        <v>130</v>
      </c>
      <c r="C12" s="34">
        <f>SUM([4]CANARA!C12,[4]CORPORATION!C12,[4]SYNDICATE!C12,[4]SBH!C12,[4]SBI!C12,[4]SBM!C12,[4]VIJAYA!C12,[4]allahabad!C12,[4]ANDRA!C12,[4]BOB!C12,[4]BOI!C12,[4]BOM!C12,[4]CBI!C12,[4]DENA!C12,[4]INDIAN!C12,[4]IOB!C12,[4]OBC!C12,[4]PNB!C12,[4]PSB!C12,[4]SBP!C12,[4]SBBJ!C12,[4]SBT!C12,[4]UCO!C12,'[4]UNION BANK '!C12,'[4]UNITED '!C12,[4]IDBI!C12,[4]BMB!C12,[4]KTK!C12,[4]ING!C12,[4]CSB!C12,[4]CUB!C12,[4]DHANALAXMI!C12,[4]FEDERAL!C12,[4]JK!C12,[4]KARUR!C12,[4]LVB!C12,[4]RATNAKAR!C12,[4]SIB!C12,[4]TNMB!C12,[4]INDUSIND!C12,[4]HDFC!C12,[4]AXIS!C12,[4]ICICI!C12,[4]KOTAK!C12,[4]YES!C12,[4]KAVERI!C12,[4]PKGB!C12,[4]KVGB!C12)</f>
        <v>63883</v>
      </c>
      <c r="D12" s="34">
        <f>SUM([4]CANARA!D12,[4]CORPORATION!D12,[4]SYNDICATE!D12,[4]SBH!D12,[4]SBI!D12,[4]SBM!D12,[4]VIJAYA!D12,[4]allahabad!D12,[4]ANDRA!D12,[4]BOB!D12,[4]BOI!D12,[4]BOM!D12,[4]CBI!D12,[4]DENA!D12,[4]INDIAN!D12,[4]IOB!D12,[4]OBC!D12,[4]PNB!D12,[4]PSB!D12,[4]SBP!D12,[4]SBBJ!D12,[4]SBT!D12,[4]UCO!D12,'[4]UNION BANK '!D12,'[4]UNITED '!D12,[4]IDBI!D12,[4]BMB!D12,[4]KTK!D12,[4]ING!D12,[4]CSB!D12,[4]CUB!D12,[4]DHANALAXMI!D12,[4]FEDERAL!D12,[4]JK!D12,[4]KARUR!D12,[4]LVB!D12,[4]RATNAKAR!D12,[4]SIB!D12,[4]TNMB!D12,[4]INDUSIND!D12,[4]HDFC!D12,[4]AXIS!D12,[4]ICICI!D12,[4]KOTAK!D12,[4]YES!D12,[4]KAVERI!D12,[4]PKGB!D12,[4]KVGB!D12)</f>
        <v>2996</v>
      </c>
      <c r="E12" s="34">
        <f>SUM([4]CANARA!E12,[4]CORPORATION!E12,[4]SYNDICATE!E12,[4]SBH!E12,[4]SBI!E12,[4]SBM!E12,[4]VIJAYA!E12,[4]allahabad!E12,[4]ANDRA!E12,[4]BOB!E12,[4]BOI!E12,[4]BOM!E12,[4]CBI!E12,[4]DENA!E12,[4]INDIAN!E12,[4]IOB!E12,[4]OBC!E12,[4]PNB!E12,[4]PSB!E12,[4]SBP!E12,[4]SBBJ!E12,[4]SBT!E12,[4]UCO!E12,'[4]UNION BANK '!E12,'[4]UNITED '!E12,[4]IDBI!E12,[4]BMB!E12,[4]KTK!E12,[4]ING!E12,[4]CSB!E12,[4]CUB!E12,[4]DHANALAXMI!E12,[4]FEDERAL!E12,[4]JK!E12,[4]KARUR!E12,[4]LVB!E12,[4]RATNAKAR!E12,[4]SIB!E12,[4]TNMB!E12,[4]INDUSIND!E12,[4]HDFC!E12,[4]AXIS!E12,[4]ICICI!E12,[4]KOTAK!E12,[4]YES!E12,[4]KAVERI!E12,[4]PKGB!E12,[4]KVGB!E12)</f>
        <v>71181</v>
      </c>
      <c r="F12" s="34">
        <f>SUM([4]CANARA!F12,[4]CORPORATION!F12,[4]SYNDICATE!F12,[4]SBH!F12,[4]SBI!F12,[4]SBM!F12,[4]VIJAYA!F12,[4]allahabad!F12,[4]ANDRA!F12,[4]BOB!F12,[4]BOI!F12,[4]BOM!F12,[4]CBI!F12,[4]DENA!F12,[4]INDIAN!F12,[4]IOB!F12,[4]OBC!F12,[4]PNB!F12,[4]PSB!F12,[4]SBP!F12,[4]SBBJ!F12,[4]SBT!F12,[4]UCO!F12,'[4]UNION BANK '!F12,'[4]UNITED '!F12,[4]IDBI!F12,[4]BMB!F12,[4]KTK!F12,[4]ING!F12,[4]CSB!F12,[4]CUB!F12,[4]DHANALAXMI!F12,[4]FEDERAL!F12,[4]JK!F12,[4]KARUR!F12,[4]LVB!F12,[4]RATNAKAR!F12,[4]SIB!F12,[4]TNMB!F12,[4]INDUSIND!F12,[4]HDFC!F12,[4]AXIS!F12,[4]ICICI!F12,[4]KOTAK!F12,[4]YES!F12,[4]KAVERI!F12,[4]PKGB!F12,[4]KVGB!F12)</f>
        <v>42267</v>
      </c>
      <c r="G12" s="34">
        <f>SUM([4]CANARA!G12,[4]CORPORATION!G12,[4]SYNDICATE!G12,[4]SBH!G12,[4]SBI!G12,[4]SBM!G12,[4]VIJAYA!G12,[4]allahabad!G12,[4]ANDRA!G12,[4]BOB!G12,[4]BOI!G12,[4]BOM!G12,[4]CBI!G12,[4]DENA!G12,[4]INDIAN!G12,[4]IOB!G12,[4]OBC!G12,[4]PNB!G12,[4]PSB!G12,[4]SBP!G12,[4]SBBJ!G12,[4]SBT!G12,[4]UCO!G12,'[4]UNION BANK '!G12,'[4]UNITED '!G12,[4]IDBI!G12,[4]BMB!G12,[4]KTK!G12,[4]ING!G12,[4]CSB!G12,[4]CUB!G12,[4]DHANALAXMI!G12,[4]FEDERAL!G12,[4]JK!G12,[4]KARUR!G12,[4]LVB!G12,[4]RATNAKAR!G12,[4]SIB!G12,[4]TNMB!G12,[4]INDUSIND!G12,[4]HDFC!G12,[4]AXIS!G12,[4]ICICI!G12,[4]KOTAK!G12,[4]YES!G12,[4]KAVERI!G12,[4]PKGB!G12,[4]KVGB!G12)</f>
        <v>180327</v>
      </c>
      <c r="H12" s="34">
        <f>SUM([4]CANARA!H12,[4]CORPORATION!H12,[4]SYNDICATE!H12,[4]SBH!H12,[4]SBI!H12,[4]SBM!H12,[4]VIJAYA!H12,[4]allahabad!H12,[4]ANDRA!H12,[4]BOB!H12,[4]BOI!H12,[4]BOM!H12,[4]CBI!H12,[4]DENA!H12,[4]INDIAN!H12,[4]IOB!H12,[4]OBC!H12,[4]PNB!H12,[4]PSB!H12,[4]SBP!H12,[4]SBBJ!H12,[4]SBT!H12,[4]UCO!H12,'[4]UNION BANK '!H12,'[4]UNITED '!H12,[4]IDBI!H12,[4]BMB!H12,[4]KTK!H12,[4]ING!H12,[4]CSB!H12,[4]CUB!H12,[4]DHANALAXMI!H12,[4]FEDERAL!H12,[4]JK!H12,[4]KARUR!H12,[4]LVB!H12,[4]RATNAKAR!H12,[4]SIB!H12,[4]TNMB!H12,[4]INDUSIND!H12,[4]HDFC!H12,[4]AXIS!H12,[4]ICICI!H12,[4]KOTAK!H12,[4]YES!H12,[4]KAVERI!H12,[4]PKGB!H12,[4]KVGB!H12)</f>
        <v>120010</v>
      </c>
      <c r="I12" s="34">
        <f>SUM([4]CANARA!I12,[4]CORPORATION!I12,[4]SYNDICATE!I12,[4]SBH!I12,[4]SBI!I12,[4]SBM!I12,[4]VIJAYA!I12,[4]allahabad!I12,[4]ANDRA!I12,[4]BOB!I12,[4]BOI!I12,[4]BOM!I12,[4]CBI!I12,[4]DENA!I12,[4]INDIAN!I12,[4]IOB!I12,[4]OBC!I12,[4]PNB!I12,[4]PSB!I12,[4]SBP!I12,[4]SBBJ!I12,[4]SBT!I12,[4]UCO!I12,'[4]UNION BANK '!I12,'[4]UNITED '!I12,[4]IDBI!I12,[4]BMB!I12,[4]KTK!I12,[4]ING!I12,[4]CSB!I12,[4]CUB!I12,[4]DHANALAXMI!I12,[4]FEDERAL!I12,[4]JK!I12,[4]KARUR!I12,[4]LVB!I12,[4]RATNAKAR!I12,[4]SIB!I12,[4]TNMB!I12,[4]INDUSIND!I12,[4]HDFC!I12,[4]AXIS!I12,[4]ICICI!I12,[4]KOTAK!I12,[4]YES!I12,[4]KAVERI!I12,[4]PKGB!I12,[4]KVGB!I12)</f>
        <v>4860.6458316000007</v>
      </c>
      <c r="J12" s="34">
        <f>SUM([4]CANARA!J12,[4]CORPORATION!J12,[4]SYNDICATE!J12,[4]SBH!J12,[4]SBI!J12,[4]SBM!J12,[4]VIJAYA!J12,[4]allahabad!J12,[4]ANDRA!J12,[4]BOB!J12,[4]BOI!J12,[4]BOM!J12,[4]CBI!J12,[4]DENA!J12,[4]INDIAN!J12,[4]IOB!J12,[4]OBC!J12,[4]PNB!J12,[4]PSB!J12,[4]SBP!J12,[4]SBBJ!J12,[4]SBT!J12,[4]UCO!J12,'[4]UNION BANK '!J12,'[4]UNITED '!J12,[4]IDBI!J12,[4]BMB!J12,[4]KTK!J12,[4]ING!J12,[4]CSB!J12,[4]CUB!J12,[4]DHANALAXMI!J12,[4]FEDERAL!J12,[4]JK!J12,[4]KARUR!J12,[4]LVB!J12,[4]RATNAKAR!J12,[4]SIB!J12,[4]TNMB!J12,[4]INDUSIND!J12,[4]HDFC!J12,[4]AXIS!J12,[4]ICICI!J12,[4]KOTAK!J12,[4]YES!J12,[4]KAVERI!J12,[4]PKGB!J12,[4]KVGB!J12)</f>
        <v>15677</v>
      </c>
      <c r="K12" s="34">
        <f>SUM([4]CANARA!K12,[4]CORPORATION!K12,[4]SYNDICATE!K12,[4]SBH!K12,[4]SBI!K12,[4]SBM!K12,[4]VIJAYA!K12,[4]allahabad!K12,[4]ANDRA!K12,[4]BOB!K12,[4]BOI!K12,[4]BOM!K12,[4]CBI!K12,[4]DENA!K12,[4]INDIAN!K12,[4]IOB!K12,[4]OBC!K12,[4]PNB!K12,[4]PSB!K12,[4]SBP!K12,[4]SBBJ!K12,[4]SBT!K12,[4]UCO!K12,'[4]UNION BANK '!K12,'[4]UNITED '!K12,[4]IDBI!K12,[4]BMB!K12,[4]KTK!K12,[4]ING!K12,[4]CSB!K12,[4]CUB!K12,[4]DHANALAXMI!K12,[4]FEDERAL!K12,[4]JK!K12,[4]KARUR!K12,[4]LVB!K12,[4]RATNAKAR!K12,[4]SIB!K12,[4]TNMB!K12,[4]INDUSIND!K12,[4]HDFC!K12,[4]AXIS!K12,[4]ICICI!K12,[4]KOTAK!K12,[4]YES!K12,[4]KAVERI!K12,[4]PKGB!K12,[4]KVGB!K12)</f>
        <v>147120</v>
      </c>
      <c r="L12" s="34">
        <f>SUM([4]CANARA!L12,[4]CORPORATION!L12,[4]SYNDICATE!L12,[4]SBH!L12,[4]SBI!L12,[4]SBM!L12,[4]VIJAYA!L12,[4]allahabad!L12,[4]ANDRA!L12,[4]BOB!L12,[4]BOI!L12,[4]BOM!L12,[4]CBI!L12,[4]DENA!L12,[4]INDIAN!L12,[4]IOB!L12,[4]OBC!L12,[4]PNB!L12,[4]PSB!L12,[4]SBP!L12,[4]SBBJ!L12,[4]SBT!L12,[4]UCO!L12,'[4]UNION BANK '!L12,'[4]UNITED '!L12,[4]IDBI!L12,[4]BMB!L12,[4]KTK!L12,[4]ING!L12,[4]CSB!L12,[4]CUB!L12,[4]DHANALAXMI!L12,[4]FEDERAL!L12,[4]JK!L12,[4]KARUR!L12,[4]LVB!L12,[4]RATNAKAR!L12,[4]SIB!L12,[4]TNMB!L12,[4]INDUSIND!L12,[4]HDFC!L12,[4]AXIS!L12,[4]ICICI!L12,[4]KOTAK!L12,[4]YES!L12,[4]KAVERI!L12,[4]PKGB!L12,[4]KVGB!L12)</f>
        <v>124628.7583</v>
      </c>
      <c r="M12" s="33">
        <f t="shared" si="0"/>
        <v>84.712315320826534</v>
      </c>
      <c r="N12" s="33">
        <f t="shared" si="1"/>
        <v>66.55132065636316</v>
      </c>
    </row>
    <row r="13" spans="1:14" ht="22.5">
      <c r="A13" s="37">
        <v>10</v>
      </c>
      <c r="B13" s="35" t="s">
        <v>129</v>
      </c>
      <c r="C13" s="34">
        <f>SUM([4]CANARA!C13,[4]CORPORATION!C13,[4]SYNDICATE!C13,[4]SBH!C13,[4]SBI!C13,[4]SBM!C13,[4]VIJAYA!C13,[4]allahabad!C13,[4]ANDRA!C13,[4]BOB!C13,[4]BOI!C13,[4]BOM!C13,[4]CBI!C13,[4]DENA!C13,[4]INDIAN!C13,[4]IOB!C13,[4]OBC!C13,[4]PNB!C13,[4]PSB!C13,[4]SBP!C13,[4]SBBJ!C13,[4]SBT!C13,[4]UCO!C13,'[4]UNION BANK '!C13,'[4]UNITED '!C13,[4]IDBI!C13,[4]BMB!C13,[4]KTK!C13,[4]ING!C13,[4]CSB!C13,[4]CUB!C13,[4]DHANALAXMI!C13,[4]FEDERAL!C13,[4]JK!C13,[4]KARUR!C13,[4]LVB!C13,[4]RATNAKAR!C13,[4]SIB!C13,[4]TNMB!C13,[4]INDUSIND!C13,[4]HDFC!C13,[4]AXIS!C13,[4]ICICI!C13,[4]KOTAK!C13,[4]YES!C13,[4]KAVERI!C13,[4]PKGB!C13,[4]KVGB!C13)</f>
        <v>79411</v>
      </c>
      <c r="D13" s="34">
        <f>SUM([4]CANARA!D13,[4]CORPORATION!D13,[4]SYNDICATE!D13,[4]SBH!D13,[4]SBI!D13,[4]SBM!D13,[4]VIJAYA!D13,[4]allahabad!D13,[4]ANDRA!D13,[4]BOB!D13,[4]BOI!D13,[4]BOM!D13,[4]CBI!D13,[4]DENA!D13,[4]INDIAN!D13,[4]IOB!D13,[4]OBC!D13,[4]PNB!D13,[4]PSB!D13,[4]SBP!D13,[4]SBBJ!D13,[4]SBT!D13,[4]UCO!D13,'[4]UNION BANK '!D13,'[4]UNITED '!D13,[4]IDBI!D13,[4]BMB!D13,[4]KTK!D13,[4]ING!D13,[4]CSB!D13,[4]CUB!D13,[4]DHANALAXMI!D13,[4]FEDERAL!D13,[4]JK!D13,[4]KARUR!D13,[4]LVB!D13,[4]RATNAKAR!D13,[4]SIB!D13,[4]TNMB!D13,[4]INDUSIND!D13,[4]HDFC!D13,[4]AXIS!D13,[4]ICICI!D13,[4]KOTAK!D13,[4]YES!D13,[4]KAVERI!D13,[4]PKGB!D13,[4]KVGB!D13)</f>
        <v>16217</v>
      </c>
      <c r="E13" s="34">
        <f>SUM([4]CANARA!E13,[4]CORPORATION!E13,[4]SYNDICATE!E13,[4]SBH!E13,[4]SBI!E13,[4]SBM!E13,[4]VIJAYA!E13,[4]allahabad!E13,[4]ANDRA!E13,[4]BOB!E13,[4]BOI!E13,[4]BOM!E13,[4]CBI!E13,[4]DENA!E13,[4]INDIAN!E13,[4]IOB!E13,[4]OBC!E13,[4]PNB!E13,[4]PSB!E13,[4]SBP!E13,[4]SBBJ!E13,[4]SBT!E13,[4]UCO!E13,'[4]UNION BANK '!E13,'[4]UNITED '!E13,[4]IDBI!E13,[4]BMB!E13,[4]KTK!E13,[4]ING!E13,[4]CSB!E13,[4]CUB!E13,[4]DHANALAXMI!E13,[4]FEDERAL!E13,[4]JK!E13,[4]KARUR!E13,[4]LVB!E13,[4]RATNAKAR!E13,[4]SIB!E13,[4]TNMB!E13,[4]INDUSIND!E13,[4]HDFC!E13,[4]AXIS!E13,[4]ICICI!E13,[4]KOTAK!E13,[4]YES!E13,[4]KAVERI!E13,[4]PKGB!E13,[4]KVGB!E13)</f>
        <v>57380</v>
      </c>
      <c r="F13" s="34">
        <f>SUM([4]CANARA!F13,[4]CORPORATION!F13,[4]SYNDICATE!F13,[4]SBH!F13,[4]SBI!F13,[4]SBM!F13,[4]VIJAYA!F13,[4]allahabad!F13,[4]ANDRA!F13,[4]BOB!F13,[4]BOI!F13,[4]BOM!F13,[4]CBI!F13,[4]DENA!F13,[4]INDIAN!F13,[4]IOB!F13,[4]OBC!F13,[4]PNB!F13,[4]PSB!F13,[4]SBP!F13,[4]SBBJ!F13,[4]SBT!F13,[4]UCO!F13,'[4]UNION BANK '!F13,'[4]UNITED '!F13,[4]IDBI!F13,[4]BMB!F13,[4]KTK!F13,[4]ING!F13,[4]CSB!F13,[4]CUB!F13,[4]DHANALAXMI!F13,[4]FEDERAL!F13,[4]JK!F13,[4]KARUR!F13,[4]LVB!F13,[4]RATNAKAR!F13,[4]SIB!F13,[4]TNMB!F13,[4]INDUSIND!F13,[4]HDFC!F13,[4]AXIS!F13,[4]ICICI!F13,[4]KOTAK!F13,[4]YES!F13,[4]KAVERI!F13,[4]PKGB!F13,[4]KVGB!F13)</f>
        <v>30340</v>
      </c>
      <c r="G13" s="34">
        <f>SUM([4]CANARA!G13,[4]CORPORATION!G13,[4]SYNDICATE!G13,[4]SBH!G13,[4]SBI!G13,[4]SBM!G13,[4]VIJAYA!G13,[4]allahabad!G13,[4]ANDRA!G13,[4]BOB!G13,[4]BOI!G13,[4]BOM!G13,[4]CBI!G13,[4]DENA!G13,[4]INDIAN!G13,[4]IOB!G13,[4]OBC!G13,[4]PNB!G13,[4]PSB!G13,[4]SBP!G13,[4]SBBJ!G13,[4]SBT!G13,[4]UCO!G13,'[4]UNION BANK '!G13,'[4]UNITED '!G13,[4]IDBI!G13,[4]BMB!G13,[4]KTK!G13,[4]ING!G13,[4]CSB!G13,[4]CUB!G13,[4]DHANALAXMI!G13,[4]FEDERAL!G13,[4]JK!G13,[4]KARUR!G13,[4]LVB!G13,[4]RATNAKAR!G13,[4]SIB!G13,[4]TNMB!G13,[4]INDUSIND!G13,[4]HDFC!G13,[4]AXIS!G13,[4]ICICI!G13,[4]KOTAK!G13,[4]YES!G13,[4]KAVERI!G13,[4]PKGB!G13,[4]KVGB!G13)</f>
        <v>183348</v>
      </c>
      <c r="H13" s="34">
        <f>SUM([4]CANARA!H13,[4]CORPORATION!H13,[4]SYNDICATE!H13,[4]SBH!H13,[4]SBI!H13,[4]SBM!H13,[4]VIJAYA!H13,[4]allahabad!H13,[4]ANDRA!H13,[4]BOB!H13,[4]BOI!H13,[4]BOM!H13,[4]CBI!H13,[4]DENA!H13,[4]INDIAN!H13,[4]IOB!H13,[4]OBC!H13,[4]PNB!H13,[4]PSB!H13,[4]SBP!H13,[4]SBBJ!H13,[4]SBT!H13,[4]UCO!H13,'[4]UNION BANK '!H13,'[4]UNITED '!H13,[4]IDBI!H13,[4]BMB!H13,[4]KTK!H13,[4]ING!H13,[4]CSB!H13,[4]CUB!H13,[4]DHANALAXMI!H13,[4]FEDERAL!H13,[4]JK!H13,[4]KARUR!H13,[4]LVB!H13,[4]RATNAKAR!H13,[4]SIB!H13,[4]TNMB!H13,[4]INDUSIND!H13,[4]HDFC!H13,[4]AXIS!H13,[4]ICICI!H13,[4]KOTAK!H13,[4]YES!H13,[4]KAVERI!H13,[4]PKGB!H13,[4]KVGB!H13)</f>
        <v>127278</v>
      </c>
      <c r="I13" s="34">
        <f>SUM([4]CANARA!I13,[4]CORPORATION!I13,[4]SYNDICATE!I13,[4]SBH!I13,[4]SBI!I13,[4]SBM!I13,[4]VIJAYA!I13,[4]allahabad!I13,[4]ANDRA!I13,[4]BOB!I13,[4]BOI!I13,[4]BOM!I13,[4]CBI!I13,[4]DENA!I13,[4]INDIAN!I13,[4]IOB!I13,[4]OBC!I13,[4]PNB!I13,[4]PSB!I13,[4]SBP!I13,[4]SBBJ!I13,[4]SBT!I13,[4]UCO!I13,'[4]UNION BANK '!I13,'[4]UNITED '!I13,[4]IDBI!I13,[4]BMB!I13,[4]KTK!I13,[4]ING!I13,[4]CSB!I13,[4]CUB!I13,[4]DHANALAXMI!I13,[4]FEDERAL!I13,[4]JK!I13,[4]KARUR!I13,[4]LVB!I13,[4]RATNAKAR!I13,[4]SIB!I13,[4]TNMB!I13,[4]INDUSIND!I13,[4]HDFC!I13,[4]AXIS!I13,[4]ICICI!I13,[4]KOTAK!I13,[4]YES!I13,[4]KAVERI!I13,[4]PKGB!I13,[4]KVGB!I13)</f>
        <v>5231.4067012999994</v>
      </c>
      <c r="J13" s="34">
        <f>SUM([4]CANARA!J13,[4]CORPORATION!J13,[4]SYNDICATE!J13,[4]SBH!J13,[4]SBI!J13,[4]SBM!J13,[4]VIJAYA!J13,[4]allahabad!J13,[4]ANDRA!J13,[4]BOB!J13,[4]BOI!J13,[4]BOM!J13,[4]CBI!J13,[4]DENA!J13,[4]INDIAN!J13,[4]IOB!J13,[4]OBC!J13,[4]PNB!J13,[4]PSB!J13,[4]SBP!J13,[4]SBBJ!J13,[4]SBT!J13,[4]UCO!J13,'[4]UNION BANK '!J13,'[4]UNITED '!J13,[4]IDBI!J13,[4]BMB!J13,[4]KTK!J13,[4]ING!J13,[4]CSB!J13,[4]CUB!J13,[4]DHANALAXMI!J13,[4]FEDERAL!J13,[4]JK!J13,[4]KARUR!J13,[4]LVB!J13,[4]RATNAKAR!J13,[4]SIB!J13,[4]TNMB!J13,[4]INDUSIND!J13,[4]HDFC!J13,[4]AXIS!J13,[4]ICICI!J13,[4]KOTAK!J13,[4]YES!J13,[4]KAVERI!J13,[4]PKGB!J13,[4]KVGB!J13)</f>
        <v>26455</v>
      </c>
      <c r="K13" s="34">
        <f>SUM([4]CANARA!K13,[4]CORPORATION!K13,[4]SYNDICATE!K13,[4]SBH!K13,[4]SBI!K13,[4]SBM!K13,[4]VIJAYA!K13,[4]allahabad!K13,[4]ANDRA!K13,[4]BOB!K13,[4]BOI!K13,[4]BOM!K13,[4]CBI!K13,[4]DENA!K13,[4]INDIAN!K13,[4]IOB!K13,[4]OBC!K13,[4]PNB!K13,[4]PSB!K13,[4]SBP!K13,[4]SBBJ!K13,[4]SBT!K13,[4]UCO!K13,'[4]UNION BANK '!K13,'[4]UNITED '!K13,[4]IDBI!K13,[4]BMB!K13,[4]KTK!K13,[4]ING!K13,[4]CSB!K13,[4]CUB!K13,[4]DHANALAXMI!K13,[4]FEDERAL!K13,[4]JK!K13,[4]KARUR!K13,[4]LVB!K13,[4]RATNAKAR!K13,[4]SIB!K13,[4]TNMB!K13,[4]INDUSIND!K13,[4]HDFC!K13,[4]AXIS!K13,[4]ICICI!K13,[4]KOTAK!K13,[4]YES!K13,[4]KAVERI!K13,[4]PKGB!K13,[4]KVGB!K13)</f>
        <v>154530</v>
      </c>
      <c r="L13" s="34">
        <f>SUM([4]CANARA!L13,[4]CORPORATION!L13,[4]SYNDICATE!L13,[4]SBH!L13,[4]SBI!L13,[4]SBM!L13,[4]VIJAYA!L13,[4]allahabad!L13,[4]ANDRA!L13,[4]BOB!L13,[4]BOI!L13,[4]BOM!L13,[4]CBI!L13,[4]DENA!L13,[4]INDIAN!L13,[4]IOB!L13,[4]OBC!L13,[4]PNB!L13,[4]PSB!L13,[4]SBP!L13,[4]SBBJ!L13,[4]SBT!L13,[4]UCO!L13,'[4]UNION BANK '!L13,'[4]UNITED '!L13,[4]IDBI!L13,[4]BMB!L13,[4]KTK!L13,[4]ING!L13,[4]CSB!L13,[4]CUB!L13,[4]DHANALAXMI!L13,[4]FEDERAL!L13,[4]JK!L13,[4]KARUR!L13,[4]LVB!L13,[4]RATNAKAR!L13,[4]SIB!L13,[4]TNMB!L13,[4]INDUSIND!L13,[4]HDFC!L13,[4]AXIS!L13,[4]ICICI!L13,[4]KOTAK!L13,[4]YES!L13,[4]KAVERI!L13,[4]PKGB!L13,[4]KVGB!L13)</f>
        <v>123699.6</v>
      </c>
      <c r="M13" s="33">
        <f t="shared" si="0"/>
        <v>80.048922539312755</v>
      </c>
      <c r="N13" s="33">
        <f t="shared" si="1"/>
        <v>69.418810131553116</v>
      </c>
    </row>
    <row r="14" spans="1:14" ht="22.5">
      <c r="A14" s="37">
        <v>11</v>
      </c>
      <c r="B14" s="35" t="s">
        <v>128</v>
      </c>
      <c r="C14" s="34">
        <f>SUM([4]CANARA!C14,[4]CORPORATION!C14,[4]SYNDICATE!C14,[4]SBH!C14,[4]SBI!C14,[4]SBM!C14,[4]VIJAYA!C14,[4]allahabad!C14,[4]ANDRA!C14,[4]BOB!C14,[4]BOI!C14,[4]BOM!C14,[4]CBI!C14,[4]DENA!C14,[4]INDIAN!C14,[4]IOB!C14,[4]OBC!C14,[4]PNB!C14,[4]PSB!C14,[4]SBP!C14,[4]SBBJ!C14,[4]SBT!C14,[4]UCO!C14,'[4]UNION BANK '!C14,'[4]UNITED '!C14,[4]IDBI!C14,[4]BMB!C14,[4]KTK!C14,[4]ING!C14,[4]CSB!C14,[4]CUB!C14,[4]DHANALAXMI!C14,[4]FEDERAL!C14,[4]JK!C14,[4]KARUR!C14,[4]LVB!C14,[4]RATNAKAR!C14,[4]SIB!C14,[4]TNMB!C14,[4]INDUSIND!C14,[4]HDFC!C14,[4]AXIS!C14,[4]ICICI!C14,[4]KOTAK!C14,[4]YES!C14,[4]KAVERI!C14,[4]PKGB!C14,[4]KVGB!C14)</f>
        <v>104872</v>
      </c>
      <c r="D14" s="34">
        <f>SUM([4]CANARA!D14,[4]CORPORATION!D14,[4]SYNDICATE!D14,[4]SBH!D14,[4]SBI!D14,[4]SBM!D14,[4]VIJAYA!D14,[4]allahabad!D14,[4]ANDRA!D14,[4]BOB!D14,[4]BOI!D14,[4]BOM!D14,[4]CBI!D14,[4]DENA!D14,[4]INDIAN!D14,[4]IOB!D14,[4]OBC!D14,[4]PNB!D14,[4]PSB!D14,[4]SBP!D14,[4]SBBJ!D14,[4]SBT!D14,[4]UCO!D14,'[4]UNION BANK '!D14,'[4]UNITED '!D14,[4]IDBI!D14,[4]BMB!D14,[4]KTK!D14,[4]ING!D14,[4]CSB!D14,[4]CUB!D14,[4]DHANALAXMI!D14,[4]FEDERAL!D14,[4]JK!D14,[4]KARUR!D14,[4]LVB!D14,[4]RATNAKAR!D14,[4]SIB!D14,[4]TNMB!D14,[4]INDUSIND!D14,[4]HDFC!D14,[4]AXIS!D14,[4]ICICI!D14,[4]KOTAK!D14,[4]YES!D14,[4]KAVERI!D14,[4]PKGB!D14,[4]KVGB!D14)</f>
        <v>23112</v>
      </c>
      <c r="E14" s="34">
        <f>SUM([4]CANARA!E14,[4]CORPORATION!E14,[4]SYNDICATE!E14,[4]SBH!E14,[4]SBI!E14,[4]SBM!E14,[4]VIJAYA!E14,[4]allahabad!E14,[4]ANDRA!E14,[4]BOB!E14,[4]BOI!E14,[4]BOM!E14,[4]CBI!E14,[4]DENA!E14,[4]INDIAN!E14,[4]IOB!E14,[4]OBC!E14,[4]PNB!E14,[4]PSB!E14,[4]SBP!E14,[4]SBBJ!E14,[4]SBT!E14,[4]UCO!E14,'[4]UNION BANK '!E14,'[4]UNITED '!E14,[4]IDBI!E14,[4]BMB!E14,[4]KTK!E14,[4]ING!E14,[4]CSB!E14,[4]CUB!E14,[4]DHANALAXMI!E14,[4]FEDERAL!E14,[4]JK!E14,[4]KARUR!E14,[4]LVB!E14,[4]RATNAKAR!E14,[4]SIB!E14,[4]TNMB!E14,[4]INDUSIND!E14,[4]HDFC!E14,[4]AXIS!E14,[4]ICICI!E14,[4]KOTAK!E14,[4]YES!E14,[4]KAVERI!E14,[4]PKGB!E14,[4]KVGB!E14)</f>
        <v>92491</v>
      </c>
      <c r="F14" s="34">
        <f>SUM([4]CANARA!F14,[4]CORPORATION!F14,[4]SYNDICATE!F14,[4]SBH!F14,[4]SBI!F14,[4]SBM!F14,[4]VIJAYA!F14,[4]allahabad!F14,[4]ANDRA!F14,[4]BOB!F14,[4]BOI!F14,[4]BOM!F14,[4]CBI!F14,[4]DENA!F14,[4]INDIAN!F14,[4]IOB!F14,[4]OBC!F14,[4]PNB!F14,[4]PSB!F14,[4]SBP!F14,[4]SBBJ!F14,[4]SBT!F14,[4]UCO!F14,'[4]UNION BANK '!F14,'[4]UNITED '!F14,[4]IDBI!F14,[4]BMB!F14,[4]KTK!F14,[4]ING!F14,[4]CSB!F14,[4]CUB!F14,[4]DHANALAXMI!F14,[4]FEDERAL!F14,[4]JK!F14,[4]KARUR!F14,[4]LVB!F14,[4]RATNAKAR!F14,[4]SIB!F14,[4]TNMB!F14,[4]INDUSIND!F14,[4]HDFC!F14,[4]AXIS!F14,[4]ICICI!F14,[4]KOTAK!F14,[4]YES!F14,[4]KAVERI!F14,[4]PKGB!F14,[4]KVGB!F14)</f>
        <v>77710</v>
      </c>
      <c r="G14" s="34">
        <f>SUM([4]CANARA!G14,[4]CORPORATION!G14,[4]SYNDICATE!G14,[4]SBH!G14,[4]SBI!G14,[4]SBM!G14,[4]VIJAYA!G14,[4]allahabad!G14,[4]ANDRA!G14,[4]BOB!G14,[4]BOI!G14,[4]BOM!G14,[4]CBI!G14,[4]DENA!G14,[4]INDIAN!G14,[4]IOB!G14,[4]OBC!G14,[4]PNB!G14,[4]PSB!G14,[4]SBP!G14,[4]SBBJ!G14,[4]SBT!G14,[4]UCO!G14,'[4]UNION BANK '!G14,'[4]UNITED '!G14,[4]IDBI!G14,[4]BMB!G14,[4]KTK!G14,[4]ING!G14,[4]CSB!G14,[4]CUB!G14,[4]DHANALAXMI!G14,[4]FEDERAL!G14,[4]JK!G14,[4]KARUR!G14,[4]LVB!G14,[4]RATNAKAR!G14,[4]SIB!G14,[4]TNMB!G14,[4]INDUSIND!G14,[4]HDFC!G14,[4]AXIS!G14,[4]ICICI!G14,[4]KOTAK!G14,[4]YES!G14,[4]KAVERI!G14,[4]PKGB!G14,[4]KVGB!G14)</f>
        <v>298185</v>
      </c>
      <c r="H14" s="34">
        <f>SUM([4]CANARA!H14,[4]CORPORATION!H14,[4]SYNDICATE!H14,[4]SBH!H14,[4]SBI!H14,[4]SBM!H14,[4]VIJAYA!H14,[4]allahabad!H14,[4]ANDRA!H14,[4]BOB!H14,[4]BOI!H14,[4]BOM!H14,[4]CBI!H14,[4]DENA!H14,[4]INDIAN!H14,[4]IOB!H14,[4]OBC!H14,[4]PNB!H14,[4]PSB!H14,[4]SBP!H14,[4]SBBJ!H14,[4]SBT!H14,[4]UCO!H14,'[4]UNION BANK '!H14,'[4]UNITED '!H14,[4]IDBI!H14,[4]BMB!H14,[4]KTK!H14,[4]ING!H14,[4]CSB!H14,[4]CUB!H14,[4]DHANALAXMI!H14,[4]FEDERAL!H14,[4]JK!H14,[4]KARUR!H14,[4]LVB!H14,[4]RATNAKAR!H14,[4]SIB!H14,[4]TNMB!H14,[4]INDUSIND!H14,[4]HDFC!H14,[4]AXIS!H14,[4]ICICI!H14,[4]KOTAK!H14,[4]YES!H14,[4]KAVERI!H14,[4]PKGB!H14,[4]KVGB!H14)</f>
        <v>202450</v>
      </c>
      <c r="I14" s="34">
        <f>SUM([4]CANARA!I14,[4]CORPORATION!I14,[4]SYNDICATE!I14,[4]SBH!I14,[4]SBI!I14,[4]SBM!I14,[4]VIJAYA!I14,[4]allahabad!I14,[4]ANDRA!I14,[4]BOB!I14,[4]BOI!I14,[4]BOM!I14,[4]CBI!I14,[4]DENA!I14,[4]INDIAN!I14,[4]IOB!I14,[4]OBC!I14,[4]PNB!I14,[4]PSB!I14,[4]SBP!I14,[4]SBBJ!I14,[4]SBT!I14,[4]UCO!I14,'[4]UNION BANK '!I14,'[4]UNITED '!I14,[4]IDBI!I14,[4]BMB!I14,[4]KTK!I14,[4]ING!I14,[4]CSB!I14,[4]CUB!I14,[4]DHANALAXMI!I14,[4]FEDERAL!I14,[4]JK!I14,[4]KARUR!I14,[4]LVB!I14,[4]RATNAKAR!I14,[4]SIB!I14,[4]TNMB!I14,[4]INDUSIND!I14,[4]HDFC!I14,[4]AXIS!I14,[4]ICICI!I14,[4]KOTAK!I14,[4]YES!I14,[4]KAVERI!I14,[4]PKGB!I14,[4]KVGB!I14)</f>
        <v>4960.8674144999995</v>
      </c>
      <c r="J14" s="34">
        <f>SUM([4]CANARA!J14,[4]CORPORATION!J14,[4]SYNDICATE!J14,[4]SBH!J14,[4]SBI!J14,[4]SBM!J14,[4]VIJAYA!J14,[4]allahabad!J14,[4]ANDRA!J14,[4]BOB!J14,[4]BOI!J14,[4]BOM!J14,[4]CBI!J14,[4]DENA!J14,[4]INDIAN!J14,[4]IOB!J14,[4]OBC!J14,[4]PNB!J14,[4]PSB!J14,[4]SBP!J14,[4]SBBJ!J14,[4]SBT!J14,[4]UCO!J14,'[4]UNION BANK '!J14,'[4]UNITED '!J14,[4]IDBI!J14,[4]BMB!J14,[4]KTK!J14,[4]ING!J14,[4]CSB!J14,[4]CUB!J14,[4]DHANALAXMI!J14,[4]FEDERAL!J14,[4]JK!J14,[4]KARUR!J14,[4]LVB!J14,[4]RATNAKAR!J14,[4]SIB!J14,[4]TNMB!J14,[4]INDUSIND!J14,[4]HDFC!J14,[4]AXIS!J14,[4]ICICI!J14,[4]KOTAK!J14,[4]YES!J14,[4]KAVERI!J14,[4]PKGB!J14,[4]KVGB!J14)</f>
        <v>79957</v>
      </c>
      <c r="K14" s="34">
        <f>SUM([4]CANARA!K14,[4]CORPORATION!K14,[4]SYNDICATE!K14,[4]SBH!K14,[4]SBI!K14,[4]SBM!K14,[4]VIJAYA!K14,[4]allahabad!K14,[4]ANDRA!K14,[4]BOB!K14,[4]BOI!K14,[4]BOM!K14,[4]CBI!K14,[4]DENA!K14,[4]INDIAN!K14,[4]IOB!K14,[4]OBC!K14,[4]PNB!K14,[4]PSB!K14,[4]SBP!K14,[4]SBBJ!K14,[4]SBT!K14,[4]UCO!K14,'[4]UNION BANK '!K14,'[4]UNITED '!K14,[4]IDBI!K14,[4]BMB!K14,[4]KTK!K14,[4]ING!K14,[4]CSB!K14,[4]CUB!K14,[4]DHANALAXMI!K14,[4]FEDERAL!K14,[4]JK!K14,[4]KARUR!K14,[4]LVB!K14,[4]RATNAKAR!K14,[4]SIB!K14,[4]TNMB!K14,[4]INDUSIND!K14,[4]HDFC!K14,[4]AXIS!K14,[4]ICICI!K14,[4]KOTAK!K14,[4]YES!K14,[4]KAVERI!K14,[4]PKGB!K14,[4]KVGB!K14)</f>
        <v>241515</v>
      </c>
      <c r="L14" s="34">
        <f>SUM([4]CANARA!L14,[4]CORPORATION!L14,[4]SYNDICATE!L14,[4]SBH!L14,[4]SBI!L14,[4]SBM!L14,[4]VIJAYA!L14,[4]allahabad!L14,[4]ANDRA!L14,[4]BOB!L14,[4]BOI!L14,[4]BOM!L14,[4]CBI!L14,[4]DENA!L14,[4]INDIAN!L14,[4]IOB!L14,[4]OBC!L14,[4]PNB!L14,[4]PSB!L14,[4]SBP!L14,[4]SBBJ!L14,[4]SBT!L14,[4]UCO!L14,'[4]UNION BANK '!L14,'[4]UNITED '!L14,[4]IDBI!L14,[4]BMB!L14,[4]KTK!L14,[4]ING!L14,[4]CSB!L14,[4]CUB!L14,[4]DHANALAXMI!L14,[4]FEDERAL!L14,[4]JK!L14,[4]KARUR!L14,[4]LVB!L14,[4]RATNAKAR!L14,[4]SIB!L14,[4]TNMB!L14,[4]INDUSIND!L14,[4]HDFC!L14,[4]AXIS!L14,[4]ICICI!L14,[4]KOTAK!L14,[4]YES!L14,[4]KAVERI!L14,[4]PKGB!L14,[4]KVGB!L14)</f>
        <v>209676.84390000001</v>
      </c>
      <c r="M14" s="33">
        <f t="shared" si="0"/>
        <v>86.817317309483883</v>
      </c>
      <c r="N14" s="33">
        <f t="shared" si="1"/>
        <v>67.894092593524164</v>
      </c>
    </row>
    <row r="15" spans="1:14" ht="22.5">
      <c r="A15" s="37">
        <v>12</v>
      </c>
      <c r="B15" s="35" t="s">
        <v>127</v>
      </c>
      <c r="C15" s="34">
        <f>SUM([4]CANARA!C15,[4]CORPORATION!C15,[4]SYNDICATE!C15,[4]SBH!C15,[4]SBI!C15,[4]SBM!C15,[4]VIJAYA!C15,[4]allahabad!C15,[4]ANDRA!C15,[4]BOB!C15,[4]BOI!C15,[4]BOM!C15,[4]CBI!C15,[4]DENA!C15,[4]INDIAN!C15,[4]IOB!C15,[4]OBC!C15,[4]PNB!C15,[4]PSB!C15,[4]SBP!C15,[4]SBBJ!C15,[4]SBT!C15,[4]UCO!C15,'[4]UNION BANK '!C15,'[4]UNITED '!C15,[4]IDBI!C15,[4]BMB!C15,[4]KTK!C15,[4]ING!C15,[4]CSB!C15,[4]CUB!C15,[4]DHANALAXMI!C15,[4]FEDERAL!C15,[4]JK!C15,[4]KARUR!C15,[4]LVB!C15,[4]RATNAKAR!C15,[4]SIB!C15,[4]TNMB!C15,[4]INDUSIND!C15,[4]HDFC!C15,[4]AXIS!C15,[4]ICICI!C15,[4]KOTAK!C15,[4]YES!C15,[4]KAVERI!C15,[4]PKGB!C15,[4]KVGB!C15)</f>
        <v>148252</v>
      </c>
      <c r="D15" s="34">
        <f>SUM([4]CANARA!D15,[4]CORPORATION!D15,[4]SYNDICATE!D15,[4]SBH!D15,[4]SBI!D15,[4]SBM!D15,[4]VIJAYA!D15,[4]allahabad!D15,[4]ANDRA!D15,[4]BOB!D15,[4]BOI!D15,[4]BOM!D15,[4]CBI!D15,[4]DENA!D15,[4]INDIAN!D15,[4]IOB!D15,[4]OBC!D15,[4]PNB!D15,[4]PSB!D15,[4]SBP!D15,[4]SBBJ!D15,[4]SBT!D15,[4]UCO!D15,'[4]UNION BANK '!D15,'[4]UNITED '!D15,[4]IDBI!D15,[4]BMB!D15,[4]KTK!D15,[4]ING!D15,[4]CSB!D15,[4]CUB!D15,[4]DHANALAXMI!D15,[4]FEDERAL!D15,[4]JK!D15,[4]KARUR!D15,[4]LVB!D15,[4]RATNAKAR!D15,[4]SIB!D15,[4]TNMB!D15,[4]INDUSIND!D15,[4]HDFC!D15,[4]AXIS!D15,[4]ICICI!D15,[4]KOTAK!D15,[4]YES!D15,[4]KAVERI!D15,[4]PKGB!D15,[4]KVGB!D15)</f>
        <v>44822</v>
      </c>
      <c r="E15" s="34">
        <f>SUM([4]CANARA!E15,[4]CORPORATION!E15,[4]SYNDICATE!E15,[4]SBH!E15,[4]SBI!E15,[4]SBM!E15,[4]VIJAYA!E15,[4]allahabad!E15,[4]ANDRA!E15,[4]BOB!E15,[4]BOI!E15,[4]BOM!E15,[4]CBI!E15,[4]DENA!E15,[4]INDIAN!E15,[4]IOB!E15,[4]OBC!E15,[4]PNB!E15,[4]PSB!E15,[4]SBP!E15,[4]SBBJ!E15,[4]SBT!E15,[4]UCO!E15,'[4]UNION BANK '!E15,'[4]UNITED '!E15,[4]IDBI!E15,[4]BMB!E15,[4]KTK!E15,[4]ING!E15,[4]CSB!E15,[4]CUB!E15,[4]DHANALAXMI!E15,[4]FEDERAL!E15,[4]JK!E15,[4]KARUR!E15,[4]LVB!E15,[4]RATNAKAR!E15,[4]SIB!E15,[4]TNMB!E15,[4]INDUSIND!E15,[4]HDFC!E15,[4]AXIS!E15,[4]ICICI!E15,[4]KOTAK!E15,[4]YES!E15,[4]KAVERI!E15,[4]PKGB!E15,[4]KVGB!E15)</f>
        <v>111564</v>
      </c>
      <c r="F15" s="34">
        <f>SUM([4]CANARA!F15,[4]CORPORATION!F15,[4]SYNDICATE!F15,[4]SBH!F15,[4]SBI!F15,[4]SBM!F15,[4]VIJAYA!F15,[4]allahabad!F15,[4]ANDRA!F15,[4]BOB!F15,[4]BOI!F15,[4]BOM!F15,[4]CBI!F15,[4]DENA!F15,[4]INDIAN!F15,[4]IOB!F15,[4]OBC!F15,[4]PNB!F15,[4]PSB!F15,[4]SBP!F15,[4]SBBJ!F15,[4]SBT!F15,[4]UCO!F15,'[4]UNION BANK '!F15,'[4]UNITED '!F15,[4]IDBI!F15,[4]BMB!F15,[4]KTK!F15,[4]ING!F15,[4]CSB!F15,[4]CUB!F15,[4]DHANALAXMI!F15,[4]FEDERAL!F15,[4]JK!F15,[4]KARUR!F15,[4]LVB!F15,[4]RATNAKAR!F15,[4]SIB!F15,[4]TNMB!F15,[4]INDUSIND!F15,[4]HDFC!F15,[4]AXIS!F15,[4]ICICI!F15,[4]KOTAK!F15,[4]YES!F15,[4]KAVERI!F15,[4]PKGB!F15,[4]KVGB!F15)</f>
        <v>64228</v>
      </c>
      <c r="G15" s="34">
        <f>SUM([4]CANARA!G15,[4]CORPORATION!G15,[4]SYNDICATE!G15,[4]SBH!G15,[4]SBI!G15,[4]SBM!G15,[4]VIJAYA!G15,[4]allahabad!G15,[4]ANDRA!G15,[4]BOB!G15,[4]BOI!G15,[4]BOM!G15,[4]CBI!G15,[4]DENA!G15,[4]INDIAN!G15,[4]IOB!G15,[4]OBC!G15,[4]PNB!G15,[4]PSB!G15,[4]SBP!G15,[4]SBBJ!G15,[4]SBT!G15,[4]UCO!G15,'[4]UNION BANK '!G15,'[4]UNITED '!G15,[4]IDBI!G15,[4]BMB!G15,[4]KTK!G15,[4]ING!G15,[4]CSB!G15,[4]CUB!G15,[4]DHANALAXMI!G15,[4]FEDERAL!G15,[4]JK!G15,[4]KARUR!G15,[4]LVB!G15,[4]RATNAKAR!G15,[4]SIB!G15,[4]TNMB!G15,[4]INDUSIND!G15,[4]HDFC!G15,[4]AXIS!G15,[4]ICICI!G15,[4]KOTAK!G15,[4]YES!G15,[4]KAVERI!G15,[4]PKGB!G15,[4]KVGB!G15)</f>
        <v>368866</v>
      </c>
      <c r="H15" s="34">
        <f>SUM([4]CANARA!H15,[4]CORPORATION!H15,[4]SYNDICATE!H15,[4]SBH!H15,[4]SBI!H15,[4]SBM!H15,[4]VIJAYA!H15,[4]allahabad!H15,[4]ANDRA!H15,[4]BOB!H15,[4]BOI!H15,[4]BOM!H15,[4]CBI!H15,[4]DENA!H15,[4]INDIAN!H15,[4]IOB!H15,[4]OBC!H15,[4]PNB!H15,[4]PSB!H15,[4]SBP!H15,[4]SBBJ!H15,[4]SBT!H15,[4]UCO!H15,'[4]UNION BANK '!H15,'[4]UNITED '!H15,[4]IDBI!H15,[4]BMB!H15,[4]KTK!H15,[4]ING!H15,[4]CSB!H15,[4]CUB!H15,[4]DHANALAXMI!H15,[4]FEDERAL!H15,[4]JK!H15,[4]KARUR!H15,[4]LVB!H15,[4]RATNAKAR!H15,[4]SIB!H15,[4]TNMB!H15,[4]INDUSIND!H15,[4]HDFC!H15,[4]AXIS!H15,[4]ICICI!H15,[4]KOTAK!H15,[4]YES!H15,[4]KAVERI!H15,[4]PKGB!H15,[4]KVGB!H15)</f>
        <v>280620</v>
      </c>
      <c r="I15" s="34">
        <f>SUM([4]CANARA!I15,[4]CORPORATION!I15,[4]SYNDICATE!I15,[4]SBH!I15,[4]SBI!I15,[4]SBM!I15,[4]VIJAYA!I15,[4]allahabad!I15,[4]ANDRA!I15,[4]BOB!I15,[4]BOI!I15,[4]BOM!I15,[4]CBI!I15,[4]DENA!I15,[4]INDIAN!I15,[4]IOB!I15,[4]OBC!I15,[4]PNB!I15,[4]PSB!I15,[4]SBP!I15,[4]SBBJ!I15,[4]SBT!I15,[4]UCO!I15,'[4]UNION BANK '!I15,'[4]UNITED '!I15,[4]IDBI!I15,[4]BMB!I15,[4]KTK!I15,[4]ING!I15,[4]CSB!I15,[4]CUB!I15,[4]DHANALAXMI!I15,[4]FEDERAL!I15,[4]JK!I15,[4]KARUR!I15,[4]LVB!I15,[4]RATNAKAR!I15,[4]SIB!I15,[4]TNMB!I15,[4]INDUSIND!I15,[4]HDFC!I15,[4]AXIS!I15,[4]ICICI!I15,[4]KOTAK!I15,[4]YES!I15,[4]KAVERI!I15,[4]PKGB!I15,[4]KVGB!I15)</f>
        <v>9743.841102800001</v>
      </c>
      <c r="J15" s="34">
        <f>SUM([4]CANARA!J15,[4]CORPORATION!J15,[4]SYNDICATE!J15,[4]SBH!J15,[4]SBI!J15,[4]SBM!J15,[4]VIJAYA!J15,[4]allahabad!J15,[4]ANDRA!J15,[4]BOB!J15,[4]BOI!J15,[4]BOM!J15,[4]CBI!J15,[4]DENA!J15,[4]INDIAN!J15,[4]IOB!J15,[4]OBC!J15,[4]PNB!J15,[4]PSB!J15,[4]SBP!J15,[4]SBBJ!J15,[4]SBT!J15,[4]UCO!J15,'[4]UNION BANK '!J15,'[4]UNITED '!J15,[4]IDBI!J15,[4]BMB!J15,[4]KTK!J15,[4]ING!J15,[4]CSB!J15,[4]CUB!J15,[4]DHANALAXMI!J15,[4]FEDERAL!J15,[4]JK!J15,[4]KARUR!J15,[4]LVB!J15,[4]RATNAKAR!J15,[4]SIB!J15,[4]TNMB!J15,[4]INDUSIND!J15,[4]HDFC!J15,[4]AXIS!J15,[4]ICICI!J15,[4]KOTAK!J15,[4]YES!J15,[4]KAVERI!J15,[4]PKGB!J15,[4]KVGB!J15)</f>
        <v>69576</v>
      </c>
      <c r="K15" s="34">
        <f>SUM([4]CANARA!K15,[4]CORPORATION!K15,[4]SYNDICATE!K15,[4]SBH!K15,[4]SBI!K15,[4]SBM!K15,[4]VIJAYA!K15,[4]allahabad!K15,[4]ANDRA!K15,[4]BOB!K15,[4]BOI!K15,[4]BOM!K15,[4]CBI!K15,[4]DENA!K15,[4]INDIAN!K15,[4]IOB!K15,[4]OBC!K15,[4]PNB!K15,[4]PSB!K15,[4]SBP!K15,[4]SBBJ!K15,[4]SBT!K15,[4]UCO!K15,'[4]UNION BANK '!K15,'[4]UNITED '!K15,[4]IDBI!K15,[4]BMB!K15,[4]KTK!K15,[4]ING!K15,[4]CSB!K15,[4]CUB!K15,[4]DHANALAXMI!K15,[4]FEDERAL!K15,[4]JK!K15,[4]KARUR!K15,[4]LVB!K15,[4]RATNAKAR!K15,[4]SIB!K15,[4]TNMB!K15,[4]INDUSIND!K15,[4]HDFC!K15,[4]AXIS!K15,[4]ICICI!K15,[4]KOTAK!K15,[4]YES!K15,[4]KAVERI!K15,[4]PKGB!K15,[4]KVGB!K15)</f>
        <v>281061</v>
      </c>
      <c r="L15" s="34">
        <f>SUM([4]CANARA!L15,[4]CORPORATION!L15,[4]SYNDICATE!L15,[4]SBH!L15,[4]SBI!L15,[4]SBM!L15,[4]VIJAYA!L15,[4]allahabad!L15,[4]ANDRA!L15,[4]BOB!L15,[4]BOI!L15,[4]BOM!L15,[4]CBI!L15,[4]DENA!L15,[4]INDIAN!L15,[4]IOB!L15,[4]OBC!L15,[4]PNB!L15,[4]PSB!L15,[4]SBP!L15,[4]SBBJ!L15,[4]SBT!L15,[4]UCO!L15,'[4]UNION BANK '!L15,'[4]UNITED '!L15,[4]IDBI!L15,[4]BMB!L15,[4]KTK!L15,[4]ING!L15,[4]CSB!L15,[4]CUB!L15,[4]DHANALAXMI!L15,[4]FEDERAL!L15,[4]JK!L15,[4]KARUR!L15,[4]LVB!L15,[4]RATNAKAR!L15,[4]SIB!L15,[4]TNMB!L15,[4]INDUSIND!L15,[4]HDFC!L15,[4]AXIS!L15,[4]ICICI!L15,[4]KOTAK!L15,[4]YES!L15,[4]KAVERI!L15,[4]PKGB!L15,[4]KVGB!L15)</f>
        <v>239113.60000000001</v>
      </c>
      <c r="M15" s="33">
        <f t="shared" si="0"/>
        <v>85.075339517044341</v>
      </c>
      <c r="N15" s="33">
        <f t="shared" si="1"/>
        <v>76.076407150564165</v>
      </c>
    </row>
    <row r="16" spans="1:14" ht="22.5">
      <c r="A16" s="37">
        <v>13</v>
      </c>
      <c r="B16" s="35" t="s">
        <v>126</v>
      </c>
      <c r="C16" s="34">
        <f>SUM([4]CANARA!C16,[4]CORPORATION!C16,[4]SYNDICATE!C16,[4]SBH!C16,[4]SBI!C16,[4]SBM!C16,[4]VIJAYA!C16,[4]allahabad!C16,[4]ANDRA!C16,[4]BOB!C16,[4]BOI!C16,[4]BOM!C16,[4]CBI!C16,[4]DENA!C16,[4]INDIAN!C16,[4]IOB!C16,[4]OBC!C16,[4]PNB!C16,[4]PSB!C16,[4]SBP!C16,[4]SBBJ!C16,[4]SBT!C16,[4]UCO!C16,'[4]UNION BANK '!C16,'[4]UNITED '!C16,[4]IDBI!C16,[4]BMB!C16,[4]KTK!C16,[4]ING!C16,[4]CSB!C16,[4]CUB!C16,[4]DHANALAXMI!C16,[4]FEDERAL!C16,[4]JK!C16,[4]KARUR!C16,[4]LVB!C16,[4]RATNAKAR!C16,[4]SIB!C16,[4]TNMB!C16,[4]INDUSIND!C16,[4]HDFC!C16,[4]AXIS!C16,[4]ICICI!C16,[4]KOTAK!C16,[4]YES!C16,[4]KAVERI!C16,[4]PKGB!C16,[4]KVGB!C16)</f>
        <v>118748</v>
      </c>
      <c r="D16" s="34">
        <f>SUM([4]CANARA!D16,[4]CORPORATION!D16,[4]SYNDICATE!D16,[4]SBH!D16,[4]SBI!D16,[4]SBM!D16,[4]VIJAYA!D16,[4]allahabad!D16,[4]ANDRA!D16,[4]BOB!D16,[4]BOI!D16,[4]BOM!D16,[4]CBI!D16,[4]DENA!D16,[4]INDIAN!D16,[4]IOB!D16,[4]OBC!D16,[4]PNB!D16,[4]PSB!D16,[4]SBP!D16,[4]SBBJ!D16,[4]SBT!D16,[4]UCO!D16,'[4]UNION BANK '!D16,'[4]UNITED '!D16,[4]IDBI!D16,[4]BMB!D16,[4]KTK!D16,[4]ING!D16,[4]CSB!D16,[4]CUB!D16,[4]DHANALAXMI!D16,[4]FEDERAL!D16,[4]JK!D16,[4]KARUR!D16,[4]LVB!D16,[4]RATNAKAR!D16,[4]SIB!D16,[4]TNMB!D16,[4]INDUSIND!D16,[4]HDFC!D16,[4]AXIS!D16,[4]ICICI!D16,[4]KOTAK!D16,[4]YES!D16,[4]KAVERI!D16,[4]PKGB!D16,[4]KVGB!D16)</f>
        <v>40243</v>
      </c>
      <c r="E16" s="34">
        <f>SUM([4]CANARA!E16,[4]CORPORATION!E16,[4]SYNDICATE!E16,[4]SBH!E16,[4]SBI!E16,[4]SBM!E16,[4]VIJAYA!E16,[4]allahabad!E16,[4]ANDRA!E16,[4]BOB!E16,[4]BOI!E16,[4]BOM!E16,[4]CBI!E16,[4]DENA!E16,[4]INDIAN!E16,[4]IOB!E16,[4]OBC!E16,[4]PNB!E16,[4]PSB!E16,[4]SBP!E16,[4]SBBJ!E16,[4]SBT!E16,[4]UCO!E16,'[4]UNION BANK '!E16,'[4]UNITED '!E16,[4]IDBI!E16,[4]BMB!E16,[4]KTK!E16,[4]ING!E16,[4]CSB!E16,[4]CUB!E16,[4]DHANALAXMI!E16,[4]FEDERAL!E16,[4]JK!E16,[4]KARUR!E16,[4]LVB!E16,[4]RATNAKAR!E16,[4]SIB!E16,[4]TNMB!E16,[4]INDUSIND!E16,[4]HDFC!E16,[4]AXIS!E16,[4]ICICI!E16,[4]KOTAK!E16,[4]YES!E16,[4]KAVERI!E16,[4]PKGB!E16,[4]KVGB!E16)</f>
        <v>104246</v>
      </c>
      <c r="F16" s="34">
        <f>SUM([4]CANARA!F16,[4]CORPORATION!F16,[4]SYNDICATE!F16,[4]SBH!F16,[4]SBI!F16,[4]SBM!F16,[4]VIJAYA!F16,[4]allahabad!F16,[4]ANDRA!F16,[4]BOB!F16,[4]BOI!F16,[4]BOM!F16,[4]CBI!F16,[4]DENA!F16,[4]INDIAN!F16,[4]IOB!F16,[4]OBC!F16,[4]PNB!F16,[4]PSB!F16,[4]SBP!F16,[4]SBBJ!F16,[4]SBT!F16,[4]UCO!F16,'[4]UNION BANK '!F16,'[4]UNITED '!F16,[4]IDBI!F16,[4]BMB!F16,[4]KTK!F16,[4]ING!F16,[4]CSB!F16,[4]CUB!F16,[4]DHANALAXMI!F16,[4]FEDERAL!F16,[4]JK!F16,[4]KARUR!F16,[4]LVB!F16,[4]RATNAKAR!F16,[4]SIB!F16,[4]TNMB!F16,[4]INDUSIND!F16,[4]HDFC!F16,[4]AXIS!F16,[4]ICICI!F16,[4]KOTAK!F16,[4]YES!F16,[4]KAVERI!F16,[4]PKGB!F16,[4]KVGB!F16)</f>
        <v>134348</v>
      </c>
      <c r="G16" s="34">
        <f>SUM([4]CANARA!G16,[4]CORPORATION!G16,[4]SYNDICATE!G16,[4]SBH!G16,[4]SBI!G16,[4]SBM!G16,[4]VIJAYA!G16,[4]allahabad!G16,[4]ANDRA!G16,[4]BOB!G16,[4]BOI!G16,[4]BOM!G16,[4]CBI!G16,[4]DENA!G16,[4]INDIAN!G16,[4]IOB!G16,[4]OBC!G16,[4]PNB!G16,[4]PSB!G16,[4]SBP!G16,[4]SBBJ!G16,[4]SBT!G16,[4]UCO!G16,'[4]UNION BANK '!G16,'[4]UNITED '!G16,[4]IDBI!G16,[4]BMB!G16,[4]KTK!G16,[4]ING!G16,[4]CSB!G16,[4]CUB!G16,[4]DHANALAXMI!G16,[4]FEDERAL!G16,[4]JK!G16,[4]KARUR!G16,[4]LVB!G16,[4]RATNAKAR!G16,[4]SIB!G16,[4]TNMB!G16,[4]INDUSIND!G16,[4]HDFC!G16,[4]AXIS!G16,[4]ICICI!G16,[4]KOTAK!G16,[4]YES!G16,[4]KAVERI!G16,[4]PKGB!G16,[4]KVGB!G16)</f>
        <v>397585</v>
      </c>
      <c r="H16" s="34">
        <f>SUM([4]CANARA!H16,[4]CORPORATION!H16,[4]SYNDICATE!H16,[4]SBH!H16,[4]SBI!H16,[4]SBM!H16,[4]VIJAYA!H16,[4]allahabad!H16,[4]ANDRA!H16,[4]BOB!H16,[4]BOI!H16,[4]BOM!H16,[4]CBI!H16,[4]DENA!H16,[4]INDIAN!H16,[4]IOB!H16,[4]OBC!H16,[4]PNB!H16,[4]PSB!H16,[4]SBP!H16,[4]SBBJ!H16,[4]SBT!H16,[4]UCO!H16,'[4]UNION BANK '!H16,'[4]UNITED '!H16,[4]IDBI!H16,[4]BMB!H16,[4]KTK!H16,[4]ING!H16,[4]CSB!H16,[4]CUB!H16,[4]DHANALAXMI!H16,[4]FEDERAL!H16,[4]JK!H16,[4]KARUR!H16,[4]LVB!H16,[4]RATNAKAR!H16,[4]SIB!H16,[4]TNMB!H16,[4]INDUSIND!H16,[4]HDFC!H16,[4]AXIS!H16,[4]ICICI!H16,[4]KOTAK!H16,[4]YES!H16,[4]KAVERI!H16,[4]PKGB!H16,[4]KVGB!H16)</f>
        <v>263211</v>
      </c>
      <c r="I16" s="34">
        <f>SUM([4]CANARA!I16,[4]CORPORATION!I16,[4]SYNDICATE!I16,[4]SBH!I16,[4]SBI!I16,[4]SBM!I16,[4]VIJAYA!I16,[4]allahabad!I16,[4]ANDRA!I16,[4]BOB!I16,[4]BOI!I16,[4]BOM!I16,[4]CBI!I16,[4]DENA!I16,[4]INDIAN!I16,[4]IOB!I16,[4]OBC!I16,[4]PNB!I16,[4]PSB!I16,[4]SBP!I16,[4]SBBJ!I16,[4]SBT!I16,[4]UCO!I16,'[4]UNION BANK '!I16,'[4]UNITED '!I16,[4]IDBI!I16,[4]BMB!I16,[4]KTK!I16,[4]ING!I16,[4]CSB!I16,[4]CUB!I16,[4]DHANALAXMI!I16,[4]FEDERAL!I16,[4]JK!I16,[4]KARUR!I16,[4]LVB!I16,[4]RATNAKAR!I16,[4]SIB!I16,[4]TNMB!I16,[4]INDUSIND!I16,[4]HDFC!I16,[4]AXIS!I16,[4]ICICI!I16,[4]KOTAK!I16,[4]YES!I16,[4]KAVERI!I16,[4]PKGB!I16,[4]KVGB!I16)</f>
        <v>6826.5016945999996</v>
      </c>
      <c r="J16" s="34">
        <f>SUM([4]CANARA!J16,[4]CORPORATION!J16,[4]SYNDICATE!J16,[4]SBH!J16,[4]SBI!J16,[4]SBM!J16,[4]VIJAYA!J16,[4]allahabad!J16,[4]ANDRA!J16,[4]BOB!J16,[4]BOI!J16,[4]BOM!J16,[4]CBI!J16,[4]DENA!J16,[4]INDIAN!J16,[4]IOB!J16,[4]OBC!J16,[4]PNB!J16,[4]PSB!J16,[4]SBP!J16,[4]SBBJ!J16,[4]SBT!J16,[4]UCO!J16,'[4]UNION BANK '!J16,'[4]UNITED '!J16,[4]IDBI!J16,[4]BMB!J16,[4]KTK!J16,[4]ING!J16,[4]CSB!J16,[4]CUB!J16,[4]DHANALAXMI!J16,[4]FEDERAL!J16,[4]JK!J16,[4]KARUR!J16,[4]LVB!J16,[4]RATNAKAR!J16,[4]SIB!J16,[4]TNMB!J16,[4]INDUSIND!J16,[4]HDFC!J16,[4]AXIS!J16,[4]ICICI!J16,[4]KOTAK!J16,[4]YES!J16,[4]KAVERI!J16,[4]PKGB!J16,[4]KVGB!J16)</f>
        <v>72258</v>
      </c>
      <c r="K16" s="34">
        <f>SUM([4]CANARA!K16,[4]CORPORATION!K16,[4]SYNDICATE!K16,[4]SBH!K16,[4]SBI!K16,[4]SBM!K16,[4]VIJAYA!K16,[4]allahabad!K16,[4]ANDRA!K16,[4]BOB!K16,[4]BOI!K16,[4]BOM!K16,[4]CBI!K16,[4]DENA!K16,[4]INDIAN!K16,[4]IOB!K16,[4]OBC!K16,[4]PNB!K16,[4]PSB!K16,[4]SBP!K16,[4]SBBJ!K16,[4]SBT!K16,[4]UCO!K16,'[4]UNION BANK '!K16,'[4]UNITED '!K16,[4]IDBI!K16,[4]BMB!K16,[4]KTK!K16,[4]ING!K16,[4]CSB!K16,[4]CUB!K16,[4]DHANALAXMI!K16,[4]FEDERAL!K16,[4]JK!K16,[4]KARUR!K16,[4]LVB!K16,[4]RATNAKAR!K16,[4]SIB!K16,[4]TNMB!K16,[4]INDUSIND!K16,[4]HDFC!K16,[4]AXIS!K16,[4]ICICI!K16,[4]KOTAK!K16,[4]YES!K16,[4]KAVERI!K16,[4]PKGB!K16,[4]KVGB!K16)</f>
        <v>341330</v>
      </c>
      <c r="L16" s="34">
        <f>SUM([4]CANARA!L16,[4]CORPORATION!L16,[4]SYNDICATE!L16,[4]SBH!L16,[4]SBI!L16,[4]SBM!L16,[4]VIJAYA!L16,[4]allahabad!L16,[4]ANDRA!L16,[4]BOB!L16,[4]BOI!L16,[4]BOM!L16,[4]CBI!L16,[4]DENA!L16,[4]INDIAN!L16,[4]IOB!L16,[4]OBC!L16,[4]PNB!L16,[4]PSB!L16,[4]SBP!L16,[4]SBBJ!L16,[4]SBT!L16,[4]UCO!L16,'[4]UNION BANK '!L16,'[4]UNITED '!L16,[4]IDBI!L16,[4]BMB!L16,[4]KTK!L16,[4]ING!L16,[4]CSB!L16,[4]CUB!L16,[4]DHANALAXMI!L16,[4]FEDERAL!L16,[4]JK!L16,[4]KARUR!L16,[4]LVB!L16,[4]RATNAKAR!L16,[4]SIB!L16,[4]TNMB!L16,[4]INDUSIND!L16,[4]HDFC!L16,[4]AXIS!L16,[4]ICICI!L16,[4]KOTAK!L16,[4]YES!L16,[4]KAVERI!L16,[4]PKGB!L16,[4]KVGB!L16)</f>
        <v>294543.30230000004</v>
      </c>
      <c r="M16" s="33">
        <f t="shared" si="0"/>
        <v>86.292825799080092</v>
      </c>
      <c r="N16" s="33">
        <f t="shared" si="1"/>
        <v>66.202447275425385</v>
      </c>
    </row>
    <row r="17" spans="1:14" ht="22.5">
      <c r="A17" s="37">
        <v>14</v>
      </c>
      <c r="B17" s="35" t="s">
        <v>125</v>
      </c>
      <c r="C17" s="34">
        <f>SUM([4]CANARA!C17,[4]CORPORATION!C17,[4]SYNDICATE!C17,[4]SBH!C17,[4]SBI!C17,[4]SBM!C17,[4]VIJAYA!C17,[4]allahabad!C17,[4]ANDRA!C17,[4]BOB!C17,[4]BOI!C17,[4]BOM!C17,[4]CBI!C17,[4]DENA!C17,[4]INDIAN!C17,[4]IOB!C17,[4]OBC!C17,[4]PNB!C17,[4]PSB!C17,[4]SBP!C17,[4]SBBJ!C17,[4]SBT!C17,[4]UCO!C17,'[4]UNION BANK '!C17,'[4]UNITED '!C17,[4]IDBI!C17,[4]BMB!C17,[4]KTK!C17,[4]ING!C17,[4]CSB!C17,[4]CUB!C17,[4]DHANALAXMI!C17,[4]FEDERAL!C17,[4]JK!C17,[4]KARUR!C17,[4]LVB!C17,[4]RATNAKAR!C17,[4]SIB!C17,[4]TNMB!C17,[4]INDUSIND!C17,[4]HDFC!C17,[4]AXIS!C17,[4]ICICI!C17,[4]KOTAK!C17,[4]YES!C17,[4]KAVERI!C17,[4]PKGB!C17,[4]KVGB!C17)</f>
        <v>162140</v>
      </c>
      <c r="D17" s="34">
        <f>SUM([4]CANARA!D17,[4]CORPORATION!D17,[4]SYNDICATE!D17,[4]SBH!D17,[4]SBI!D17,[4]SBM!D17,[4]VIJAYA!D17,[4]allahabad!D17,[4]ANDRA!D17,[4]BOB!D17,[4]BOI!D17,[4]BOM!D17,[4]CBI!D17,[4]DENA!D17,[4]INDIAN!D17,[4]IOB!D17,[4]OBC!D17,[4]PNB!D17,[4]PSB!D17,[4]SBP!D17,[4]SBBJ!D17,[4]SBT!D17,[4]UCO!D17,'[4]UNION BANK '!D17,'[4]UNITED '!D17,[4]IDBI!D17,[4]BMB!D17,[4]KTK!D17,[4]ING!D17,[4]CSB!D17,[4]CUB!D17,[4]DHANALAXMI!D17,[4]FEDERAL!D17,[4]JK!D17,[4]KARUR!D17,[4]LVB!D17,[4]RATNAKAR!D17,[4]SIB!D17,[4]TNMB!D17,[4]INDUSIND!D17,[4]HDFC!D17,[4]AXIS!D17,[4]ICICI!D17,[4]KOTAK!D17,[4]YES!D17,[4]KAVERI!D17,[4]PKGB!D17,[4]KVGB!D17)</f>
        <v>99631</v>
      </c>
      <c r="E17" s="34">
        <f>SUM([4]CANARA!E17,[4]CORPORATION!E17,[4]SYNDICATE!E17,[4]SBH!E17,[4]SBI!E17,[4]SBM!E17,[4]VIJAYA!E17,[4]allahabad!E17,[4]ANDRA!E17,[4]BOB!E17,[4]BOI!E17,[4]BOM!E17,[4]CBI!E17,[4]DENA!E17,[4]INDIAN!E17,[4]IOB!E17,[4]OBC!E17,[4]PNB!E17,[4]PSB!E17,[4]SBP!E17,[4]SBBJ!E17,[4]SBT!E17,[4]UCO!E17,'[4]UNION BANK '!E17,'[4]UNITED '!E17,[4]IDBI!E17,[4]BMB!E17,[4]KTK!E17,[4]ING!E17,[4]CSB!E17,[4]CUB!E17,[4]DHANALAXMI!E17,[4]FEDERAL!E17,[4]JK!E17,[4]KARUR!E17,[4]LVB!E17,[4]RATNAKAR!E17,[4]SIB!E17,[4]TNMB!E17,[4]INDUSIND!E17,[4]HDFC!E17,[4]AXIS!E17,[4]ICICI!E17,[4]KOTAK!E17,[4]YES!E17,[4]KAVERI!E17,[4]PKGB!E17,[4]KVGB!E17)</f>
        <v>56932</v>
      </c>
      <c r="F17" s="34">
        <f>SUM([4]CANARA!F17,[4]CORPORATION!F17,[4]SYNDICATE!F17,[4]SBH!F17,[4]SBI!F17,[4]SBM!F17,[4]VIJAYA!F17,[4]allahabad!F17,[4]ANDRA!F17,[4]BOB!F17,[4]BOI!F17,[4]BOM!F17,[4]CBI!F17,[4]DENA!F17,[4]INDIAN!F17,[4]IOB!F17,[4]OBC!F17,[4]PNB!F17,[4]PSB!F17,[4]SBP!F17,[4]SBBJ!F17,[4]SBT!F17,[4]UCO!F17,'[4]UNION BANK '!F17,'[4]UNITED '!F17,[4]IDBI!F17,[4]BMB!F17,[4]KTK!F17,[4]ING!F17,[4]CSB!F17,[4]CUB!F17,[4]DHANALAXMI!F17,[4]FEDERAL!F17,[4]JK!F17,[4]KARUR!F17,[4]LVB!F17,[4]RATNAKAR!F17,[4]SIB!F17,[4]TNMB!F17,[4]INDUSIND!F17,[4]HDFC!F17,[4]AXIS!F17,[4]ICICI!F17,[4]KOTAK!F17,[4]YES!F17,[4]KAVERI!F17,[4]PKGB!F17,[4]KVGB!F17)</f>
        <v>150488</v>
      </c>
      <c r="G17" s="34">
        <f>SUM([4]CANARA!G17,[4]CORPORATION!G17,[4]SYNDICATE!G17,[4]SBH!G17,[4]SBI!G17,[4]SBM!G17,[4]VIJAYA!G17,[4]allahabad!G17,[4]ANDRA!G17,[4]BOB!G17,[4]BOI!G17,[4]BOM!G17,[4]CBI!G17,[4]DENA!G17,[4]INDIAN!G17,[4]IOB!G17,[4]OBC!G17,[4]PNB!G17,[4]PSB!G17,[4]SBP!G17,[4]SBBJ!G17,[4]SBT!G17,[4]UCO!G17,'[4]UNION BANK '!G17,'[4]UNITED '!G17,[4]IDBI!G17,[4]BMB!G17,[4]KTK!G17,[4]ING!G17,[4]CSB!G17,[4]CUB!G17,[4]DHANALAXMI!G17,[4]FEDERAL!G17,[4]JK!G17,[4]KARUR!G17,[4]LVB!G17,[4]RATNAKAR!G17,[4]SIB!G17,[4]TNMB!G17,[4]INDUSIND!G17,[4]HDFC!G17,[4]AXIS!G17,[4]ICICI!G17,[4]KOTAK!G17,[4]YES!G17,[4]KAVERI!G17,[4]PKGB!G17,[4]KVGB!G17)</f>
        <v>469191</v>
      </c>
      <c r="H17" s="34">
        <f>SUM([4]CANARA!H17,[4]CORPORATION!H17,[4]SYNDICATE!H17,[4]SBH!H17,[4]SBI!H17,[4]SBM!H17,[4]VIJAYA!H17,[4]allahabad!H17,[4]ANDRA!H17,[4]BOB!H17,[4]BOI!H17,[4]BOM!H17,[4]CBI!H17,[4]DENA!H17,[4]INDIAN!H17,[4]IOB!H17,[4]OBC!H17,[4]PNB!H17,[4]PSB!H17,[4]SBP!H17,[4]SBBJ!H17,[4]SBT!H17,[4]UCO!H17,'[4]UNION BANK '!H17,'[4]UNITED '!H17,[4]IDBI!H17,[4]BMB!H17,[4]KTK!H17,[4]ING!H17,[4]CSB!H17,[4]CUB!H17,[4]DHANALAXMI!H17,[4]FEDERAL!H17,[4]JK!H17,[4]KARUR!H17,[4]LVB!H17,[4]RATNAKAR!H17,[4]SIB!H17,[4]TNMB!H17,[4]INDUSIND!H17,[4]HDFC!H17,[4]AXIS!H17,[4]ICICI!H17,[4]KOTAK!H17,[4]YES!H17,[4]KAVERI!H17,[4]PKGB!H17,[4]KVGB!H17)</f>
        <v>399861</v>
      </c>
      <c r="I17" s="34">
        <f>SUM([4]CANARA!I17,[4]CORPORATION!I17,[4]SYNDICATE!I17,[4]SBH!I17,[4]SBI!I17,[4]SBM!I17,[4]VIJAYA!I17,[4]allahabad!I17,[4]ANDRA!I17,[4]BOB!I17,[4]BOI!I17,[4]BOM!I17,[4]CBI!I17,[4]DENA!I17,[4]INDIAN!I17,[4]IOB!I17,[4]OBC!I17,[4]PNB!I17,[4]PSB!I17,[4]SBP!I17,[4]SBBJ!I17,[4]SBT!I17,[4]UCO!I17,'[4]UNION BANK '!I17,'[4]UNITED '!I17,[4]IDBI!I17,[4]BMB!I17,[4]KTK!I17,[4]ING!I17,[4]CSB!I17,[4]CUB!I17,[4]DHANALAXMI!I17,[4]FEDERAL!I17,[4]JK!I17,[4]KARUR!I17,[4]LVB!I17,[4]RATNAKAR!I17,[4]SIB!I17,[4]TNMB!I17,[4]INDUSIND!I17,[4]HDFC!I17,[4]AXIS!I17,[4]ICICI!I17,[4]KOTAK!I17,[4]YES!I17,[4]KAVERI!I17,[4]PKGB!I17,[4]KVGB!I17)</f>
        <v>11640.681266999996</v>
      </c>
      <c r="J17" s="34">
        <f>SUM([4]CANARA!J17,[4]CORPORATION!J17,[4]SYNDICATE!J17,[4]SBH!J17,[4]SBI!J17,[4]SBM!J17,[4]VIJAYA!J17,[4]allahabad!J17,[4]ANDRA!J17,[4]BOB!J17,[4]BOI!J17,[4]BOM!J17,[4]CBI!J17,[4]DENA!J17,[4]INDIAN!J17,[4]IOB!J17,[4]OBC!J17,[4]PNB!J17,[4]PSB!J17,[4]SBP!J17,[4]SBBJ!J17,[4]SBT!J17,[4]UCO!J17,'[4]UNION BANK '!J17,'[4]UNITED '!J17,[4]IDBI!J17,[4]BMB!J17,[4]KTK!J17,[4]ING!J17,[4]CSB!J17,[4]CUB!J17,[4]DHANALAXMI!J17,[4]FEDERAL!J17,[4]JK!J17,[4]KARUR!J17,[4]LVB!J17,[4]RATNAKAR!J17,[4]SIB!J17,[4]TNMB!J17,[4]INDUSIND!J17,[4]HDFC!J17,[4]AXIS!J17,[4]ICICI!J17,[4]KOTAK!J17,[4]YES!J17,[4]KAVERI!J17,[4]PKGB!J17,[4]KVGB!J17)</f>
        <v>94696</v>
      </c>
      <c r="K17" s="34">
        <f>SUM([4]CANARA!K17,[4]CORPORATION!K17,[4]SYNDICATE!K17,[4]SBH!K17,[4]SBI!K17,[4]SBM!K17,[4]VIJAYA!K17,[4]allahabad!K17,[4]ANDRA!K17,[4]BOB!K17,[4]BOI!K17,[4]BOM!K17,[4]CBI!K17,[4]DENA!K17,[4]INDIAN!K17,[4]IOB!K17,[4]OBC!K17,[4]PNB!K17,[4]PSB!K17,[4]SBP!K17,[4]SBBJ!K17,[4]SBT!K17,[4]UCO!K17,'[4]UNION BANK '!K17,'[4]UNITED '!K17,[4]IDBI!K17,[4]BMB!K17,[4]KTK!K17,[4]ING!K17,[4]CSB!K17,[4]CUB!K17,[4]DHANALAXMI!K17,[4]FEDERAL!K17,[4]JK!K17,[4]KARUR!K17,[4]LVB!K17,[4]RATNAKAR!K17,[4]SIB!K17,[4]TNMB!K17,[4]INDUSIND!K17,[4]HDFC!K17,[4]AXIS!K17,[4]ICICI!K17,[4]KOTAK!K17,[4]YES!K17,[4]KAVERI!K17,[4]PKGB!K17,[4]KVGB!K17)</f>
        <v>406174</v>
      </c>
      <c r="L17" s="34">
        <f>SUM([4]CANARA!L17,[4]CORPORATION!L17,[4]SYNDICATE!L17,[4]SBH!L17,[4]SBI!L17,[4]SBM!L17,[4]VIJAYA!L17,[4]allahabad!L17,[4]ANDRA!L17,[4]BOB!L17,[4]BOI!L17,[4]BOM!L17,[4]CBI!L17,[4]DENA!L17,[4]INDIAN!L17,[4]IOB!L17,[4]OBC!L17,[4]PNB!L17,[4]PSB!L17,[4]SBP!L17,[4]SBBJ!L17,[4]SBT!L17,[4]UCO!L17,'[4]UNION BANK '!L17,'[4]UNITED '!L17,[4]IDBI!L17,[4]BMB!L17,[4]KTK!L17,[4]ING!L17,[4]CSB!L17,[4]CUB!L17,[4]DHANALAXMI!L17,[4]FEDERAL!L17,[4]JK!L17,[4]KARUR!L17,[4]LVB!L17,[4]RATNAKAR!L17,[4]SIB!L17,[4]TNMB!L17,[4]INDUSIND!L17,[4]HDFC!L17,[4]AXIS!L17,[4]ICICI!L17,[4]KOTAK!L17,[4]YES!L17,[4]KAVERI!L17,[4]PKGB!L17,[4]KVGB!L17)</f>
        <v>309870.40000000002</v>
      </c>
      <c r="M17" s="33">
        <f t="shared" si="0"/>
        <v>76.290062879455604</v>
      </c>
      <c r="N17" s="33">
        <f t="shared" si="1"/>
        <v>85.223501729572817</v>
      </c>
    </row>
    <row r="18" spans="1:14" ht="22.5">
      <c r="A18" s="37">
        <v>15</v>
      </c>
      <c r="B18" s="35" t="s">
        <v>124</v>
      </c>
      <c r="C18" s="34">
        <f>SUM([4]CANARA!C18,[4]CORPORATION!C18,[4]SYNDICATE!C18,[4]SBH!C18,[4]SBI!C18,[4]SBM!C18,[4]VIJAYA!C18,[4]allahabad!C18,[4]ANDRA!C18,[4]BOB!C18,[4]BOI!C18,[4]BOM!C18,[4]CBI!C18,[4]DENA!C18,[4]INDIAN!C18,[4]IOB!C18,[4]OBC!C18,[4]PNB!C18,[4]PSB!C18,[4]SBP!C18,[4]SBBJ!C18,[4]SBT!C18,[4]UCO!C18,'[4]UNION BANK '!C18,'[4]UNITED '!C18,[4]IDBI!C18,[4]BMB!C18,[4]KTK!C18,[4]ING!C18,[4]CSB!C18,[4]CUB!C18,[4]DHANALAXMI!C18,[4]FEDERAL!C18,[4]JK!C18,[4]KARUR!C18,[4]LVB!C18,[4]RATNAKAR!C18,[4]SIB!C18,[4]TNMB!C18,[4]INDUSIND!C18,[4]HDFC!C18,[4]AXIS!C18,[4]ICICI!C18,[4]KOTAK!C18,[4]YES!C18,[4]KAVERI!C18,[4]PKGB!C18,[4]KVGB!C18)</f>
        <v>152789</v>
      </c>
      <c r="D18" s="34">
        <f>SUM([4]CANARA!D18,[4]CORPORATION!D18,[4]SYNDICATE!D18,[4]SBH!D18,[4]SBI!D18,[4]SBM!D18,[4]VIJAYA!D18,[4]allahabad!D18,[4]ANDRA!D18,[4]BOB!D18,[4]BOI!D18,[4]BOM!D18,[4]CBI!D18,[4]DENA!D18,[4]INDIAN!D18,[4]IOB!D18,[4]OBC!D18,[4]PNB!D18,[4]PSB!D18,[4]SBP!D18,[4]SBBJ!D18,[4]SBT!D18,[4]UCO!D18,'[4]UNION BANK '!D18,'[4]UNITED '!D18,[4]IDBI!D18,[4]BMB!D18,[4]KTK!D18,[4]ING!D18,[4]CSB!D18,[4]CUB!D18,[4]DHANALAXMI!D18,[4]FEDERAL!D18,[4]JK!D18,[4]KARUR!D18,[4]LVB!D18,[4]RATNAKAR!D18,[4]SIB!D18,[4]TNMB!D18,[4]INDUSIND!D18,[4]HDFC!D18,[4]AXIS!D18,[4]ICICI!D18,[4]KOTAK!D18,[4]YES!D18,[4]KAVERI!D18,[4]PKGB!D18,[4]KVGB!D18)</f>
        <v>35875</v>
      </c>
      <c r="E18" s="34">
        <f>SUM([4]CANARA!E18,[4]CORPORATION!E18,[4]SYNDICATE!E18,[4]SBH!E18,[4]SBI!E18,[4]SBM!E18,[4]VIJAYA!E18,[4]allahabad!E18,[4]ANDRA!E18,[4]BOB!E18,[4]BOI!E18,[4]BOM!E18,[4]CBI!E18,[4]DENA!E18,[4]INDIAN!E18,[4]IOB!E18,[4]OBC!E18,[4]PNB!E18,[4]PSB!E18,[4]SBP!E18,[4]SBBJ!E18,[4]SBT!E18,[4]UCO!E18,'[4]UNION BANK '!E18,'[4]UNITED '!E18,[4]IDBI!E18,[4]BMB!E18,[4]KTK!E18,[4]ING!E18,[4]CSB!E18,[4]CUB!E18,[4]DHANALAXMI!E18,[4]FEDERAL!E18,[4]JK!E18,[4]KARUR!E18,[4]LVB!E18,[4]RATNAKAR!E18,[4]SIB!E18,[4]TNMB!E18,[4]INDUSIND!E18,[4]HDFC!E18,[4]AXIS!E18,[4]ICICI!E18,[4]KOTAK!E18,[4]YES!E18,[4]KAVERI!E18,[4]PKGB!E18,[4]KVGB!E18)</f>
        <v>43339</v>
      </c>
      <c r="F18" s="34">
        <f>SUM([4]CANARA!F18,[4]CORPORATION!F18,[4]SYNDICATE!F18,[4]SBH!F18,[4]SBI!F18,[4]SBM!F18,[4]VIJAYA!F18,[4]allahabad!F18,[4]ANDRA!F18,[4]BOB!F18,[4]BOI!F18,[4]BOM!F18,[4]CBI!F18,[4]DENA!F18,[4]INDIAN!F18,[4]IOB!F18,[4]OBC!F18,[4]PNB!F18,[4]PSB!F18,[4]SBP!F18,[4]SBBJ!F18,[4]SBT!F18,[4]UCO!F18,'[4]UNION BANK '!F18,'[4]UNITED '!F18,[4]IDBI!F18,[4]BMB!F18,[4]KTK!F18,[4]ING!F18,[4]CSB!F18,[4]CUB!F18,[4]DHANALAXMI!F18,[4]FEDERAL!F18,[4]JK!F18,[4]KARUR!F18,[4]LVB!F18,[4]RATNAKAR!F18,[4]SIB!F18,[4]TNMB!F18,[4]INDUSIND!F18,[4]HDFC!F18,[4]AXIS!F18,[4]ICICI!F18,[4]KOTAK!F18,[4]YES!F18,[4]KAVERI!F18,[4]PKGB!F18,[4]KVGB!F18)</f>
        <v>47774</v>
      </c>
      <c r="G18" s="34">
        <f>SUM([4]CANARA!G18,[4]CORPORATION!G18,[4]SYNDICATE!G18,[4]SBH!G18,[4]SBI!G18,[4]SBM!G18,[4]VIJAYA!G18,[4]allahabad!G18,[4]ANDRA!G18,[4]BOB!G18,[4]BOI!G18,[4]BOM!G18,[4]CBI!G18,[4]DENA!G18,[4]INDIAN!G18,[4]IOB!G18,[4]OBC!G18,[4]PNB!G18,[4]PSB!G18,[4]SBP!G18,[4]SBBJ!G18,[4]SBT!G18,[4]UCO!G18,'[4]UNION BANK '!G18,'[4]UNITED '!G18,[4]IDBI!G18,[4]BMB!G18,[4]KTK!G18,[4]ING!G18,[4]CSB!G18,[4]CUB!G18,[4]DHANALAXMI!G18,[4]FEDERAL!G18,[4]JK!G18,[4]KARUR!G18,[4]LVB!G18,[4]RATNAKAR!G18,[4]SIB!G18,[4]TNMB!G18,[4]INDUSIND!G18,[4]HDFC!G18,[4]AXIS!G18,[4]ICICI!G18,[4]KOTAK!G18,[4]YES!G18,[4]KAVERI!G18,[4]PKGB!G18,[4]KVGB!G18)</f>
        <v>279777</v>
      </c>
      <c r="H18" s="34">
        <f>SUM([4]CANARA!H18,[4]CORPORATION!H18,[4]SYNDICATE!H18,[4]SBH!H18,[4]SBI!H18,[4]SBM!H18,[4]VIJAYA!H18,[4]allahabad!H18,[4]ANDRA!H18,[4]BOB!H18,[4]BOI!H18,[4]BOM!H18,[4]CBI!H18,[4]DENA!H18,[4]INDIAN!H18,[4]IOB!H18,[4]OBC!H18,[4]PNB!H18,[4]PSB!H18,[4]SBP!H18,[4]SBBJ!H18,[4]SBT!H18,[4]UCO!H18,'[4]UNION BANK '!H18,'[4]UNITED '!H18,[4]IDBI!H18,[4]BMB!H18,[4]KTK!H18,[4]ING!H18,[4]CSB!H18,[4]CUB!H18,[4]DHANALAXMI!H18,[4]FEDERAL!H18,[4]JK!H18,[4]KARUR!H18,[4]LVB!H18,[4]RATNAKAR!H18,[4]SIB!H18,[4]TNMB!H18,[4]INDUSIND!H18,[4]HDFC!H18,[4]AXIS!H18,[4]ICICI!H18,[4]KOTAK!H18,[4]YES!H18,[4]KAVERI!H18,[4]PKGB!H18,[4]KVGB!H18)</f>
        <v>228247</v>
      </c>
      <c r="I18" s="34">
        <f>SUM([4]CANARA!I18,[4]CORPORATION!I18,[4]SYNDICATE!I18,[4]SBH!I18,[4]SBI!I18,[4]SBM!I18,[4]VIJAYA!I18,[4]allahabad!I18,[4]ANDRA!I18,[4]BOB!I18,[4]BOI!I18,[4]BOM!I18,[4]CBI!I18,[4]DENA!I18,[4]INDIAN!I18,[4]IOB!I18,[4]OBC!I18,[4]PNB!I18,[4]PSB!I18,[4]SBP!I18,[4]SBBJ!I18,[4]SBT!I18,[4]UCO!I18,'[4]UNION BANK '!I18,'[4]UNITED '!I18,[4]IDBI!I18,[4]BMB!I18,[4]KTK!I18,[4]ING!I18,[4]CSB!I18,[4]CUB!I18,[4]DHANALAXMI!I18,[4]FEDERAL!I18,[4]JK!I18,[4]KARUR!I18,[4]LVB!I18,[4]RATNAKAR!I18,[4]SIB!I18,[4]TNMB!I18,[4]INDUSIND!I18,[4]HDFC!I18,[4]AXIS!I18,[4]ICICI!I18,[4]KOTAK!I18,[4]YES!I18,[4]KAVERI!I18,[4]PKGB!I18,[4]KVGB!I18)</f>
        <v>8428.0558950000013</v>
      </c>
      <c r="J18" s="34">
        <f>SUM([4]CANARA!J18,[4]CORPORATION!J18,[4]SYNDICATE!J18,[4]SBH!J18,[4]SBI!J18,[4]SBM!J18,[4]VIJAYA!J18,[4]allahabad!J18,[4]ANDRA!J18,[4]BOB!J18,[4]BOI!J18,[4]BOM!J18,[4]CBI!J18,[4]DENA!J18,[4]INDIAN!J18,[4]IOB!J18,[4]OBC!J18,[4]PNB!J18,[4]PSB!J18,[4]SBP!J18,[4]SBBJ!J18,[4]SBT!J18,[4]UCO!J18,'[4]UNION BANK '!J18,'[4]UNITED '!J18,[4]IDBI!J18,[4]BMB!J18,[4]KTK!J18,[4]ING!J18,[4]CSB!J18,[4]CUB!J18,[4]DHANALAXMI!J18,[4]FEDERAL!J18,[4]JK!J18,[4]KARUR!J18,[4]LVB!J18,[4]RATNAKAR!J18,[4]SIB!J18,[4]TNMB!J18,[4]INDUSIND!J18,[4]HDFC!J18,[4]AXIS!J18,[4]ICICI!J18,[4]KOTAK!J18,[4]YES!J18,[4]KAVERI!J18,[4]PKGB!J18,[4]KVGB!J18)</f>
        <v>45366</v>
      </c>
      <c r="K18" s="34">
        <f>SUM([4]CANARA!K18,[4]CORPORATION!K18,[4]SYNDICATE!K18,[4]SBH!K18,[4]SBI!K18,[4]SBM!K18,[4]VIJAYA!K18,[4]allahabad!K18,[4]ANDRA!K18,[4]BOB!K18,[4]BOI!K18,[4]BOM!K18,[4]CBI!K18,[4]DENA!K18,[4]INDIAN!K18,[4]IOB!K18,[4]OBC!K18,[4]PNB!K18,[4]PSB!K18,[4]SBP!K18,[4]SBBJ!K18,[4]SBT!K18,[4]UCO!K18,'[4]UNION BANK '!K18,'[4]UNITED '!K18,[4]IDBI!K18,[4]BMB!K18,[4]KTK!K18,[4]ING!K18,[4]CSB!K18,[4]CUB!K18,[4]DHANALAXMI!K18,[4]FEDERAL!K18,[4]JK!K18,[4]KARUR!K18,[4]LVB!K18,[4]RATNAKAR!K18,[4]SIB!K18,[4]TNMB!K18,[4]INDUSIND!K18,[4]HDFC!K18,[4]AXIS!K18,[4]ICICI!K18,[4]KOTAK!K18,[4]YES!K18,[4]KAVERI!K18,[4]PKGB!K18,[4]KVGB!K18)</f>
        <v>255172</v>
      </c>
      <c r="L18" s="34">
        <f>SUM([4]CANARA!L18,[4]CORPORATION!L18,[4]SYNDICATE!L18,[4]SBH!L18,[4]SBI!L18,[4]SBM!L18,[4]VIJAYA!L18,[4]allahabad!L18,[4]ANDRA!L18,[4]BOB!L18,[4]BOI!L18,[4]BOM!L18,[4]CBI!L18,[4]DENA!L18,[4]INDIAN!L18,[4]IOB!L18,[4]OBC!L18,[4]PNB!L18,[4]PSB!L18,[4]SBP!L18,[4]SBBJ!L18,[4]SBT!L18,[4]UCO!L18,'[4]UNION BANK '!L18,'[4]UNITED '!L18,[4]IDBI!L18,[4]BMB!L18,[4]KTK!L18,[4]ING!L18,[4]CSB!L18,[4]CUB!L18,[4]DHANALAXMI!L18,[4]FEDERAL!L18,[4]JK!L18,[4]KARUR!L18,[4]LVB!L18,[4]RATNAKAR!L18,[4]SIB!L18,[4]TNMB!L18,[4]INDUSIND!L18,[4]HDFC!L18,[4]AXIS!L18,[4]ICICI!L18,[4]KOTAK!L18,[4]YES!L18,[4]KAVERI!L18,[4]PKGB!L18,[4]KVGB!L18)</f>
        <v>220139.4</v>
      </c>
      <c r="M18" s="33">
        <f t="shared" si="0"/>
        <v>86.270985844841903</v>
      </c>
      <c r="N18" s="33">
        <f t="shared" si="1"/>
        <v>81.581759758664944</v>
      </c>
    </row>
    <row r="19" spans="1:14" ht="22.5">
      <c r="A19" s="37">
        <v>16</v>
      </c>
      <c r="B19" s="35" t="s">
        <v>123</v>
      </c>
      <c r="C19" s="34">
        <f>SUM([4]CANARA!C19,[4]CORPORATION!C19,[4]SYNDICATE!C19,[4]SBH!C19,[4]SBI!C19,[4]SBM!C19,[4]VIJAYA!C19,[4]allahabad!C19,[4]ANDRA!C19,[4]BOB!C19,[4]BOI!C19,[4]BOM!C19,[4]CBI!C19,[4]DENA!C19,[4]INDIAN!C19,[4]IOB!C19,[4]OBC!C19,[4]PNB!C19,[4]PSB!C19,[4]SBP!C19,[4]SBBJ!C19,[4]SBT!C19,[4]UCO!C19,'[4]UNION BANK '!C19,'[4]UNITED '!C19,[4]IDBI!C19,[4]BMB!C19,[4]KTK!C19,[4]ING!C19,[4]CSB!C19,[4]CUB!C19,[4]DHANALAXMI!C19,[4]FEDERAL!C19,[4]JK!C19,[4]KARUR!C19,[4]LVB!C19,[4]RATNAKAR!C19,[4]SIB!C19,[4]TNMB!C19,[4]INDUSIND!C19,[4]HDFC!C19,[4]AXIS!C19,[4]ICICI!C19,[4]KOTAK!C19,[4]YES!C19,[4]KAVERI!C19,[4]PKGB!C19,[4]KVGB!C19)</f>
        <v>23202</v>
      </c>
      <c r="D19" s="34">
        <f>SUM([4]CANARA!D19,[4]CORPORATION!D19,[4]SYNDICATE!D19,[4]SBH!D19,[4]SBI!D19,[4]SBM!D19,[4]VIJAYA!D19,[4]allahabad!D19,[4]ANDRA!D19,[4]BOB!D19,[4]BOI!D19,[4]BOM!D19,[4]CBI!D19,[4]DENA!D19,[4]INDIAN!D19,[4]IOB!D19,[4]OBC!D19,[4]PNB!D19,[4]PSB!D19,[4]SBP!D19,[4]SBBJ!D19,[4]SBT!D19,[4]UCO!D19,'[4]UNION BANK '!D19,'[4]UNITED '!D19,[4]IDBI!D19,[4]BMB!D19,[4]KTK!D19,[4]ING!D19,[4]CSB!D19,[4]CUB!D19,[4]DHANALAXMI!D19,[4]FEDERAL!D19,[4]JK!D19,[4]KARUR!D19,[4]LVB!D19,[4]RATNAKAR!D19,[4]SIB!D19,[4]TNMB!D19,[4]INDUSIND!D19,[4]HDFC!D19,[4]AXIS!D19,[4]ICICI!D19,[4]KOTAK!D19,[4]YES!D19,[4]KAVERI!D19,[4]PKGB!D19,[4]KVGB!D19)</f>
        <v>25201</v>
      </c>
      <c r="E19" s="34">
        <f>SUM([4]CANARA!E19,[4]CORPORATION!E19,[4]SYNDICATE!E19,[4]SBH!E19,[4]SBI!E19,[4]SBM!E19,[4]VIJAYA!E19,[4]allahabad!E19,[4]ANDRA!E19,[4]BOB!E19,[4]BOI!E19,[4]BOM!E19,[4]CBI!E19,[4]DENA!E19,[4]INDIAN!E19,[4]IOB!E19,[4]OBC!E19,[4]PNB!E19,[4]PSB!E19,[4]SBP!E19,[4]SBBJ!E19,[4]SBT!E19,[4]UCO!E19,'[4]UNION BANK '!E19,'[4]UNITED '!E19,[4]IDBI!E19,[4]BMB!E19,[4]KTK!E19,[4]ING!E19,[4]CSB!E19,[4]CUB!E19,[4]DHANALAXMI!E19,[4]FEDERAL!E19,[4]JK!E19,[4]KARUR!E19,[4]LVB!E19,[4]RATNAKAR!E19,[4]SIB!E19,[4]TNMB!E19,[4]INDUSIND!E19,[4]HDFC!E19,[4]AXIS!E19,[4]ICICI!E19,[4]KOTAK!E19,[4]YES!E19,[4]KAVERI!E19,[4]PKGB!E19,[4]KVGB!E19)</f>
        <v>114883</v>
      </c>
      <c r="F19" s="34">
        <f>SUM([4]CANARA!F19,[4]CORPORATION!F19,[4]SYNDICATE!F19,[4]SBH!F19,[4]SBI!F19,[4]SBM!F19,[4]VIJAYA!F19,[4]allahabad!F19,[4]ANDRA!F19,[4]BOB!F19,[4]BOI!F19,[4]BOM!F19,[4]CBI!F19,[4]DENA!F19,[4]INDIAN!F19,[4]IOB!F19,[4]OBC!F19,[4]PNB!F19,[4]PSB!F19,[4]SBP!F19,[4]SBBJ!F19,[4]SBT!F19,[4]UCO!F19,'[4]UNION BANK '!F19,'[4]UNITED '!F19,[4]IDBI!F19,[4]BMB!F19,[4]KTK!F19,[4]ING!F19,[4]CSB!F19,[4]CUB!F19,[4]DHANALAXMI!F19,[4]FEDERAL!F19,[4]JK!F19,[4]KARUR!F19,[4]LVB!F19,[4]RATNAKAR!F19,[4]SIB!F19,[4]TNMB!F19,[4]INDUSIND!F19,[4]HDFC!F19,[4]AXIS!F19,[4]ICICI!F19,[4]KOTAK!F19,[4]YES!F19,[4]KAVERI!F19,[4]PKGB!F19,[4]KVGB!F19)</f>
        <v>219587</v>
      </c>
      <c r="G19" s="34">
        <f>SUM([4]CANARA!G19,[4]CORPORATION!G19,[4]SYNDICATE!G19,[4]SBH!G19,[4]SBI!G19,[4]SBM!G19,[4]VIJAYA!G19,[4]allahabad!G19,[4]ANDRA!G19,[4]BOB!G19,[4]BOI!G19,[4]BOM!G19,[4]CBI!G19,[4]DENA!G19,[4]INDIAN!G19,[4]IOB!G19,[4]OBC!G19,[4]PNB!G19,[4]PSB!G19,[4]SBP!G19,[4]SBBJ!G19,[4]SBT!G19,[4]UCO!G19,'[4]UNION BANK '!G19,'[4]UNITED '!G19,[4]IDBI!G19,[4]BMB!G19,[4]KTK!G19,[4]ING!G19,[4]CSB!G19,[4]CUB!G19,[4]DHANALAXMI!G19,[4]FEDERAL!G19,[4]JK!G19,[4]KARUR!G19,[4]LVB!G19,[4]RATNAKAR!G19,[4]SIB!G19,[4]TNMB!G19,[4]INDUSIND!G19,[4]HDFC!G19,[4]AXIS!G19,[4]ICICI!G19,[4]KOTAK!G19,[4]YES!G19,[4]KAVERI!G19,[4]PKGB!G19,[4]KVGB!G19)</f>
        <v>382873</v>
      </c>
      <c r="H19" s="34">
        <f>SUM([4]CANARA!H19,[4]CORPORATION!H19,[4]SYNDICATE!H19,[4]SBH!H19,[4]SBI!H19,[4]SBM!H19,[4]VIJAYA!H19,[4]allahabad!H19,[4]ANDRA!H19,[4]BOB!H19,[4]BOI!H19,[4]BOM!H19,[4]CBI!H19,[4]DENA!H19,[4]INDIAN!H19,[4]IOB!H19,[4]OBC!H19,[4]PNB!H19,[4]PSB!H19,[4]SBP!H19,[4]SBBJ!H19,[4]SBT!H19,[4]UCO!H19,'[4]UNION BANK '!H19,'[4]UNITED '!H19,[4]IDBI!H19,[4]BMB!H19,[4]KTK!H19,[4]ING!H19,[4]CSB!H19,[4]CUB!H19,[4]DHANALAXMI!H19,[4]FEDERAL!H19,[4]JK!H19,[4]KARUR!H19,[4]LVB!H19,[4]RATNAKAR!H19,[4]SIB!H19,[4]TNMB!H19,[4]INDUSIND!H19,[4]HDFC!H19,[4]AXIS!H19,[4]ICICI!H19,[4]KOTAK!H19,[4]YES!H19,[4]KAVERI!H19,[4]PKGB!H19,[4]KVGB!H19)</f>
        <v>255147</v>
      </c>
      <c r="I19" s="34">
        <f>SUM([4]CANARA!I19,[4]CORPORATION!I19,[4]SYNDICATE!I19,[4]SBH!I19,[4]SBI!I19,[4]SBM!I19,[4]VIJAYA!I19,[4]allahabad!I19,[4]ANDRA!I19,[4]BOB!I19,[4]BOI!I19,[4]BOM!I19,[4]CBI!I19,[4]DENA!I19,[4]INDIAN!I19,[4]IOB!I19,[4]OBC!I19,[4]PNB!I19,[4]PSB!I19,[4]SBP!I19,[4]SBBJ!I19,[4]SBT!I19,[4]UCO!I19,'[4]UNION BANK '!I19,'[4]UNITED '!I19,[4]IDBI!I19,[4]BMB!I19,[4]KTK!I19,[4]ING!I19,[4]CSB!I19,[4]CUB!I19,[4]DHANALAXMI!I19,[4]FEDERAL!I19,[4]JK!I19,[4]KARUR!I19,[4]LVB!I19,[4]RATNAKAR!I19,[4]SIB!I19,[4]TNMB!I19,[4]INDUSIND!I19,[4]HDFC!I19,[4]AXIS!I19,[4]ICICI!I19,[4]KOTAK!I19,[4]YES!I19,[4]KAVERI!I19,[4]PKGB!I19,[4]KVGB!I19)</f>
        <v>6470.1440826999988</v>
      </c>
      <c r="J19" s="34">
        <f>SUM([4]CANARA!J19,[4]CORPORATION!J19,[4]SYNDICATE!J19,[4]SBH!J19,[4]SBI!J19,[4]SBM!J19,[4]VIJAYA!J19,[4]allahabad!J19,[4]ANDRA!J19,[4]BOB!J19,[4]BOI!J19,[4]BOM!J19,[4]CBI!J19,[4]DENA!J19,[4]INDIAN!J19,[4]IOB!J19,[4]OBC!J19,[4]PNB!J19,[4]PSB!J19,[4]SBP!J19,[4]SBBJ!J19,[4]SBT!J19,[4]UCO!J19,'[4]UNION BANK '!J19,'[4]UNITED '!J19,[4]IDBI!J19,[4]BMB!J19,[4]KTK!J19,[4]ING!J19,[4]CSB!J19,[4]CUB!J19,[4]DHANALAXMI!J19,[4]FEDERAL!J19,[4]JK!J19,[4]KARUR!J19,[4]LVB!J19,[4]RATNAKAR!J19,[4]SIB!J19,[4]TNMB!J19,[4]INDUSIND!J19,[4]HDFC!J19,[4]AXIS!J19,[4]ICICI!J19,[4]KOTAK!J19,[4]YES!J19,[4]KAVERI!J19,[4]PKGB!J19,[4]KVGB!J19)</f>
        <v>119580</v>
      </c>
      <c r="K19" s="34">
        <f>SUM([4]CANARA!K19,[4]CORPORATION!K19,[4]SYNDICATE!K19,[4]SBH!K19,[4]SBI!K19,[4]SBM!K19,[4]VIJAYA!K19,[4]allahabad!K19,[4]ANDRA!K19,[4]BOB!K19,[4]BOI!K19,[4]BOM!K19,[4]CBI!K19,[4]DENA!K19,[4]INDIAN!K19,[4]IOB!K19,[4]OBC!K19,[4]PNB!K19,[4]PSB!K19,[4]SBP!K19,[4]SBBJ!K19,[4]SBT!K19,[4]UCO!K19,'[4]UNION BANK '!K19,'[4]UNITED '!K19,[4]IDBI!K19,[4]BMB!K19,[4]KTK!K19,[4]ING!K19,[4]CSB!K19,[4]CUB!K19,[4]DHANALAXMI!K19,[4]FEDERAL!K19,[4]JK!K19,[4]KARUR!K19,[4]LVB!K19,[4]RATNAKAR!K19,[4]SIB!K19,[4]TNMB!K19,[4]INDUSIND!K19,[4]HDFC!K19,[4]AXIS!K19,[4]ICICI!K19,[4]KOTAK!K19,[4]YES!K19,[4]KAVERI!K19,[4]PKGB!K19,[4]KVGB!K19)</f>
        <v>358757</v>
      </c>
      <c r="L19" s="34">
        <f>SUM([4]CANARA!L19,[4]CORPORATION!L19,[4]SYNDICATE!L19,[4]SBH!L19,[4]SBI!L19,[4]SBM!L19,[4]VIJAYA!L19,[4]allahabad!L19,[4]ANDRA!L19,[4]BOB!L19,[4]BOI!L19,[4]BOM!L19,[4]CBI!L19,[4]DENA!L19,[4]INDIAN!L19,[4]IOB!L19,[4]OBC!L19,[4]PNB!L19,[4]PSB!L19,[4]SBP!L19,[4]SBBJ!L19,[4]SBT!L19,[4]UCO!L19,'[4]UNION BANK '!L19,'[4]UNITED '!L19,[4]IDBI!L19,[4]BMB!L19,[4]KTK!L19,[4]ING!L19,[4]CSB!L19,[4]CUB!L19,[4]DHANALAXMI!L19,[4]FEDERAL!L19,[4]JK!L19,[4]KARUR!L19,[4]LVB!L19,[4]RATNAKAR!L19,[4]SIB!L19,[4]TNMB!L19,[4]INDUSIND!L19,[4]HDFC!L19,[4]AXIS!L19,[4]ICICI!L19,[4]KOTAK!L19,[4]YES!L19,[4]KAVERI!L19,[4]PKGB!L19,[4]KVGB!L19)</f>
        <v>322425.1778</v>
      </c>
      <c r="M19" s="33">
        <f t="shared" si="0"/>
        <v>89.872860404117546</v>
      </c>
      <c r="N19" s="33">
        <f t="shared" si="1"/>
        <v>66.640113040094235</v>
      </c>
    </row>
    <row r="20" spans="1:14" ht="22.5">
      <c r="A20" s="37">
        <v>17</v>
      </c>
      <c r="B20" s="35" t="s">
        <v>122</v>
      </c>
      <c r="C20" s="34">
        <f>SUM([4]CANARA!C20,[4]CORPORATION!C20,[4]SYNDICATE!C20,[4]SBH!C20,[4]SBI!C20,[4]SBM!C20,[4]VIJAYA!C20,[4]allahabad!C20,[4]ANDRA!C20,[4]BOB!C20,[4]BOI!C20,[4]BOM!C20,[4]CBI!C20,[4]DENA!C20,[4]INDIAN!C20,[4]IOB!C20,[4]OBC!C20,[4]PNB!C20,[4]PSB!C20,[4]SBP!C20,[4]SBBJ!C20,[4]SBT!C20,[4]UCO!C20,'[4]UNION BANK '!C20,'[4]UNITED '!C20,[4]IDBI!C20,[4]BMB!C20,[4]KTK!C20,[4]ING!C20,[4]CSB!C20,[4]CUB!C20,[4]DHANALAXMI!C20,[4]FEDERAL!C20,[4]JK!C20,[4]KARUR!C20,[4]LVB!C20,[4]RATNAKAR!C20,[4]SIB!C20,[4]TNMB!C20,[4]INDUSIND!C20,[4]HDFC!C20,[4]AXIS!C20,[4]ICICI!C20,[4]KOTAK!C20,[4]YES!C20,[4]KAVERI!C20,[4]PKGB!C20,[4]KVGB!C20)</f>
        <v>135973</v>
      </c>
      <c r="D20" s="34">
        <f>SUM([4]CANARA!D20,[4]CORPORATION!D20,[4]SYNDICATE!D20,[4]SBH!D20,[4]SBI!D20,[4]SBM!D20,[4]VIJAYA!D20,[4]allahabad!D20,[4]ANDRA!D20,[4]BOB!D20,[4]BOI!D20,[4]BOM!D20,[4]CBI!D20,[4]DENA!D20,[4]INDIAN!D20,[4]IOB!D20,[4]OBC!D20,[4]PNB!D20,[4]PSB!D20,[4]SBP!D20,[4]SBBJ!D20,[4]SBT!D20,[4]UCO!D20,'[4]UNION BANK '!D20,'[4]UNITED '!D20,[4]IDBI!D20,[4]BMB!D20,[4]KTK!D20,[4]ING!D20,[4]CSB!D20,[4]CUB!D20,[4]DHANALAXMI!D20,[4]FEDERAL!D20,[4]JK!D20,[4]KARUR!D20,[4]LVB!D20,[4]RATNAKAR!D20,[4]SIB!D20,[4]TNMB!D20,[4]INDUSIND!D20,[4]HDFC!D20,[4]AXIS!D20,[4]ICICI!D20,[4]KOTAK!D20,[4]YES!D20,[4]KAVERI!D20,[4]PKGB!D20,[4]KVGB!D20)</f>
        <v>23282</v>
      </c>
      <c r="E20" s="34">
        <f>SUM([4]CANARA!E20,[4]CORPORATION!E20,[4]SYNDICATE!E20,[4]SBH!E20,[4]SBI!E20,[4]SBM!E20,[4]VIJAYA!E20,[4]allahabad!E20,[4]ANDRA!E20,[4]BOB!E20,[4]BOI!E20,[4]BOM!E20,[4]CBI!E20,[4]DENA!E20,[4]INDIAN!E20,[4]IOB!E20,[4]OBC!E20,[4]PNB!E20,[4]PSB!E20,[4]SBP!E20,[4]SBBJ!E20,[4]SBT!E20,[4]UCO!E20,'[4]UNION BANK '!E20,'[4]UNITED '!E20,[4]IDBI!E20,[4]BMB!E20,[4]KTK!E20,[4]ING!E20,[4]CSB!E20,[4]CUB!E20,[4]DHANALAXMI!E20,[4]FEDERAL!E20,[4]JK!E20,[4]KARUR!E20,[4]LVB!E20,[4]RATNAKAR!E20,[4]SIB!E20,[4]TNMB!E20,[4]INDUSIND!E20,[4]HDFC!E20,[4]AXIS!E20,[4]ICICI!E20,[4]KOTAK!E20,[4]YES!E20,[4]KAVERI!E20,[4]PKGB!E20,[4]KVGB!E20)</f>
        <v>86448</v>
      </c>
      <c r="F20" s="34">
        <f>SUM([4]CANARA!F20,[4]CORPORATION!F20,[4]SYNDICATE!F20,[4]SBH!F20,[4]SBI!F20,[4]SBM!F20,[4]VIJAYA!F20,[4]allahabad!F20,[4]ANDRA!F20,[4]BOB!F20,[4]BOI!F20,[4]BOM!F20,[4]CBI!F20,[4]DENA!F20,[4]INDIAN!F20,[4]IOB!F20,[4]OBC!F20,[4]PNB!F20,[4]PSB!F20,[4]SBP!F20,[4]SBBJ!F20,[4]SBT!F20,[4]UCO!F20,'[4]UNION BANK '!F20,'[4]UNITED '!F20,[4]IDBI!F20,[4]BMB!F20,[4]KTK!F20,[4]ING!F20,[4]CSB!F20,[4]CUB!F20,[4]DHANALAXMI!F20,[4]FEDERAL!F20,[4]JK!F20,[4]KARUR!F20,[4]LVB!F20,[4]RATNAKAR!F20,[4]SIB!F20,[4]TNMB!F20,[4]INDUSIND!F20,[4]HDFC!F20,[4]AXIS!F20,[4]ICICI!F20,[4]KOTAK!F20,[4]YES!F20,[4]KAVERI!F20,[4]PKGB!F20,[4]KVGB!F20)</f>
        <v>48910</v>
      </c>
      <c r="G20" s="34">
        <f>SUM([4]CANARA!G20,[4]CORPORATION!G20,[4]SYNDICATE!G20,[4]SBH!G20,[4]SBI!G20,[4]SBM!G20,[4]VIJAYA!G20,[4]allahabad!G20,[4]ANDRA!G20,[4]BOB!G20,[4]BOI!G20,[4]BOM!G20,[4]CBI!G20,[4]DENA!G20,[4]INDIAN!G20,[4]IOB!G20,[4]OBC!G20,[4]PNB!G20,[4]PSB!G20,[4]SBP!G20,[4]SBBJ!G20,[4]SBT!G20,[4]UCO!G20,'[4]UNION BANK '!G20,'[4]UNITED '!G20,[4]IDBI!G20,[4]BMB!G20,[4]KTK!G20,[4]ING!G20,[4]CSB!G20,[4]CUB!G20,[4]DHANALAXMI!G20,[4]FEDERAL!G20,[4]JK!G20,[4]KARUR!G20,[4]LVB!G20,[4]RATNAKAR!G20,[4]SIB!G20,[4]TNMB!G20,[4]INDUSIND!G20,[4]HDFC!G20,[4]AXIS!G20,[4]ICICI!G20,[4]KOTAK!G20,[4]YES!G20,[4]KAVERI!G20,[4]PKGB!G20,[4]KVGB!G20)</f>
        <v>294613</v>
      </c>
      <c r="H20" s="34">
        <f>SUM([4]CANARA!H20,[4]CORPORATION!H20,[4]SYNDICATE!H20,[4]SBH!H20,[4]SBI!H20,[4]SBM!H20,[4]VIJAYA!H20,[4]allahabad!H20,[4]ANDRA!H20,[4]BOB!H20,[4]BOI!H20,[4]BOM!H20,[4]CBI!H20,[4]DENA!H20,[4]INDIAN!H20,[4]IOB!H20,[4]OBC!H20,[4]PNB!H20,[4]PSB!H20,[4]SBP!H20,[4]SBBJ!H20,[4]SBT!H20,[4]UCO!H20,'[4]UNION BANK '!H20,'[4]UNITED '!H20,[4]IDBI!H20,[4]BMB!H20,[4]KTK!H20,[4]ING!H20,[4]CSB!H20,[4]CUB!H20,[4]DHANALAXMI!H20,[4]FEDERAL!H20,[4]JK!H20,[4]KARUR!H20,[4]LVB!H20,[4]RATNAKAR!H20,[4]SIB!H20,[4]TNMB!H20,[4]INDUSIND!H20,[4]HDFC!H20,[4]AXIS!H20,[4]ICICI!H20,[4]KOTAK!H20,[4]YES!H20,[4]KAVERI!H20,[4]PKGB!H20,[4]KVGB!H20)</f>
        <v>211109</v>
      </c>
      <c r="I20" s="34">
        <f>SUM([4]CANARA!I20,[4]CORPORATION!I20,[4]SYNDICATE!I20,[4]SBH!I20,[4]SBI!I20,[4]SBM!I20,[4]VIJAYA!I20,[4]allahabad!I20,[4]ANDRA!I20,[4]BOB!I20,[4]BOI!I20,[4]BOM!I20,[4]CBI!I20,[4]DENA!I20,[4]INDIAN!I20,[4]IOB!I20,[4]OBC!I20,[4]PNB!I20,[4]PSB!I20,[4]SBP!I20,[4]SBBJ!I20,[4]SBT!I20,[4]UCO!I20,'[4]UNION BANK '!I20,'[4]UNITED '!I20,[4]IDBI!I20,[4]BMB!I20,[4]KTK!I20,[4]ING!I20,[4]CSB!I20,[4]CUB!I20,[4]DHANALAXMI!I20,[4]FEDERAL!I20,[4]JK!I20,[4]KARUR!I20,[4]LVB!I20,[4]RATNAKAR!I20,[4]SIB!I20,[4]TNMB!I20,[4]INDUSIND!I20,[4]HDFC!I20,[4]AXIS!I20,[4]ICICI!I20,[4]KOTAK!I20,[4]YES!I20,[4]KAVERI!I20,[4]PKGB!I20,[4]KVGB!I20)</f>
        <v>7342.4284665999994</v>
      </c>
      <c r="J20" s="34">
        <f>SUM([4]CANARA!J20,[4]CORPORATION!J20,[4]SYNDICATE!J20,[4]SBH!J20,[4]SBI!J20,[4]SBM!J20,[4]VIJAYA!J20,[4]allahabad!J20,[4]ANDRA!J20,[4]BOB!J20,[4]BOI!J20,[4]BOM!J20,[4]CBI!J20,[4]DENA!J20,[4]INDIAN!J20,[4]IOB!J20,[4]OBC!J20,[4]PNB!J20,[4]PSB!J20,[4]SBP!J20,[4]SBBJ!J20,[4]SBT!J20,[4]UCO!J20,'[4]UNION BANK '!J20,'[4]UNITED '!J20,[4]IDBI!J20,[4]BMB!J20,[4]KTK!J20,[4]ING!J20,[4]CSB!J20,[4]CUB!J20,[4]DHANALAXMI!J20,[4]FEDERAL!J20,[4]JK!J20,[4]KARUR!J20,[4]LVB!J20,[4]RATNAKAR!J20,[4]SIB!J20,[4]TNMB!J20,[4]INDUSIND!J20,[4]HDFC!J20,[4]AXIS!J20,[4]ICICI!J20,[4]KOTAK!J20,[4]YES!J20,[4]KAVERI!J20,[4]PKGB!J20,[4]KVGB!J20)</f>
        <v>48996</v>
      </c>
      <c r="K20" s="34">
        <f>SUM([4]CANARA!K20,[4]CORPORATION!K20,[4]SYNDICATE!K20,[4]SBH!K20,[4]SBI!K20,[4]SBM!K20,[4]VIJAYA!K20,[4]allahabad!K20,[4]ANDRA!K20,[4]BOB!K20,[4]BOI!K20,[4]BOM!K20,[4]CBI!K20,[4]DENA!K20,[4]INDIAN!K20,[4]IOB!K20,[4]OBC!K20,[4]PNB!K20,[4]PSB!K20,[4]SBP!K20,[4]SBBJ!K20,[4]SBT!K20,[4]UCO!K20,'[4]UNION BANK '!K20,'[4]UNITED '!K20,[4]IDBI!K20,[4]BMB!K20,[4]KTK!K20,[4]ING!K20,[4]CSB!K20,[4]CUB!K20,[4]DHANALAXMI!K20,[4]FEDERAL!K20,[4]JK!K20,[4]KARUR!K20,[4]LVB!K20,[4]RATNAKAR!K20,[4]SIB!K20,[4]TNMB!K20,[4]INDUSIND!K20,[4]HDFC!K20,[4]AXIS!K20,[4]ICICI!K20,[4]KOTAK!K20,[4]YES!K20,[4]KAVERI!K20,[4]PKGB!K20,[4]KVGB!K20)</f>
        <v>250224</v>
      </c>
      <c r="L20" s="34">
        <f>SUM([4]CANARA!L20,[4]CORPORATION!L20,[4]SYNDICATE!L20,[4]SBH!L20,[4]SBI!L20,[4]SBM!L20,[4]VIJAYA!L20,[4]allahabad!L20,[4]ANDRA!L20,[4]BOB!L20,[4]BOI!L20,[4]BOM!L20,[4]CBI!L20,[4]DENA!L20,[4]INDIAN!L20,[4]IOB!L20,[4]OBC!L20,[4]PNB!L20,[4]PSB!L20,[4]SBP!L20,[4]SBBJ!L20,[4]SBT!L20,[4]UCO!L20,'[4]UNION BANK '!L20,'[4]UNITED '!L20,[4]IDBI!L20,[4]BMB!L20,[4]KTK!L20,[4]ING!L20,[4]CSB!L20,[4]CUB!L20,[4]DHANALAXMI!L20,[4]FEDERAL!L20,[4]JK!L20,[4]KARUR!L20,[4]LVB!L20,[4]RATNAKAR!L20,[4]SIB!L20,[4]TNMB!L20,[4]INDUSIND!L20,[4]HDFC!L20,[4]AXIS!L20,[4]ICICI!L20,[4]KOTAK!L20,[4]YES!L20,[4]KAVERI!L20,[4]PKGB!L20,[4]KVGB!L20)</f>
        <v>202801</v>
      </c>
      <c r="M20" s="33">
        <f t="shared" si="0"/>
        <v>81.047781188055495</v>
      </c>
      <c r="N20" s="33">
        <f t="shared" si="1"/>
        <v>71.656376330983363</v>
      </c>
    </row>
    <row r="21" spans="1:14" ht="22.5">
      <c r="A21" s="37">
        <v>18</v>
      </c>
      <c r="B21" s="35" t="s">
        <v>121</v>
      </c>
      <c r="C21" s="34">
        <f>SUM([4]CANARA!C21,[4]CORPORATION!C21,[4]SYNDICATE!C21,[4]SBH!C21,[4]SBI!C21,[4]SBM!C21,[4]VIJAYA!C21,[4]allahabad!C21,[4]ANDRA!C21,[4]BOB!C21,[4]BOI!C21,[4]BOM!C21,[4]CBI!C21,[4]DENA!C21,[4]INDIAN!C21,[4]IOB!C21,[4]OBC!C21,[4]PNB!C21,[4]PSB!C21,[4]SBP!C21,[4]SBBJ!C21,[4]SBT!C21,[4]UCO!C21,'[4]UNION BANK '!C21,'[4]UNITED '!C21,[4]IDBI!C21,[4]BMB!C21,[4]KTK!C21,[4]ING!C21,[4]CSB!C21,[4]CUB!C21,[4]DHANALAXMI!C21,[4]FEDERAL!C21,[4]JK!C21,[4]KARUR!C21,[4]LVB!C21,[4]RATNAKAR!C21,[4]SIB!C21,[4]TNMB!C21,[4]INDUSIND!C21,[4]HDFC!C21,[4]AXIS!C21,[4]ICICI!C21,[4]KOTAK!C21,[4]YES!C21,[4]KAVERI!C21,[4]PKGB!C21,[4]KVGB!C21)</f>
        <v>288791</v>
      </c>
      <c r="D21" s="34">
        <f>SUM([4]CANARA!D21,[4]CORPORATION!D21,[4]SYNDICATE!D21,[4]SBH!D21,[4]SBI!D21,[4]SBM!D21,[4]VIJAYA!D21,[4]allahabad!D21,[4]ANDRA!D21,[4]BOB!D21,[4]BOI!D21,[4]BOM!D21,[4]CBI!D21,[4]DENA!D21,[4]INDIAN!D21,[4]IOB!D21,[4]OBC!D21,[4]PNB!D21,[4]PSB!D21,[4]SBP!D21,[4]SBBJ!D21,[4]SBT!D21,[4]UCO!D21,'[4]UNION BANK '!D21,'[4]UNITED '!D21,[4]IDBI!D21,[4]BMB!D21,[4]KTK!D21,[4]ING!D21,[4]CSB!D21,[4]CUB!D21,[4]DHANALAXMI!D21,[4]FEDERAL!D21,[4]JK!D21,[4]KARUR!D21,[4]LVB!D21,[4]RATNAKAR!D21,[4]SIB!D21,[4]TNMB!D21,[4]INDUSIND!D21,[4]HDFC!D21,[4]AXIS!D21,[4]ICICI!D21,[4]KOTAK!D21,[4]YES!D21,[4]KAVERI!D21,[4]PKGB!D21,[4]KVGB!D21)</f>
        <v>39533</v>
      </c>
      <c r="E21" s="34">
        <f>SUM([4]CANARA!E21,[4]CORPORATION!E21,[4]SYNDICATE!E21,[4]SBH!E21,[4]SBI!E21,[4]SBM!E21,[4]VIJAYA!E21,[4]allahabad!E21,[4]ANDRA!E21,[4]BOB!E21,[4]BOI!E21,[4]BOM!E21,[4]CBI!E21,[4]DENA!E21,[4]INDIAN!E21,[4]IOB!E21,[4]OBC!E21,[4]PNB!E21,[4]PSB!E21,[4]SBP!E21,[4]SBBJ!E21,[4]SBT!E21,[4]UCO!E21,'[4]UNION BANK '!E21,'[4]UNITED '!E21,[4]IDBI!E21,[4]BMB!E21,[4]KTK!E21,[4]ING!E21,[4]CSB!E21,[4]CUB!E21,[4]DHANALAXMI!E21,[4]FEDERAL!E21,[4]JK!E21,[4]KARUR!E21,[4]LVB!E21,[4]RATNAKAR!E21,[4]SIB!E21,[4]TNMB!E21,[4]INDUSIND!E21,[4]HDFC!E21,[4]AXIS!E21,[4]ICICI!E21,[4]KOTAK!E21,[4]YES!E21,[4]KAVERI!E21,[4]PKGB!E21,[4]KVGB!E21)</f>
        <v>101278</v>
      </c>
      <c r="F21" s="34">
        <f>SUM([4]CANARA!F21,[4]CORPORATION!F21,[4]SYNDICATE!F21,[4]SBH!F21,[4]SBI!F21,[4]SBM!F21,[4]VIJAYA!F21,[4]allahabad!F21,[4]ANDRA!F21,[4]BOB!F21,[4]BOI!F21,[4]BOM!F21,[4]CBI!F21,[4]DENA!F21,[4]INDIAN!F21,[4]IOB!F21,[4]OBC!F21,[4]PNB!F21,[4]PSB!F21,[4]SBP!F21,[4]SBBJ!F21,[4]SBT!F21,[4]UCO!F21,'[4]UNION BANK '!F21,'[4]UNITED '!F21,[4]IDBI!F21,[4]BMB!F21,[4]KTK!F21,[4]ING!F21,[4]CSB!F21,[4]CUB!F21,[4]DHANALAXMI!F21,[4]FEDERAL!F21,[4]JK!F21,[4]KARUR!F21,[4]LVB!F21,[4]RATNAKAR!F21,[4]SIB!F21,[4]TNMB!F21,[4]INDUSIND!F21,[4]HDFC!F21,[4]AXIS!F21,[4]ICICI!F21,[4]KOTAK!F21,[4]YES!F21,[4]KAVERI!F21,[4]PKGB!F21,[4]KVGB!F21)</f>
        <v>60235</v>
      </c>
      <c r="G21" s="34">
        <f>SUM([4]CANARA!G21,[4]CORPORATION!G21,[4]SYNDICATE!G21,[4]SBH!G21,[4]SBI!G21,[4]SBM!G21,[4]VIJAYA!G21,[4]allahabad!G21,[4]ANDRA!G21,[4]BOB!G21,[4]BOI!G21,[4]BOM!G21,[4]CBI!G21,[4]DENA!G21,[4]INDIAN!G21,[4]IOB!G21,[4]OBC!G21,[4]PNB!G21,[4]PSB!G21,[4]SBP!G21,[4]SBBJ!G21,[4]SBT!G21,[4]UCO!G21,'[4]UNION BANK '!G21,'[4]UNITED '!G21,[4]IDBI!G21,[4]BMB!G21,[4]KTK!G21,[4]ING!G21,[4]CSB!G21,[4]CUB!G21,[4]DHANALAXMI!G21,[4]FEDERAL!G21,[4]JK!G21,[4]KARUR!G21,[4]LVB!G21,[4]RATNAKAR!G21,[4]SIB!G21,[4]TNMB!G21,[4]INDUSIND!G21,[4]HDFC!G21,[4]AXIS!G21,[4]ICICI!G21,[4]KOTAK!G21,[4]YES!G21,[4]KAVERI!G21,[4]PKGB!G21,[4]KVGB!G21)</f>
        <v>489837</v>
      </c>
      <c r="H21" s="34">
        <f>SUM([4]CANARA!H21,[4]CORPORATION!H21,[4]SYNDICATE!H21,[4]SBH!H21,[4]SBI!H21,[4]SBM!H21,[4]VIJAYA!H21,[4]allahabad!H21,[4]ANDRA!H21,[4]BOB!H21,[4]BOI!H21,[4]BOM!H21,[4]CBI!H21,[4]DENA!H21,[4]INDIAN!H21,[4]IOB!H21,[4]OBC!H21,[4]PNB!H21,[4]PSB!H21,[4]SBP!H21,[4]SBBJ!H21,[4]SBT!H21,[4]UCO!H21,'[4]UNION BANK '!H21,'[4]UNITED '!H21,[4]IDBI!H21,[4]BMB!H21,[4]KTK!H21,[4]ING!H21,[4]CSB!H21,[4]CUB!H21,[4]DHANALAXMI!H21,[4]FEDERAL!H21,[4]JK!H21,[4]KARUR!H21,[4]LVB!H21,[4]RATNAKAR!H21,[4]SIB!H21,[4]TNMB!H21,[4]INDUSIND!H21,[4]HDFC!H21,[4]AXIS!H21,[4]ICICI!H21,[4]KOTAK!H21,[4]YES!H21,[4]KAVERI!H21,[4]PKGB!H21,[4]KVGB!H21)</f>
        <v>383918</v>
      </c>
      <c r="I21" s="34">
        <f>SUM([4]CANARA!I21,[4]CORPORATION!I21,[4]SYNDICATE!I21,[4]SBH!I21,[4]SBI!I21,[4]SBM!I21,[4]VIJAYA!I21,[4]allahabad!I21,[4]ANDRA!I21,[4]BOB!I21,[4]BOI!I21,[4]BOM!I21,[4]CBI!I21,[4]DENA!I21,[4]INDIAN!I21,[4]IOB!I21,[4]OBC!I21,[4]PNB!I21,[4]PSB!I21,[4]SBP!I21,[4]SBBJ!I21,[4]SBT!I21,[4]UCO!I21,'[4]UNION BANK '!I21,'[4]UNITED '!I21,[4]IDBI!I21,[4]BMB!I21,[4]KTK!I21,[4]ING!I21,[4]CSB!I21,[4]CUB!I21,[4]DHANALAXMI!I21,[4]FEDERAL!I21,[4]JK!I21,[4]KARUR!I21,[4]LVB!I21,[4]RATNAKAR!I21,[4]SIB!I21,[4]TNMB!I21,[4]INDUSIND!I21,[4]HDFC!I21,[4]AXIS!I21,[4]ICICI!I21,[4]KOTAK!I21,[4]YES!I21,[4]KAVERI!I21,[4]PKGB!I21,[4]KVGB!I21)</f>
        <v>10539.211322200001</v>
      </c>
      <c r="J21" s="34">
        <f>SUM([4]CANARA!J21,[4]CORPORATION!J21,[4]SYNDICATE!J21,[4]SBH!J21,[4]SBI!J21,[4]SBM!J21,[4]VIJAYA!J21,[4]allahabad!J21,[4]ANDRA!J21,[4]BOB!J21,[4]BOI!J21,[4]BOM!J21,[4]CBI!J21,[4]DENA!J21,[4]INDIAN!J21,[4]IOB!J21,[4]OBC!J21,[4]PNB!J21,[4]PSB!J21,[4]SBP!J21,[4]SBBJ!J21,[4]SBT!J21,[4]UCO!J21,'[4]UNION BANK '!J21,'[4]UNITED '!J21,[4]IDBI!J21,[4]BMB!J21,[4]KTK!J21,[4]ING!J21,[4]CSB!J21,[4]CUB!J21,[4]DHANALAXMI!J21,[4]FEDERAL!J21,[4]JK!J21,[4]KARUR!J21,[4]LVB!J21,[4]RATNAKAR!J21,[4]SIB!J21,[4]TNMB!J21,[4]INDUSIND!J21,[4]HDFC!J21,[4]AXIS!J21,[4]ICICI!J21,[4]KOTAK!J21,[4]YES!J21,[4]KAVERI!J21,[4]PKGB!J21,[4]KVGB!J21)</f>
        <v>91499</v>
      </c>
      <c r="K21" s="34">
        <f>SUM([4]CANARA!K21,[4]CORPORATION!K21,[4]SYNDICATE!K21,[4]SBH!K21,[4]SBI!K21,[4]SBM!K21,[4]VIJAYA!K21,[4]allahabad!K21,[4]ANDRA!K21,[4]BOB!K21,[4]BOI!K21,[4]BOM!K21,[4]CBI!K21,[4]DENA!K21,[4]INDIAN!K21,[4]IOB!K21,[4]OBC!K21,[4]PNB!K21,[4]PSB!K21,[4]SBP!K21,[4]SBBJ!K21,[4]SBT!K21,[4]UCO!K21,'[4]UNION BANK '!K21,'[4]UNITED '!K21,[4]IDBI!K21,[4]BMB!K21,[4]KTK!K21,[4]ING!K21,[4]CSB!K21,[4]CUB!K21,[4]DHANALAXMI!K21,[4]FEDERAL!K21,[4]JK!K21,[4]KARUR!K21,[4]LVB!K21,[4]RATNAKAR!K21,[4]SIB!K21,[4]TNMB!K21,[4]INDUSIND!K21,[4]HDFC!K21,[4]AXIS!K21,[4]ICICI!K21,[4]KOTAK!K21,[4]YES!K21,[4]KAVERI!K21,[4]PKGB!K21,[4]KVGB!K21)</f>
        <v>446577</v>
      </c>
      <c r="L21" s="34">
        <f>SUM([4]CANARA!L21,[4]CORPORATION!L21,[4]SYNDICATE!L21,[4]SBH!L21,[4]SBI!L21,[4]SBM!L21,[4]VIJAYA!L21,[4]allahabad!L21,[4]ANDRA!L21,[4]BOB!L21,[4]BOI!L21,[4]BOM!L21,[4]CBI!L21,[4]DENA!L21,[4]INDIAN!L21,[4]IOB!L21,[4]OBC!L21,[4]PNB!L21,[4]PSB!L21,[4]SBP!L21,[4]SBBJ!L21,[4]SBT!L21,[4]UCO!L21,'[4]UNION BANK '!L21,'[4]UNITED '!L21,[4]IDBI!L21,[4]BMB!L21,[4]KTK!L21,[4]ING!L21,[4]CSB!L21,[4]CUB!L21,[4]DHANALAXMI!L21,[4]FEDERAL!L21,[4]JK!L21,[4]KARUR!L21,[4]LVB!L21,[4]RATNAKAR!L21,[4]SIB!L21,[4]TNMB!L21,[4]INDUSIND!L21,[4]HDFC!L21,[4]AXIS!L21,[4]ICICI!L21,[4]KOTAK!L21,[4]YES!L21,[4]KAVERI!L21,[4]PKGB!L21,[4]KVGB!L21)</f>
        <v>392776</v>
      </c>
      <c r="M21" s="33">
        <f t="shared" si="0"/>
        <v>87.952581525694342</v>
      </c>
      <c r="N21" s="33">
        <f t="shared" si="1"/>
        <v>78.376684488921825</v>
      </c>
    </row>
    <row r="22" spans="1:14" ht="22.5">
      <c r="A22" s="37">
        <v>19</v>
      </c>
      <c r="B22" s="35" t="s">
        <v>120</v>
      </c>
      <c r="C22" s="34">
        <f>SUM([4]CANARA!C22,[4]CORPORATION!C22,[4]SYNDICATE!C22,[4]SBH!C22,[4]SBI!C22,[4]SBM!C22,[4]VIJAYA!C22,[4]allahabad!C22,[4]ANDRA!C22,[4]BOB!C22,[4]BOI!C22,[4]BOM!C22,[4]CBI!C22,[4]DENA!C22,[4]INDIAN!C22,[4]IOB!C22,[4]OBC!C22,[4]PNB!C22,[4]PSB!C22,[4]SBP!C22,[4]SBBJ!C22,[4]SBT!C22,[4]UCO!C22,'[4]UNION BANK '!C22,'[4]UNITED '!C22,[4]IDBI!C22,[4]BMB!C22,[4]KTK!C22,[4]ING!C22,[4]CSB!C22,[4]CUB!C22,[4]DHANALAXMI!C22,[4]FEDERAL!C22,[4]JK!C22,[4]KARUR!C22,[4]LVB!C22,[4]RATNAKAR!C22,[4]SIB!C22,[4]TNMB!C22,[4]INDUSIND!C22,[4]HDFC!C22,[4]AXIS!C22,[4]ICICI!C22,[4]KOTAK!C22,[4]YES!C22,[4]KAVERI!C22,[4]PKGB!C22,[4]KVGB!C22)</f>
        <v>36344</v>
      </c>
      <c r="D22" s="34">
        <f>SUM([4]CANARA!D22,[4]CORPORATION!D22,[4]SYNDICATE!D22,[4]SBH!D22,[4]SBI!D22,[4]SBM!D22,[4]VIJAYA!D22,[4]allahabad!D22,[4]ANDRA!D22,[4]BOB!D22,[4]BOI!D22,[4]BOM!D22,[4]CBI!D22,[4]DENA!D22,[4]INDIAN!D22,[4]IOB!D22,[4]OBC!D22,[4]PNB!D22,[4]PSB!D22,[4]SBP!D22,[4]SBBJ!D22,[4]SBT!D22,[4]UCO!D22,'[4]UNION BANK '!D22,'[4]UNITED '!D22,[4]IDBI!D22,[4]BMB!D22,[4]KTK!D22,[4]ING!D22,[4]CSB!D22,[4]CUB!D22,[4]DHANALAXMI!D22,[4]FEDERAL!D22,[4]JK!D22,[4]KARUR!D22,[4]LVB!D22,[4]RATNAKAR!D22,[4]SIB!D22,[4]TNMB!D22,[4]INDUSIND!D22,[4]HDFC!D22,[4]AXIS!D22,[4]ICICI!D22,[4]KOTAK!D22,[4]YES!D22,[4]KAVERI!D22,[4]PKGB!D22,[4]KVGB!D22)</f>
        <v>3284</v>
      </c>
      <c r="E22" s="34">
        <f>SUM([4]CANARA!E22,[4]CORPORATION!E22,[4]SYNDICATE!E22,[4]SBH!E22,[4]SBI!E22,[4]SBM!E22,[4]VIJAYA!E22,[4]allahabad!E22,[4]ANDRA!E22,[4]BOB!E22,[4]BOI!E22,[4]BOM!E22,[4]CBI!E22,[4]DENA!E22,[4]INDIAN!E22,[4]IOB!E22,[4]OBC!E22,[4]PNB!E22,[4]PSB!E22,[4]SBP!E22,[4]SBBJ!E22,[4]SBT!E22,[4]UCO!E22,'[4]UNION BANK '!E22,'[4]UNITED '!E22,[4]IDBI!E22,[4]BMB!E22,[4]KTK!E22,[4]ING!E22,[4]CSB!E22,[4]CUB!E22,[4]DHANALAXMI!E22,[4]FEDERAL!E22,[4]JK!E22,[4]KARUR!E22,[4]LVB!E22,[4]RATNAKAR!E22,[4]SIB!E22,[4]TNMB!E22,[4]INDUSIND!E22,[4]HDFC!E22,[4]AXIS!E22,[4]ICICI!E22,[4]KOTAK!E22,[4]YES!E22,[4]KAVERI!E22,[4]PKGB!E22,[4]KVGB!E22)</f>
        <v>52991</v>
      </c>
      <c r="F22" s="34">
        <f>SUM([4]CANARA!F22,[4]CORPORATION!F22,[4]SYNDICATE!F22,[4]SBH!F22,[4]SBI!F22,[4]SBM!F22,[4]VIJAYA!F22,[4]allahabad!F22,[4]ANDRA!F22,[4]BOB!F22,[4]BOI!F22,[4]BOM!F22,[4]CBI!F22,[4]DENA!F22,[4]INDIAN!F22,[4]IOB!F22,[4]OBC!F22,[4]PNB!F22,[4]PSB!F22,[4]SBP!F22,[4]SBBJ!F22,[4]SBT!F22,[4]UCO!F22,'[4]UNION BANK '!F22,'[4]UNITED '!F22,[4]IDBI!F22,[4]BMB!F22,[4]KTK!F22,[4]ING!F22,[4]CSB!F22,[4]CUB!F22,[4]DHANALAXMI!F22,[4]FEDERAL!F22,[4]JK!F22,[4]KARUR!F22,[4]LVB!F22,[4]RATNAKAR!F22,[4]SIB!F22,[4]TNMB!F22,[4]INDUSIND!F22,[4]HDFC!F22,[4]AXIS!F22,[4]ICICI!F22,[4]KOTAK!F22,[4]YES!F22,[4]KAVERI!F22,[4]PKGB!F22,[4]KVGB!F22)</f>
        <v>15654</v>
      </c>
      <c r="G22" s="34">
        <f>SUM([4]CANARA!G22,[4]CORPORATION!G22,[4]SYNDICATE!G22,[4]SBH!G22,[4]SBI!G22,[4]SBM!G22,[4]VIJAYA!G22,[4]allahabad!G22,[4]ANDRA!G22,[4]BOB!G22,[4]BOI!G22,[4]BOM!G22,[4]CBI!G22,[4]DENA!G22,[4]INDIAN!G22,[4]IOB!G22,[4]OBC!G22,[4]PNB!G22,[4]PSB!G22,[4]SBP!G22,[4]SBBJ!G22,[4]SBT!G22,[4]UCO!G22,'[4]UNION BANK '!G22,'[4]UNITED '!G22,[4]IDBI!G22,[4]BMB!G22,[4]KTK!G22,[4]ING!G22,[4]CSB!G22,[4]CUB!G22,[4]DHANALAXMI!G22,[4]FEDERAL!G22,[4]JK!G22,[4]KARUR!G22,[4]LVB!G22,[4]RATNAKAR!G22,[4]SIB!G22,[4]TNMB!G22,[4]INDUSIND!G22,[4]HDFC!G22,[4]AXIS!G22,[4]ICICI!G22,[4]KOTAK!G22,[4]YES!G22,[4]KAVERI!G22,[4]PKGB!G22,[4]KVGB!G22)</f>
        <v>108273</v>
      </c>
      <c r="H22" s="34">
        <f>SUM([4]CANARA!H22,[4]CORPORATION!H22,[4]SYNDICATE!H22,[4]SBH!H22,[4]SBI!H22,[4]SBM!H22,[4]VIJAYA!H22,[4]allahabad!H22,[4]ANDRA!H22,[4]BOB!H22,[4]BOI!H22,[4]BOM!H22,[4]CBI!H22,[4]DENA!H22,[4]INDIAN!H22,[4]IOB!H22,[4]OBC!H22,[4]PNB!H22,[4]PSB!H22,[4]SBP!H22,[4]SBBJ!H22,[4]SBT!H22,[4]UCO!H22,'[4]UNION BANK '!H22,'[4]UNITED '!H22,[4]IDBI!H22,[4]BMB!H22,[4]KTK!H22,[4]ING!H22,[4]CSB!H22,[4]CUB!H22,[4]DHANALAXMI!H22,[4]FEDERAL!H22,[4]JK!H22,[4]KARUR!H22,[4]LVB!H22,[4]RATNAKAR!H22,[4]SIB!H22,[4]TNMB!H22,[4]INDUSIND!H22,[4]HDFC!H22,[4]AXIS!H22,[4]ICICI!H22,[4]KOTAK!H22,[4]YES!H22,[4]KAVERI!H22,[4]PKGB!H22,[4]KVGB!H22)</f>
        <v>63182</v>
      </c>
      <c r="I22" s="34">
        <f>SUM([4]CANARA!I22,[4]CORPORATION!I22,[4]SYNDICATE!I22,[4]SBH!I22,[4]SBI!I22,[4]SBM!I22,[4]VIJAYA!I22,[4]allahabad!I22,[4]ANDRA!I22,[4]BOB!I22,[4]BOI!I22,[4]BOM!I22,[4]CBI!I22,[4]DENA!I22,[4]INDIAN!I22,[4]IOB!I22,[4]OBC!I22,[4]PNB!I22,[4]PSB!I22,[4]SBP!I22,[4]SBBJ!I22,[4]SBT!I22,[4]UCO!I22,'[4]UNION BANK '!I22,'[4]UNITED '!I22,[4]IDBI!I22,[4]BMB!I22,[4]KTK!I22,[4]ING!I22,[4]CSB!I22,[4]CUB!I22,[4]DHANALAXMI!I22,[4]FEDERAL!I22,[4]JK!I22,[4]KARUR!I22,[4]LVB!I22,[4]RATNAKAR!I22,[4]SIB!I22,[4]TNMB!I22,[4]INDUSIND!I22,[4]HDFC!I22,[4]AXIS!I22,[4]ICICI!I22,[4]KOTAK!I22,[4]YES!I22,[4]KAVERI!I22,[4]PKGB!I22,[4]KVGB!I22)</f>
        <v>2420.0721536999999</v>
      </c>
      <c r="J22" s="34">
        <f>SUM([4]CANARA!J22,[4]CORPORATION!J22,[4]SYNDICATE!J22,[4]SBH!J22,[4]SBI!J22,[4]SBM!J22,[4]VIJAYA!J22,[4]allahabad!J22,[4]ANDRA!J22,[4]BOB!J22,[4]BOI!J22,[4]BOM!J22,[4]CBI!J22,[4]DENA!J22,[4]INDIAN!J22,[4]IOB!J22,[4]OBC!J22,[4]PNB!J22,[4]PSB!J22,[4]SBP!J22,[4]SBBJ!J22,[4]SBT!J22,[4]UCO!J22,'[4]UNION BANK '!J22,'[4]UNITED '!J22,[4]IDBI!J22,[4]BMB!J22,[4]KTK!J22,[4]ING!J22,[4]CSB!J22,[4]CUB!J22,[4]DHANALAXMI!J22,[4]FEDERAL!J22,[4]JK!J22,[4]KARUR!J22,[4]LVB!J22,[4]RATNAKAR!J22,[4]SIB!J22,[4]TNMB!J22,[4]INDUSIND!J22,[4]HDFC!J22,[4]AXIS!J22,[4]ICICI!J22,[4]KOTAK!J22,[4]YES!J22,[4]KAVERI!J22,[4]PKGB!J22,[4]KVGB!J22)</f>
        <v>17756</v>
      </c>
      <c r="K22" s="34">
        <f>SUM([4]CANARA!K22,[4]CORPORATION!K22,[4]SYNDICATE!K22,[4]SBH!K22,[4]SBI!K22,[4]SBM!K22,[4]VIJAYA!K22,[4]allahabad!K22,[4]ANDRA!K22,[4]BOB!K22,[4]BOI!K22,[4]BOM!K22,[4]CBI!K22,[4]DENA!K22,[4]INDIAN!K22,[4]IOB!K22,[4]OBC!K22,[4]PNB!K22,[4]PSB!K22,[4]SBP!K22,[4]SBBJ!K22,[4]SBT!K22,[4]UCO!K22,'[4]UNION BANK '!K22,'[4]UNITED '!K22,[4]IDBI!K22,[4]BMB!K22,[4]KTK!K22,[4]ING!K22,[4]CSB!K22,[4]CUB!K22,[4]DHANALAXMI!K22,[4]FEDERAL!K22,[4]JK!K22,[4]KARUR!K22,[4]LVB!K22,[4]RATNAKAR!K22,[4]SIB!K22,[4]TNMB!K22,[4]INDUSIND!K22,[4]HDFC!K22,[4]AXIS!K22,[4]ICICI!K22,[4]KOTAK!K22,[4]YES!K22,[4]KAVERI!K22,[4]PKGB!K22,[4]KVGB!K22)</f>
        <v>89073</v>
      </c>
      <c r="L22" s="34">
        <f>SUM([4]CANARA!L22,[4]CORPORATION!L22,[4]SYNDICATE!L22,[4]SBH!L22,[4]SBI!L22,[4]SBM!L22,[4]VIJAYA!L22,[4]allahabad!L22,[4]ANDRA!L22,[4]BOB!L22,[4]BOI!L22,[4]BOM!L22,[4]CBI!L22,[4]DENA!L22,[4]INDIAN!L22,[4]IOB!L22,[4]OBC!L22,[4]PNB!L22,[4]PSB!L22,[4]SBP!L22,[4]SBBJ!L22,[4]SBT!L22,[4]UCO!L22,'[4]UNION BANK '!L22,'[4]UNITED '!L22,[4]IDBI!L22,[4]BMB!L22,[4]KTK!L22,[4]ING!L22,[4]CSB!L22,[4]CUB!L22,[4]DHANALAXMI!L22,[4]FEDERAL!L22,[4]JK!L22,[4]KARUR!L22,[4]LVB!L22,[4]RATNAKAR!L22,[4]SIB!L22,[4]TNMB!L22,[4]INDUSIND!L22,[4]HDFC!L22,[4]AXIS!L22,[4]ICICI!L22,[4]KOTAK!L22,[4]YES!L22,[4]KAVERI!L22,[4]PKGB!L22,[4]KVGB!L22)</f>
        <v>70027.399999999994</v>
      </c>
      <c r="M22" s="33">
        <f t="shared" si="0"/>
        <v>78.617987493404286</v>
      </c>
      <c r="N22" s="33">
        <f t="shared" si="1"/>
        <v>58.354345035235013</v>
      </c>
    </row>
    <row r="23" spans="1:14" ht="22.5">
      <c r="A23" s="37">
        <v>20</v>
      </c>
      <c r="B23" s="35" t="s">
        <v>119</v>
      </c>
      <c r="C23" s="34">
        <f>SUM([4]CANARA!C23,[4]CORPORATION!C23,[4]SYNDICATE!C23,[4]SBH!C23,[4]SBI!C23,[4]SBM!C23,[4]VIJAYA!C23,[4]allahabad!C23,[4]ANDRA!C23,[4]BOB!C23,[4]BOI!C23,[4]BOM!C23,[4]CBI!C23,[4]DENA!C23,[4]INDIAN!C23,[4]IOB!C23,[4]OBC!C23,[4]PNB!C23,[4]PSB!C23,[4]SBP!C23,[4]SBBJ!C23,[4]SBT!C23,[4]UCO!C23,'[4]UNION BANK '!C23,'[4]UNITED '!C23,[4]IDBI!C23,[4]BMB!C23,[4]KTK!C23,[4]ING!C23,[4]CSB!C23,[4]CUB!C23,[4]DHANALAXMI!C23,[4]FEDERAL!C23,[4]JK!C23,[4]KARUR!C23,[4]LVB!C23,[4]RATNAKAR!C23,[4]SIB!C23,[4]TNMB!C23,[4]INDUSIND!C23,[4]HDFC!C23,[4]AXIS!C23,[4]ICICI!C23,[4]KOTAK!C23,[4]YES!C23,[4]KAVERI!C23,[4]PKGB!C23,[4]KVGB!C23)</f>
        <v>50619</v>
      </c>
      <c r="D23" s="34">
        <f>SUM([4]CANARA!D23,[4]CORPORATION!D23,[4]SYNDICATE!D23,[4]SBH!D23,[4]SBI!D23,[4]SBM!D23,[4]VIJAYA!D23,[4]allahabad!D23,[4]ANDRA!D23,[4]BOB!D23,[4]BOI!D23,[4]BOM!D23,[4]CBI!D23,[4]DENA!D23,[4]INDIAN!D23,[4]IOB!D23,[4]OBC!D23,[4]PNB!D23,[4]PSB!D23,[4]SBP!D23,[4]SBBJ!D23,[4]SBT!D23,[4]UCO!D23,'[4]UNION BANK '!D23,'[4]UNITED '!D23,[4]IDBI!D23,[4]BMB!D23,[4]KTK!D23,[4]ING!D23,[4]CSB!D23,[4]CUB!D23,[4]DHANALAXMI!D23,[4]FEDERAL!D23,[4]JK!D23,[4]KARUR!D23,[4]LVB!D23,[4]RATNAKAR!D23,[4]SIB!D23,[4]TNMB!D23,[4]INDUSIND!D23,[4]HDFC!D23,[4]AXIS!D23,[4]ICICI!D23,[4]KOTAK!D23,[4]YES!D23,[4]KAVERI!D23,[4]PKGB!D23,[4]KVGB!D23)</f>
        <v>14167</v>
      </c>
      <c r="E23" s="34">
        <f>SUM([4]CANARA!E23,[4]CORPORATION!E23,[4]SYNDICATE!E23,[4]SBH!E23,[4]SBI!E23,[4]SBM!E23,[4]VIJAYA!E23,[4]allahabad!E23,[4]ANDRA!E23,[4]BOB!E23,[4]BOI!E23,[4]BOM!E23,[4]CBI!E23,[4]DENA!E23,[4]INDIAN!E23,[4]IOB!E23,[4]OBC!E23,[4]PNB!E23,[4]PSB!E23,[4]SBP!E23,[4]SBBJ!E23,[4]SBT!E23,[4]UCO!E23,'[4]UNION BANK '!E23,'[4]UNITED '!E23,[4]IDBI!E23,[4]BMB!E23,[4]KTK!E23,[4]ING!E23,[4]CSB!E23,[4]CUB!E23,[4]DHANALAXMI!E23,[4]FEDERAL!E23,[4]JK!E23,[4]KARUR!E23,[4]LVB!E23,[4]RATNAKAR!E23,[4]SIB!E23,[4]TNMB!E23,[4]INDUSIND!E23,[4]HDFC!E23,[4]AXIS!E23,[4]ICICI!E23,[4]KOTAK!E23,[4]YES!E23,[4]KAVERI!E23,[4]PKGB!E23,[4]KVGB!E23)</f>
        <v>74007</v>
      </c>
      <c r="F23" s="34">
        <f>SUM([4]CANARA!F23,[4]CORPORATION!F23,[4]SYNDICATE!F23,[4]SBH!F23,[4]SBI!F23,[4]SBM!F23,[4]VIJAYA!F23,[4]allahabad!F23,[4]ANDRA!F23,[4]BOB!F23,[4]BOI!F23,[4]BOM!F23,[4]CBI!F23,[4]DENA!F23,[4]INDIAN!F23,[4]IOB!F23,[4]OBC!F23,[4]PNB!F23,[4]PSB!F23,[4]SBP!F23,[4]SBBJ!F23,[4]SBT!F23,[4]UCO!F23,'[4]UNION BANK '!F23,'[4]UNITED '!F23,[4]IDBI!F23,[4]BMB!F23,[4]KTK!F23,[4]ING!F23,[4]CSB!F23,[4]CUB!F23,[4]DHANALAXMI!F23,[4]FEDERAL!F23,[4]JK!F23,[4]KARUR!F23,[4]LVB!F23,[4]RATNAKAR!F23,[4]SIB!F23,[4]TNMB!F23,[4]INDUSIND!F23,[4]HDFC!F23,[4]AXIS!F23,[4]ICICI!F23,[4]KOTAK!F23,[4]YES!F23,[4]KAVERI!F23,[4]PKGB!F23,[4]KVGB!F23)</f>
        <v>58013</v>
      </c>
      <c r="G23" s="34">
        <f>SUM([4]CANARA!G23,[4]CORPORATION!G23,[4]SYNDICATE!G23,[4]SBH!G23,[4]SBI!G23,[4]SBM!G23,[4]VIJAYA!G23,[4]allahabad!G23,[4]ANDRA!G23,[4]BOB!G23,[4]BOI!G23,[4]BOM!G23,[4]CBI!G23,[4]DENA!G23,[4]INDIAN!G23,[4]IOB!G23,[4]OBC!G23,[4]PNB!G23,[4]PSB!G23,[4]SBP!G23,[4]SBBJ!G23,[4]SBT!G23,[4]UCO!G23,'[4]UNION BANK '!G23,'[4]UNITED '!G23,[4]IDBI!G23,[4]BMB!G23,[4]KTK!G23,[4]ING!G23,[4]CSB!G23,[4]CUB!G23,[4]DHANALAXMI!G23,[4]FEDERAL!G23,[4]JK!G23,[4]KARUR!G23,[4]LVB!G23,[4]RATNAKAR!G23,[4]SIB!G23,[4]TNMB!G23,[4]INDUSIND!G23,[4]HDFC!G23,[4]AXIS!G23,[4]ICICI!G23,[4]KOTAK!G23,[4]YES!G23,[4]KAVERI!G23,[4]PKGB!G23,[4]KVGB!G23)</f>
        <v>196806</v>
      </c>
      <c r="H23" s="34">
        <f>SUM([4]CANARA!H23,[4]CORPORATION!H23,[4]SYNDICATE!H23,[4]SBH!H23,[4]SBI!H23,[4]SBM!H23,[4]VIJAYA!H23,[4]allahabad!H23,[4]ANDRA!H23,[4]BOB!H23,[4]BOI!H23,[4]BOM!H23,[4]CBI!H23,[4]DENA!H23,[4]INDIAN!H23,[4]IOB!H23,[4]OBC!H23,[4]PNB!H23,[4]PSB!H23,[4]SBP!H23,[4]SBBJ!H23,[4]SBT!H23,[4]UCO!H23,'[4]UNION BANK '!H23,'[4]UNITED '!H23,[4]IDBI!H23,[4]BMB!H23,[4]KTK!H23,[4]ING!H23,[4]CSB!H23,[4]CUB!H23,[4]DHANALAXMI!H23,[4]FEDERAL!H23,[4]JK!H23,[4]KARUR!H23,[4]LVB!H23,[4]RATNAKAR!H23,[4]SIB!H23,[4]TNMB!H23,[4]INDUSIND!H23,[4]HDFC!H23,[4]AXIS!H23,[4]ICICI!H23,[4]KOTAK!H23,[4]YES!H23,[4]KAVERI!H23,[4]PKGB!H23,[4]KVGB!H23)</f>
        <v>138006</v>
      </c>
      <c r="I23" s="34">
        <f>SUM([4]CANARA!I23,[4]CORPORATION!I23,[4]SYNDICATE!I23,[4]SBH!I23,[4]SBI!I23,[4]SBM!I23,[4]VIJAYA!I23,[4]allahabad!I23,[4]ANDRA!I23,[4]BOB!I23,[4]BOI!I23,[4]BOM!I23,[4]CBI!I23,[4]DENA!I23,[4]INDIAN!I23,[4]IOB!I23,[4]OBC!I23,[4]PNB!I23,[4]PSB!I23,[4]SBP!I23,[4]SBBJ!I23,[4]SBT!I23,[4]UCO!I23,'[4]UNION BANK '!I23,'[4]UNITED '!I23,[4]IDBI!I23,[4]BMB!I23,[4]KTK!I23,[4]ING!I23,[4]CSB!I23,[4]CUB!I23,[4]DHANALAXMI!I23,[4]FEDERAL!I23,[4]JK!I23,[4]KARUR!I23,[4]LVB!I23,[4]RATNAKAR!I23,[4]SIB!I23,[4]TNMB!I23,[4]INDUSIND!I23,[4]HDFC!I23,[4]AXIS!I23,[4]ICICI!I23,[4]KOTAK!I23,[4]YES!I23,[4]KAVERI!I23,[4]PKGB!I23,[4]KVGB!I23)</f>
        <v>4691.1246734999995</v>
      </c>
      <c r="J23" s="34">
        <f>SUM([4]CANARA!J23,[4]CORPORATION!J23,[4]SYNDICATE!J23,[4]SBH!J23,[4]SBI!J23,[4]SBM!J23,[4]VIJAYA!J23,[4]allahabad!J23,[4]ANDRA!J23,[4]BOB!J23,[4]BOI!J23,[4]BOM!J23,[4]CBI!J23,[4]DENA!J23,[4]INDIAN!J23,[4]IOB!J23,[4]OBC!J23,[4]PNB!J23,[4]PSB!J23,[4]SBP!J23,[4]SBBJ!J23,[4]SBT!J23,[4]UCO!J23,'[4]UNION BANK '!J23,'[4]UNITED '!J23,[4]IDBI!J23,[4]BMB!J23,[4]KTK!J23,[4]ING!J23,[4]CSB!J23,[4]CUB!J23,[4]DHANALAXMI!J23,[4]FEDERAL!J23,[4]JK!J23,[4]KARUR!J23,[4]LVB!J23,[4]RATNAKAR!J23,[4]SIB!J23,[4]TNMB!J23,[4]INDUSIND!J23,[4]HDFC!J23,[4]AXIS!J23,[4]ICICI!J23,[4]KOTAK!J23,[4]YES!J23,[4]KAVERI!J23,[4]PKGB!J23,[4]KVGB!J23)</f>
        <v>26623</v>
      </c>
      <c r="K23" s="34">
        <f>SUM([4]CANARA!K23,[4]CORPORATION!K23,[4]SYNDICATE!K23,[4]SBH!K23,[4]SBI!K23,[4]SBM!K23,[4]VIJAYA!K23,[4]allahabad!K23,[4]ANDRA!K23,[4]BOB!K23,[4]BOI!K23,[4]BOM!K23,[4]CBI!K23,[4]DENA!K23,[4]INDIAN!K23,[4]IOB!K23,[4]OBC!K23,[4]PNB!K23,[4]PSB!K23,[4]SBP!K23,[4]SBBJ!K23,[4]SBT!K23,[4]UCO!K23,'[4]UNION BANK '!K23,'[4]UNITED '!K23,[4]IDBI!K23,[4]BMB!K23,[4]KTK!K23,[4]ING!K23,[4]CSB!K23,[4]CUB!K23,[4]DHANALAXMI!K23,[4]FEDERAL!K23,[4]JK!K23,[4]KARUR!K23,[4]LVB!K23,[4]RATNAKAR!K23,[4]SIB!K23,[4]TNMB!K23,[4]INDUSIND!K23,[4]HDFC!K23,[4]AXIS!K23,[4]ICICI!K23,[4]KOTAK!K23,[4]YES!K23,[4]KAVERI!K23,[4]PKGB!K23,[4]KVGB!K23)</f>
        <v>168974</v>
      </c>
      <c r="L23" s="34">
        <f>SUM([4]CANARA!L23,[4]CORPORATION!L23,[4]SYNDICATE!L23,[4]SBH!L23,[4]SBI!L23,[4]SBM!L23,[4]VIJAYA!L23,[4]allahabad!L23,[4]ANDRA!L23,[4]BOB!L23,[4]BOI!L23,[4]BOM!L23,[4]CBI!L23,[4]DENA!L23,[4]INDIAN!L23,[4]IOB!L23,[4]OBC!L23,[4]PNB!L23,[4]PSB!L23,[4]SBP!L23,[4]SBBJ!L23,[4]SBT!L23,[4]UCO!L23,'[4]UNION BANK '!L23,'[4]UNITED '!L23,[4]IDBI!L23,[4]BMB!L23,[4]KTK!L23,[4]ING!L23,[4]CSB!L23,[4]CUB!L23,[4]DHANALAXMI!L23,[4]FEDERAL!L23,[4]JK!L23,[4]KARUR!L23,[4]LVB!L23,[4]RATNAKAR!L23,[4]SIB!L23,[4]TNMB!L23,[4]INDUSIND!L23,[4]HDFC!L23,[4]AXIS!L23,[4]ICICI!L23,[4]KOTAK!L23,[4]YES!L23,[4]KAVERI!L23,[4]PKGB!L23,[4]KVGB!L23)</f>
        <v>132194.27350000001</v>
      </c>
      <c r="M23" s="33">
        <f t="shared" si="0"/>
        <v>78.233499532472464</v>
      </c>
      <c r="N23" s="33">
        <f t="shared" si="1"/>
        <v>70.122862107862559</v>
      </c>
    </row>
    <row r="24" spans="1:14" ht="22.5">
      <c r="A24" s="37">
        <v>21</v>
      </c>
      <c r="B24" s="35" t="s">
        <v>118</v>
      </c>
      <c r="C24" s="34">
        <f>SUM([4]CANARA!C24,[4]CORPORATION!C24,[4]SYNDICATE!C24,[4]SBH!C24,[4]SBI!C24,[4]SBM!C24,[4]VIJAYA!C24,[4]allahabad!C24,[4]ANDRA!C24,[4]BOB!C24,[4]BOI!C24,[4]BOM!C24,[4]CBI!C24,[4]DENA!C24,[4]INDIAN!C24,[4]IOB!C24,[4]OBC!C24,[4]PNB!C24,[4]PSB!C24,[4]SBP!C24,[4]SBBJ!C24,[4]SBT!C24,[4]UCO!C24,'[4]UNION BANK '!C24,'[4]UNITED '!C24,[4]IDBI!C24,[4]BMB!C24,[4]KTK!C24,[4]ING!C24,[4]CSB!C24,[4]CUB!C24,[4]DHANALAXMI!C24,[4]FEDERAL!C24,[4]JK!C24,[4]KARUR!C24,[4]LVB!C24,[4]RATNAKAR!C24,[4]SIB!C24,[4]TNMB!C24,[4]INDUSIND!C24,[4]HDFC!C24,[4]AXIS!C24,[4]ICICI!C24,[4]KOTAK!C24,[4]YES!C24,[4]KAVERI!C24,[4]PKGB!C24,[4]KVGB!C24)</f>
        <v>30795</v>
      </c>
      <c r="D24" s="34">
        <f>SUM([4]CANARA!D24,[4]CORPORATION!D24,[4]SYNDICATE!D24,[4]SBH!D24,[4]SBI!D24,[4]SBM!D24,[4]VIJAYA!D24,[4]allahabad!D24,[4]ANDRA!D24,[4]BOB!D24,[4]BOI!D24,[4]BOM!D24,[4]CBI!D24,[4]DENA!D24,[4]INDIAN!D24,[4]IOB!D24,[4]OBC!D24,[4]PNB!D24,[4]PSB!D24,[4]SBP!D24,[4]SBBJ!D24,[4]SBT!D24,[4]UCO!D24,'[4]UNION BANK '!D24,'[4]UNITED '!D24,[4]IDBI!D24,[4]BMB!D24,[4]KTK!D24,[4]ING!D24,[4]CSB!D24,[4]CUB!D24,[4]DHANALAXMI!D24,[4]FEDERAL!D24,[4]JK!D24,[4]KARUR!D24,[4]LVB!D24,[4]RATNAKAR!D24,[4]SIB!D24,[4]TNMB!D24,[4]INDUSIND!D24,[4]HDFC!D24,[4]AXIS!D24,[4]ICICI!D24,[4]KOTAK!D24,[4]YES!D24,[4]KAVERI!D24,[4]PKGB!D24,[4]KVGB!D24)</f>
        <v>27902</v>
      </c>
      <c r="E24" s="34">
        <f>SUM([4]CANARA!E24,[4]CORPORATION!E24,[4]SYNDICATE!E24,[4]SBH!E24,[4]SBI!E24,[4]SBM!E24,[4]VIJAYA!E24,[4]allahabad!E24,[4]ANDRA!E24,[4]BOB!E24,[4]BOI!E24,[4]BOM!E24,[4]CBI!E24,[4]DENA!E24,[4]INDIAN!E24,[4]IOB!E24,[4]OBC!E24,[4]PNB!E24,[4]PSB!E24,[4]SBP!E24,[4]SBBJ!E24,[4]SBT!E24,[4]UCO!E24,'[4]UNION BANK '!E24,'[4]UNITED '!E24,[4]IDBI!E24,[4]BMB!E24,[4]KTK!E24,[4]ING!E24,[4]CSB!E24,[4]CUB!E24,[4]DHANALAXMI!E24,[4]FEDERAL!E24,[4]JK!E24,[4]KARUR!E24,[4]LVB!E24,[4]RATNAKAR!E24,[4]SIB!E24,[4]TNMB!E24,[4]INDUSIND!E24,[4]HDFC!E24,[4]AXIS!E24,[4]ICICI!E24,[4]KOTAK!E24,[4]YES!E24,[4]KAVERI!E24,[4]PKGB!E24,[4]KVGB!E24)</f>
        <v>41290</v>
      </c>
      <c r="F24" s="34">
        <f>SUM([4]CANARA!F24,[4]CORPORATION!F24,[4]SYNDICATE!F24,[4]SBH!F24,[4]SBI!F24,[4]SBM!F24,[4]VIJAYA!F24,[4]allahabad!F24,[4]ANDRA!F24,[4]BOB!F24,[4]BOI!F24,[4]BOM!F24,[4]CBI!F24,[4]DENA!F24,[4]INDIAN!F24,[4]IOB!F24,[4]OBC!F24,[4]PNB!F24,[4]PSB!F24,[4]SBP!F24,[4]SBBJ!F24,[4]SBT!F24,[4]UCO!F24,'[4]UNION BANK '!F24,'[4]UNITED '!F24,[4]IDBI!F24,[4]BMB!F24,[4]KTK!F24,[4]ING!F24,[4]CSB!F24,[4]CUB!F24,[4]DHANALAXMI!F24,[4]FEDERAL!F24,[4]JK!F24,[4]KARUR!F24,[4]LVB!F24,[4]RATNAKAR!F24,[4]SIB!F24,[4]TNMB!F24,[4]INDUSIND!F24,[4]HDFC!F24,[4]AXIS!F24,[4]ICICI!F24,[4]KOTAK!F24,[4]YES!F24,[4]KAVERI!F24,[4]PKGB!F24,[4]KVGB!F24)</f>
        <v>79354</v>
      </c>
      <c r="G24" s="34">
        <f>SUM([4]CANARA!G24,[4]CORPORATION!G24,[4]SYNDICATE!G24,[4]SBH!G24,[4]SBI!G24,[4]SBM!G24,[4]VIJAYA!G24,[4]allahabad!G24,[4]ANDRA!G24,[4]BOB!G24,[4]BOI!G24,[4]BOM!G24,[4]CBI!G24,[4]DENA!G24,[4]INDIAN!G24,[4]IOB!G24,[4]OBC!G24,[4]PNB!G24,[4]PSB!G24,[4]SBP!G24,[4]SBBJ!G24,[4]SBT!G24,[4]UCO!G24,'[4]UNION BANK '!G24,'[4]UNITED '!G24,[4]IDBI!G24,[4]BMB!G24,[4]KTK!G24,[4]ING!G24,[4]CSB!G24,[4]CUB!G24,[4]DHANALAXMI!G24,[4]FEDERAL!G24,[4]JK!G24,[4]KARUR!G24,[4]LVB!G24,[4]RATNAKAR!G24,[4]SIB!G24,[4]TNMB!G24,[4]INDUSIND!G24,[4]HDFC!G24,[4]AXIS!G24,[4]ICICI!G24,[4]KOTAK!G24,[4]YES!G24,[4]KAVERI!G24,[4]PKGB!G24,[4]KVGB!G24)</f>
        <v>179341</v>
      </c>
      <c r="H24" s="34">
        <f>SUM([4]CANARA!H24,[4]CORPORATION!H24,[4]SYNDICATE!H24,[4]SBH!H24,[4]SBI!H24,[4]SBM!H24,[4]VIJAYA!H24,[4]allahabad!H24,[4]ANDRA!H24,[4]BOB!H24,[4]BOI!H24,[4]BOM!H24,[4]CBI!H24,[4]DENA!H24,[4]INDIAN!H24,[4]IOB!H24,[4]OBC!H24,[4]PNB!H24,[4]PSB!H24,[4]SBP!H24,[4]SBBJ!H24,[4]SBT!H24,[4]UCO!H24,'[4]UNION BANK '!H24,'[4]UNITED '!H24,[4]IDBI!H24,[4]BMB!H24,[4]KTK!H24,[4]ING!H24,[4]CSB!H24,[4]CUB!H24,[4]DHANALAXMI!H24,[4]FEDERAL!H24,[4]JK!H24,[4]KARUR!H24,[4]LVB!H24,[4]RATNAKAR!H24,[4]SIB!H24,[4]TNMB!H24,[4]INDUSIND!H24,[4]HDFC!H24,[4]AXIS!H24,[4]ICICI!H24,[4]KOTAK!H24,[4]YES!H24,[4]KAVERI!H24,[4]PKGB!H24,[4]KVGB!H24)</f>
        <v>137583</v>
      </c>
      <c r="I24" s="34">
        <f>SUM([4]CANARA!I24,[4]CORPORATION!I24,[4]SYNDICATE!I24,[4]SBH!I24,[4]SBI!I24,[4]SBM!I24,[4]VIJAYA!I24,[4]allahabad!I24,[4]ANDRA!I24,[4]BOB!I24,[4]BOI!I24,[4]BOM!I24,[4]CBI!I24,[4]DENA!I24,[4]INDIAN!I24,[4]IOB!I24,[4]OBC!I24,[4]PNB!I24,[4]PSB!I24,[4]SBP!I24,[4]SBBJ!I24,[4]SBT!I24,[4]UCO!I24,'[4]UNION BANK '!I24,'[4]UNITED '!I24,[4]IDBI!I24,[4]BMB!I24,[4]KTK!I24,[4]ING!I24,[4]CSB!I24,[4]CUB!I24,[4]DHANALAXMI!I24,[4]FEDERAL!I24,[4]JK!I24,[4]KARUR!I24,[4]LVB!I24,[4]RATNAKAR!I24,[4]SIB!I24,[4]TNMB!I24,[4]INDUSIND!I24,[4]HDFC!I24,[4]AXIS!I24,[4]ICICI!I24,[4]KOTAK!I24,[4]YES!I24,[4]KAVERI!I24,[4]PKGB!I24,[4]KVGB!I24)</f>
        <v>3171.5749274999998</v>
      </c>
      <c r="J24" s="34">
        <f>SUM([4]CANARA!J24,[4]CORPORATION!J24,[4]SYNDICATE!J24,[4]SBH!J24,[4]SBI!J24,[4]SBM!J24,[4]VIJAYA!J24,[4]allahabad!J24,[4]ANDRA!J24,[4]BOB!J24,[4]BOI!J24,[4]BOM!J24,[4]CBI!J24,[4]DENA!J24,[4]INDIAN!J24,[4]IOB!J24,[4]OBC!J24,[4]PNB!J24,[4]PSB!J24,[4]SBP!J24,[4]SBBJ!J24,[4]SBT!J24,[4]UCO!J24,'[4]UNION BANK '!J24,'[4]UNITED '!J24,[4]IDBI!J24,[4]BMB!J24,[4]KTK!J24,[4]ING!J24,[4]CSB!J24,[4]CUB!J24,[4]DHANALAXMI!J24,[4]FEDERAL!J24,[4]JK!J24,[4]KARUR!J24,[4]LVB!J24,[4]RATNAKAR!J24,[4]SIB!J24,[4]TNMB!J24,[4]INDUSIND!J24,[4]HDFC!J24,[4]AXIS!J24,[4]ICICI!J24,[4]KOTAK!J24,[4]YES!J24,[4]KAVERI!J24,[4]PKGB!J24,[4]KVGB!J24)</f>
        <v>42024</v>
      </c>
      <c r="K24" s="34">
        <f>SUM([4]CANARA!K24,[4]CORPORATION!K24,[4]SYNDICATE!K24,[4]SBH!K24,[4]SBI!K24,[4]SBM!K24,[4]VIJAYA!K24,[4]allahabad!K24,[4]ANDRA!K24,[4]BOB!K24,[4]BOI!K24,[4]BOM!K24,[4]CBI!K24,[4]DENA!K24,[4]INDIAN!K24,[4]IOB!K24,[4]OBC!K24,[4]PNB!K24,[4]PSB!K24,[4]SBP!K24,[4]SBBJ!K24,[4]SBT!K24,[4]UCO!K24,'[4]UNION BANK '!K24,'[4]UNITED '!K24,[4]IDBI!K24,[4]BMB!K24,[4]KTK!K24,[4]ING!K24,[4]CSB!K24,[4]CUB!K24,[4]DHANALAXMI!K24,[4]FEDERAL!K24,[4]JK!K24,[4]KARUR!K24,[4]LVB!K24,[4]RATNAKAR!K24,[4]SIB!K24,[4]TNMB!K24,[4]INDUSIND!K24,[4]HDFC!K24,[4]AXIS!K24,[4]ICICI!K24,[4]KOTAK!K24,[4]YES!K24,[4]KAVERI!K24,[4]PKGB!K24,[4]KVGB!K24)</f>
        <v>159618</v>
      </c>
      <c r="L24" s="34">
        <f>SUM([4]CANARA!L24,[4]CORPORATION!L24,[4]SYNDICATE!L24,[4]SBH!L24,[4]SBI!L24,[4]SBM!L24,[4]VIJAYA!L24,[4]allahabad!L24,[4]ANDRA!L24,[4]BOB!L24,[4]BOI!L24,[4]BOM!L24,[4]CBI!L24,[4]DENA!L24,[4]INDIAN!L24,[4]IOB!L24,[4]OBC!L24,[4]PNB!L24,[4]PSB!L24,[4]SBP!L24,[4]SBBJ!L24,[4]SBT!L24,[4]UCO!L24,'[4]UNION BANK '!L24,'[4]UNITED '!L24,[4]IDBI!L24,[4]BMB!L24,[4]KTK!L24,[4]ING!L24,[4]CSB!L24,[4]CUB!L24,[4]DHANALAXMI!L24,[4]FEDERAL!L24,[4]JK!L24,[4]KARUR!L24,[4]LVB!L24,[4]RATNAKAR!L24,[4]SIB!L24,[4]TNMB!L24,[4]INDUSIND!L24,[4]HDFC!L24,[4]AXIS!L24,[4]ICICI!L24,[4]KOTAK!L24,[4]YES!L24,[4]KAVERI!L24,[4]PKGB!L24,[4]KVGB!L24)</f>
        <v>140329.0203</v>
      </c>
      <c r="M24" s="33">
        <f t="shared" si="0"/>
        <v>87.915536029771076</v>
      </c>
      <c r="N24" s="33">
        <f t="shared" si="1"/>
        <v>76.715865306873496</v>
      </c>
    </row>
    <row r="25" spans="1:14" ht="22.5">
      <c r="A25" s="37">
        <v>22</v>
      </c>
      <c r="B25" s="35" t="s">
        <v>117</v>
      </c>
      <c r="C25" s="34">
        <f>SUM([4]CANARA!C25,[4]CORPORATION!C25,[4]SYNDICATE!C25,[4]SBH!C25,[4]SBI!C25,[4]SBM!C25,[4]VIJAYA!C25,[4]allahabad!C25,[4]ANDRA!C25,[4]BOB!C25,[4]BOI!C25,[4]BOM!C25,[4]CBI!C25,[4]DENA!C25,[4]INDIAN!C25,[4]IOB!C25,[4]OBC!C25,[4]PNB!C25,[4]PSB!C25,[4]SBP!C25,[4]SBBJ!C25,[4]SBT!C25,[4]UCO!C25,'[4]UNION BANK '!C25,'[4]UNITED '!C25,[4]IDBI!C25,[4]BMB!C25,[4]KTK!C25,[4]ING!C25,[4]CSB!C25,[4]CUB!C25,[4]DHANALAXMI!C25,[4]FEDERAL!C25,[4]JK!C25,[4]KARUR!C25,[4]LVB!C25,[4]RATNAKAR!C25,[4]SIB!C25,[4]TNMB!C25,[4]INDUSIND!C25,[4]HDFC!C25,[4]AXIS!C25,[4]ICICI!C25,[4]KOTAK!C25,[4]YES!C25,[4]KAVERI!C25,[4]PKGB!C25,[4]KVGB!C25)</f>
        <v>74368</v>
      </c>
      <c r="D25" s="34">
        <f>SUM([4]CANARA!D25,[4]CORPORATION!D25,[4]SYNDICATE!D25,[4]SBH!D25,[4]SBI!D25,[4]SBM!D25,[4]VIJAYA!D25,[4]allahabad!D25,[4]ANDRA!D25,[4]BOB!D25,[4]BOI!D25,[4]BOM!D25,[4]CBI!D25,[4]DENA!D25,[4]INDIAN!D25,[4]IOB!D25,[4]OBC!D25,[4]PNB!D25,[4]PSB!D25,[4]SBP!D25,[4]SBBJ!D25,[4]SBT!D25,[4]UCO!D25,'[4]UNION BANK '!D25,'[4]UNITED '!D25,[4]IDBI!D25,[4]BMB!D25,[4]KTK!D25,[4]ING!D25,[4]CSB!D25,[4]CUB!D25,[4]DHANALAXMI!D25,[4]FEDERAL!D25,[4]JK!D25,[4]KARUR!D25,[4]LVB!D25,[4]RATNAKAR!D25,[4]SIB!D25,[4]TNMB!D25,[4]INDUSIND!D25,[4]HDFC!D25,[4]AXIS!D25,[4]ICICI!D25,[4]KOTAK!D25,[4]YES!D25,[4]KAVERI!D25,[4]PKGB!D25,[4]KVGB!D25)</f>
        <v>19533</v>
      </c>
      <c r="E25" s="34">
        <f>SUM([4]CANARA!E25,[4]CORPORATION!E25,[4]SYNDICATE!E25,[4]SBH!E25,[4]SBI!E25,[4]SBM!E25,[4]VIJAYA!E25,[4]allahabad!E25,[4]ANDRA!E25,[4]BOB!E25,[4]BOI!E25,[4]BOM!E25,[4]CBI!E25,[4]DENA!E25,[4]INDIAN!E25,[4]IOB!E25,[4]OBC!E25,[4]PNB!E25,[4]PSB!E25,[4]SBP!E25,[4]SBBJ!E25,[4]SBT!E25,[4]UCO!E25,'[4]UNION BANK '!E25,'[4]UNITED '!E25,[4]IDBI!E25,[4]BMB!E25,[4]KTK!E25,[4]ING!E25,[4]CSB!E25,[4]CUB!E25,[4]DHANALAXMI!E25,[4]FEDERAL!E25,[4]JK!E25,[4]KARUR!E25,[4]LVB!E25,[4]RATNAKAR!E25,[4]SIB!E25,[4]TNMB!E25,[4]INDUSIND!E25,[4]HDFC!E25,[4]AXIS!E25,[4]ICICI!E25,[4]KOTAK!E25,[4]YES!E25,[4]KAVERI!E25,[4]PKGB!E25,[4]KVGB!E25)</f>
        <v>97332</v>
      </c>
      <c r="F25" s="34">
        <f>SUM([4]CANARA!F25,[4]CORPORATION!F25,[4]SYNDICATE!F25,[4]SBH!F25,[4]SBI!F25,[4]SBM!F25,[4]VIJAYA!F25,[4]allahabad!F25,[4]ANDRA!F25,[4]BOB!F25,[4]BOI!F25,[4]BOM!F25,[4]CBI!F25,[4]DENA!F25,[4]INDIAN!F25,[4]IOB!F25,[4]OBC!F25,[4]PNB!F25,[4]PSB!F25,[4]SBP!F25,[4]SBBJ!F25,[4]SBT!F25,[4]UCO!F25,'[4]UNION BANK '!F25,'[4]UNITED '!F25,[4]IDBI!F25,[4]BMB!F25,[4]KTK!F25,[4]ING!F25,[4]CSB!F25,[4]CUB!F25,[4]DHANALAXMI!F25,[4]FEDERAL!F25,[4]JK!F25,[4]KARUR!F25,[4]LVB!F25,[4]RATNAKAR!F25,[4]SIB!F25,[4]TNMB!F25,[4]INDUSIND!F25,[4]HDFC!F25,[4]AXIS!F25,[4]ICICI!F25,[4]KOTAK!F25,[4]YES!F25,[4]KAVERI!F25,[4]PKGB!F25,[4]KVGB!F25)</f>
        <v>54546</v>
      </c>
      <c r="G25" s="34">
        <f>SUM([4]CANARA!G25,[4]CORPORATION!G25,[4]SYNDICATE!G25,[4]SBH!G25,[4]SBI!G25,[4]SBM!G25,[4]VIJAYA!G25,[4]allahabad!G25,[4]ANDRA!G25,[4]BOB!G25,[4]BOI!G25,[4]BOM!G25,[4]CBI!G25,[4]DENA!G25,[4]INDIAN!G25,[4]IOB!G25,[4]OBC!G25,[4]PNB!G25,[4]PSB!G25,[4]SBP!G25,[4]SBBJ!G25,[4]SBT!G25,[4]UCO!G25,'[4]UNION BANK '!G25,'[4]UNITED '!G25,[4]IDBI!G25,[4]BMB!G25,[4]KTK!G25,[4]ING!G25,[4]CSB!G25,[4]CUB!G25,[4]DHANALAXMI!G25,[4]FEDERAL!G25,[4]JK!G25,[4]KARUR!G25,[4]LVB!G25,[4]RATNAKAR!G25,[4]SIB!G25,[4]TNMB!G25,[4]INDUSIND!G25,[4]HDFC!G25,[4]AXIS!G25,[4]ICICI!G25,[4]KOTAK!G25,[4]YES!G25,[4]KAVERI!G25,[4]PKGB!G25,[4]KVGB!G25)</f>
        <v>245779</v>
      </c>
      <c r="H25" s="34">
        <f>SUM([4]CANARA!H25,[4]CORPORATION!H25,[4]SYNDICATE!H25,[4]SBH!H25,[4]SBI!H25,[4]SBM!H25,[4]VIJAYA!H25,[4]allahabad!H25,[4]ANDRA!H25,[4]BOB!H25,[4]BOI!H25,[4]BOM!H25,[4]CBI!H25,[4]DENA!H25,[4]INDIAN!H25,[4]IOB!H25,[4]OBC!H25,[4]PNB!H25,[4]PSB!H25,[4]SBP!H25,[4]SBBJ!H25,[4]SBT!H25,[4]UCO!H25,'[4]UNION BANK '!H25,'[4]UNITED '!H25,[4]IDBI!H25,[4]BMB!H25,[4]KTK!H25,[4]ING!H25,[4]CSB!H25,[4]CUB!H25,[4]DHANALAXMI!H25,[4]FEDERAL!H25,[4]JK!H25,[4]KARUR!H25,[4]LVB!H25,[4]RATNAKAR!H25,[4]SIB!H25,[4]TNMB!H25,[4]INDUSIND!H25,[4]HDFC!H25,[4]AXIS!H25,[4]ICICI!H25,[4]KOTAK!H25,[4]YES!H25,[4]KAVERI!H25,[4]PKGB!H25,[4]KVGB!H25)</f>
        <v>181770</v>
      </c>
      <c r="I25" s="34">
        <f>SUM([4]CANARA!I25,[4]CORPORATION!I25,[4]SYNDICATE!I25,[4]SBH!I25,[4]SBI!I25,[4]SBM!I25,[4]VIJAYA!I25,[4]allahabad!I25,[4]ANDRA!I25,[4]BOB!I25,[4]BOI!I25,[4]BOM!I25,[4]CBI!I25,[4]DENA!I25,[4]INDIAN!I25,[4]IOB!I25,[4]OBC!I25,[4]PNB!I25,[4]PSB!I25,[4]SBP!I25,[4]SBBJ!I25,[4]SBT!I25,[4]UCO!I25,'[4]UNION BANK '!I25,'[4]UNITED '!I25,[4]IDBI!I25,[4]BMB!I25,[4]KTK!I25,[4]ING!I25,[4]CSB!I25,[4]CUB!I25,[4]DHANALAXMI!I25,[4]FEDERAL!I25,[4]JK!I25,[4]KARUR!I25,[4]LVB!I25,[4]RATNAKAR!I25,[4]SIB!I25,[4]TNMB!I25,[4]INDUSIND!I25,[4]HDFC!I25,[4]AXIS!I25,[4]ICICI!I25,[4]KOTAK!I25,[4]YES!I25,[4]KAVERI!I25,[4]PKGB!I25,[4]KVGB!I25)</f>
        <v>2809.2891720999996</v>
      </c>
      <c r="J25" s="34">
        <f>SUM([4]CANARA!J25,[4]CORPORATION!J25,[4]SYNDICATE!J25,[4]SBH!J25,[4]SBI!J25,[4]SBM!J25,[4]VIJAYA!J25,[4]allahabad!J25,[4]ANDRA!J25,[4]BOB!J25,[4]BOI!J25,[4]BOM!J25,[4]CBI!J25,[4]DENA!J25,[4]INDIAN!J25,[4]IOB!J25,[4]OBC!J25,[4]PNB!J25,[4]PSB!J25,[4]SBP!J25,[4]SBBJ!J25,[4]SBT!J25,[4]UCO!J25,'[4]UNION BANK '!J25,'[4]UNITED '!J25,[4]IDBI!J25,[4]BMB!J25,[4]KTK!J25,[4]ING!J25,[4]CSB!J25,[4]CUB!J25,[4]DHANALAXMI!J25,[4]FEDERAL!J25,[4]JK!J25,[4]KARUR!J25,[4]LVB!J25,[4]RATNAKAR!J25,[4]SIB!J25,[4]TNMB!J25,[4]INDUSIND!J25,[4]HDFC!J25,[4]AXIS!J25,[4]ICICI!J25,[4]KOTAK!J25,[4]YES!J25,[4]KAVERI!J25,[4]PKGB!J25,[4]KVGB!J25)</f>
        <v>31159</v>
      </c>
      <c r="K25" s="34">
        <f>SUM([4]CANARA!K25,[4]CORPORATION!K25,[4]SYNDICATE!K25,[4]SBH!K25,[4]SBI!K25,[4]SBM!K25,[4]VIJAYA!K25,[4]allahabad!K25,[4]ANDRA!K25,[4]BOB!K25,[4]BOI!K25,[4]BOM!K25,[4]CBI!K25,[4]DENA!K25,[4]INDIAN!K25,[4]IOB!K25,[4]OBC!K25,[4]PNB!K25,[4]PSB!K25,[4]SBP!K25,[4]SBBJ!K25,[4]SBT!K25,[4]UCO!K25,'[4]UNION BANK '!K25,'[4]UNITED '!K25,[4]IDBI!K25,[4]BMB!K25,[4]KTK!K25,[4]ING!K25,[4]CSB!K25,[4]CUB!K25,[4]DHANALAXMI!K25,[4]FEDERAL!K25,[4]JK!K25,[4]KARUR!K25,[4]LVB!K25,[4]RATNAKAR!K25,[4]SIB!K25,[4]TNMB!K25,[4]INDUSIND!K25,[4]HDFC!K25,[4]AXIS!K25,[4]ICICI!K25,[4]KOTAK!K25,[4]YES!K25,[4]KAVERI!K25,[4]PKGB!K25,[4]KVGB!K25)</f>
        <v>223692</v>
      </c>
      <c r="L25" s="34">
        <f>SUM([4]CANARA!L25,[4]CORPORATION!L25,[4]SYNDICATE!L25,[4]SBH!L25,[4]SBI!L25,[4]SBM!L25,[4]VIJAYA!L25,[4]allahabad!L25,[4]ANDRA!L25,[4]BOB!L25,[4]BOI!L25,[4]BOM!L25,[4]CBI!L25,[4]DENA!L25,[4]INDIAN!L25,[4]IOB!L25,[4]OBC!L25,[4]PNB!L25,[4]PSB!L25,[4]SBP!L25,[4]SBBJ!L25,[4]SBT!L25,[4]UCO!L25,'[4]UNION BANK '!L25,'[4]UNITED '!L25,[4]IDBI!L25,[4]BMB!L25,[4]KTK!L25,[4]ING!L25,[4]CSB!L25,[4]CUB!L25,[4]DHANALAXMI!L25,[4]FEDERAL!L25,[4]JK!L25,[4]KARUR!L25,[4]LVB!L25,[4]RATNAKAR!L25,[4]SIB!L25,[4]TNMB!L25,[4]INDUSIND!L25,[4]HDFC!L25,[4]AXIS!L25,[4]ICICI!L25,[4]KOTAK!L25,[4]YES!L25,[4]KAVERI!L25,[4]PKGB!L25,[4]KVGB!L25)</f>
        <v>177955.8</v>
      </c>
      <c r="M25" s="33">
        <f t="shared" si="0"/>
        <v>79.553940239257543</v>
      </c>
      <c r="N25" s="33">
        <f t="shared" si="1"/>
        <v>73.956684663864692</v>
      </c>
    </row>
    <row r="26" spans="1:14" ht="22.5">
      <c r="A26" s="37">
        <v>23</v>
      </c>
      <c r="B26" s="35" t="s">
        <v>116</v>
      </c>
      <c r="C26" s="34">
        <f>SUM([4]CANARA!C26,[4]CORPORATION!C26,[4]SYNDICATE!C26,[4]SBH!C26,[4]SBI!C26,[4]SBM!C26,[4]VIJAYA!C26,[4]allahabad!C26,[4]ANDRA!C26,[4]BOB!C26,[4]BOI!C26,[4]BOM!C26,[4]CBI!C26,[4]DENA!C26,[4]INDIAN!C26,[4]IOB!C26,[4]OBC!C26,[4]PNB!C26,[4]PSB!C26,[4]SBP!C26,[4]SBBJ!C26,[4]SBT!C26,[4]UCO!C26,'[4]UNION BANK '!C26,'[4]UNITED '!C26,[4]IDBI!C26,[4]BMB!C26,[4]KTK!C26,[4]ING!C26,[4]CSB!C26,[4]CUB!C26,[4]DHANALAXMI!C26,[4]FEDERAL!C26,[4]JK!C26,[4]KARUR!C26,[4]LVB!C26,[4]RATNAKAR!C26,[4]SIB!C26,[4]TNMB!C26,[4]INDUSIND!C26,[4]HDFC!C26,[4]AXIS!C26,[4]ICICI!C26,[4]KOTAK!C26,[4]YES!C26,[4]KAVERI!C26,[4]PKGB!C26,[4]KVGB!C26)</f>
        <v>193593</v>
      </c>
      <c r="D26" s="34">
        <f>SUM([4]CANARA!D26,[4]CORPORATION!D26,[4]SYNDICATE!D26,[4]SBH!D26,[4]SBI!D26,[4]SBM!D26,[4]VIJAYA!D26,[4]allahabad!D26,[4]ANDRA!D26,[4]BOB!D26,[4]BOI!D26,[4]BOM!D26,[4]CBI!D26,[4]DENA!D26,[4]INDIAN!D26,[4]IOB!D26,[4]OBC!D26,[4]PNB!D26,[4]PSB!D26,[4]SBP!D26,[4]SBBJ!D26,[4]SBT!D26,[4]UCO!D26,'[4]UNION BANK '!D26,'[4]UNITED '!D26,[4]IDBI!D26,[4]BMB!D26,[4]KTK!D26,[4]ING!D26,[4]CSB!D26,[4]CUB!D26,[4]DHANALAXMI!D26,[4]FEDERAL!D26,[4]JK!D26,[4]KARUR!D26,[4]LVB!D26,[4]RATNAKAR!D26,[4]SIB!D26,[4]TNMB!D26,[4]INDUSIND!D26,[4]HDFC!D26,[4]AXIS!D26,[4]ICICI!D26,[4]KOTAK!D26,[4]YES!D26,[4]KAVERI!D26,[4]PKGB!D26,[4]KVGB!D26)</f>
        <v>93071</v>
      </c>
      <c r="E26" s="34">
        <f>SUM([4]CANARA!E26,[4]CORPORATION!E26,[4]SYNDICATE!E26,[4]SBH!E26,[4]SBI!E26,[4]SBM!E26,[4]VIJAYA!E26,[4]allahabad!E26,[4]ANDRA!E26,[4]BOB!E26,[4]BOI!E26,[4]BOM!E26,[4]CBI!E26,[4]DENA!E26,[4]INDIAN!E26,[4]IOB!E26,[4]OBC!E26,[4]PNB!E26,[4]PSB!E26,[4]SBP!E26,[4]SBBJ!E26,[4]SBT!E26,[4]UCO!E26,'[4]UNION BANK '!E26,'[4]UNITED '!E26,[4]IDBI!E26,[4]BMB!E26,[4]KTK!E26,[4]ING!E26,[4]CSB!E26,[4]CUB!E26,[4]DHANALAXMI!E26,[4]FEDERAL!E26,[4]JK!E26,[4]KARUR!E26,[4]LVB!E26,[4]RATNAKAR!E26,[4]SIB!E26,[4]TNMB!E26,[4]INDUSIND!E26,[4]HDFC!E26,[4]AXIS!E26,[4]ICICI!E26,[4]KOTAK!E26,[4]YES!E26,[4]KAVERI!E26,[4]PKGB!E26,[4]KVGB!E26)</f>
        <v>70697</v>
      </c>
      <c r="F26" s="34">
        <f>SUM([4]CANARA!F26,[4]CORPORATION!F26,[4]SYNDICATE!F26,[4]SBH!F26,[4]SBI!F26,[4]SBM!F26,[4]VIJAYA!F26,[4]allahabad!F26,[4]ANDRA!F26,[4]BOB!F26,[4]BOI!F26,[4]BOM!F26,[4]CBI!F26,[4]DENA!F26,[4]INDIAN!F26,[4]IOB!F26,[4]OBC!F26,[4]PNB!F26,[4]PSB!F26,[4]SBP!F26,[4]SBBJ!F26,[4]SBT!F26,[4]UCO!F26,'[4]UNION BANK '!F26,'[4]UNITED '!F26,[4]IDBI!F26,[4]BMB!F26,[4]KTK!F26,[4]ING!F26,[4]CSB!F26,[4]CUB!F26,[4]DHANALAXMI!F26,[4]FEDERAL!F26,[4]JK!F26,[4]KARUR!F26,[4]LVB!F26,[4]RATNAKAR!F26,[4]SIB!F26,[4]TNMB!F26,[4]INDUSIND!F26,[4]HDFC!F26,[4]AXIS!F26,[4]ICICI!F26,[4]KOTAK!F26,[4]YES!F26,[4]KAVERI!F26,[4]PKGB!F26,[4]KVGB!F26)</f>
        <v>98401</v>
      </c>
      <c r="G26" s="34">
        <f>SUM([4]CANARA!G26,[4]CORPORATION!G26,[4]SYNDICATE!G26,[4]SBH!G26,[4]SBI!G26,[4]SBM!G26,[4]VIJAYA!G26,[4]allahabad!G26,[4]ANDRA!G26,[4]BOB!G26,[4]BOI!G26,[4]BOM!G26,[4]CBI!G26,[4]DENA!G26,[4]INDIAN!G26,[4]IOB!G26,[4]OBC!G26,[4]PNB!G26,[4]PSB!G26,[4]SBP!G26,[4]SBBJ!G26,[4]SBT!G26,[4]UCO!G26,'[4]UNION BANK '!G26,'[4]UNITED '!G26,[4]IDBI!G26,[4]BMB!G26,[4]KTK!G26,[4]ING!G26,[4]CSB!G26,[4]CUB!G26,[4]DHANALAXMI!G26,[4]FEDERAL!G26,[4]JK!G26,[4]KARUR!G26,[4]LVB!G26,[4]RATNAKAR!G26,[4]SIB!G26,[4]TNMB!G26,[4]INDUSIND!G26,[4]HDFC!G26,[4]AXIS!G26,[4]ICICI!G26,[4]KOTAK!G26,[4]YES!G26,[4]KAVERI!G26,[4]PKGB!G26,[4]KVGB!G26)</f>
        <v>455762</v>
      </c>
      <c r="H26" s="34">
        <f>SUM([4]CANARA!H26,[4]CORPORATION!H26,[4]SYNDICATE!H26,[4]SBH!H26,[4]SBI!H26,[4]SBM!H26,[4]VIJAYA!H26,[4]allahabad!H26,[4]ANDRA!H26,[4]BOB!H26,[4]BOI!H26,[4]BOM!H26,[4]CBI!H26,[4]DENA!H26,[4]INDIAN!H26,[4]IOB!H26,[4]OBC!H26,[4]PNB!H26,[4]PSB!H26,[4]SBP!H26,[4]SBBJ!H26,[4]SBT!H26,[4]UCO!H26,'[4]UNION BANK '!H26,'[4]UNITED '!H26,[4]IDBI!H26,[4]BMB!H26,[4]KTK!H26,[4]ING!H26,[4]CSB!H26,[4]CUB!H26,[4]DHANALAXMI!H26,[4]FEDERAL!H26,[4]JK!H26,[4]KARUR!H26,[4]LVB!H26,[4]RATNAKAR!H26,[4]SIB!H26,[4]TNMB!H26,[4]INDUSIND!H26,[4]HDFC!H26,[4]AXIS!H26,[4]ICICI!H26,[4]KOTAK!H26,[4]YES!H26,[4]KAVERI!H26,[4]PKGB!H26,[4]KVGB!H26)</f>
        <v>350763</v>
      </c>
      <c r="I26" s="34">
        <f>SUM([4]CANARA!I26,[4]CORPORATION!I26,[4]SYNDICATE!I26,[4]SBH!I26,[4]SBI!I26,[4]SBM!I26,[4]VIJAYA!I26,[4]allahabad!I26,[4]ANDRA!I26,[4]BOB!I26,[4]BOI!I26,[4]BOM!I26,[4]CBI!I26,[4]DENA!I26,[4]INDIAN!I26,[4]IOB!I26,[4]OBC!I26,[4]PNB!I26,[4]PSB!I26,[4]SBP!I26,[4]SBBJ!I26,[4]SBT!I26,[4]UCO!I26,'[4]UNION BANK '!I26,'[4]UNITED '!I26,[4]IDBI!I26,[4]BMB!I26,[4]KTK!I26,[4]ING!I26,[4]CSB!I26,[4]CUB!I26,[4]DHANALAXMI!I26,[4]FEDERAL!I26,[4]JK!I26,[4]KARUR!I26,[4]LVB!I26,[4]RATNAKAR!I26,[4]SIB!I26,[4]TNMB!I26,[4]INDUSIND!I26,[4]HDFC!I26,[4]AXIS!I26,[4]ICICI!I26,[4]KOTAK!I26,[4]YES!I26,[4]KAVERI!I26,[4]PKGB!I26,[4]KVGB!I26)</f>
        <v>7860.5821664000014</v>
      </c>
      <c r="J26" s="34">
        <f>SUM([4]CANARA!J26,[4]CORPORATION!J26,[4]SYNDICATE!J26,[4]SBH!J26,[4]SBI!J26,[4]SBM!J26,[4]VIJAYA!J26,[4]allahabad!J26,[4]ANDRA!J26,[4]BOB!J26,[4]BOI!J26,[4]BOM!J26,[4]CBI!J26,[4]DENA!J26,[4]INDIAN!J26,[4]IOB!J26,[4]OBC!J26,[4]PNB!J26,[4]PSB!J26,[4]SBP!J26,[4]SBBJ!J26,[4]SBT!J26,[4]UCO!J26,'[4]UNION BANK '!J26,'[4]UNITED '!J26,[4]IDBI!J26,[4]BMB!J26,[4]KTK!J26,[4]ING!J26,[4]CSB!J26,[4]CUB!J26,[4]DHANALAXMI!J26,[4]FEDERAL!J26,[4]JK!J26,[4]KARUR!J26,[4]LVB!J26,[4]RATNAKAR!J26,[4]SIB!J26,[4]TNMB!J26,[4]INDUSIND!J26,[4]HDFC!J26,[4]AXIS!J26,[4]ICICI!J26,[4]KOTAK!J26,[4]YES!J26,[4]KAVERI!J26,[4]PKGB!J26,[4]KVGB!J26)</f>
        <v>74808</v>
      </c>
      <c r="K26" s="34">
        <f>SUM([4]CANARA!K26,[4]CORPORATION!K26,[4]SYNDICATE!K26,[4]SBH!K26,[4]SBI!K26,[4]SBM!K26,[4]VIJAYA!K26,[4]allahabad!K26,[4]ANDRA!K26,[4]BOB!K26,[4]BOI!K26,[4]BOM!K26,[4]CBI!K26,[4]DENA!K26,[4]INDIAN!K26,[4]IOB!K26,[4]OBC!K26,[4]PNB!K26,[4]PSB!K26,[4]SBP!K26,[4]SBBJ!K26,[4]SBT!K26,[4]UCO!K26,'[4]UNION BANK '!K26,'[4]UNITED '!K26,[4]IDBI!K26,[4]BMB!K26,[4]KTK!K26,[4]ING!K26,[4]CSB!K26,[4]CUB!K26,[4]DHANALAXMI!K26,[4]FEDERAL!K26,[4]JK!K26,[4]KARUR!K26,[4]LVB!K26,[4]RATNAKAR!K26,[4]SIB!K26,[4]TNMB!K26,[4]INDUSIND!K26,[4]HDFC!K26,[4]AXIS!K26,[4]ICICI!K26,[4]KOTAK!K26,[4]YES!K26,[4]KAVERI!K26,[4]PKGB!K26,[4]KVGB!K26)</f>
        <v>371509</v>
      </c>
      <c r="L26" s="34">
        <f>SUM([4]CANARA!L26,[4]CORPORATION!L26,[4]SYNDICATE!L26,[4]SBH!L26,[4]SBI!L26,[4]SBM!L26,[4]VIJAYA!L26,[4]allahabad!L26,[4]ANDRA!L26,[4]BOB!L26,[4]BOI!L26,[4]BOM!L26,[4]CBI!L26,[4]DENA!L26,[4]INDIAN!L26,[4]IOB!L26,[4]OBC!L26,[4]PNB!L26,[4]PSB!L26,[4]SBP!L26,[4]SBBJ!L26,[4]SBT!L26,[4]UCO!L26,'[4]UNION BANK '!L26,'[4]UNITED '!L26,[4]IDBI!L26,[4]BMB!L26,[4]KTK!L26,[4]ING!L26,[4]CSB!L26,[4]CUB!L26,[4]DHANALAXMI!L26,[4]FEDERAL!L26,[4]JK!L26,[4]KARUR!L26,[4]LVB!L26,[4]RATNAKAR!L26,[4]SIB!L26,[4]TNMB!L26,[4]INDUSIND!L26,[4]HDFC!L26,[4]AXIS!L26,[4]ICICI!L26,[4]KOTAK!L26,[4]YES!L26,[4]KAVERI!L26,[4]PKGB!L26,[4]KVGB!L26)</f>
        <v>300456</v>
      </c>
      <c r="M26" s="33">
        <f t="shared" si="0"/>
        <v>80.87448756288542</v>
      </c>
      <c r="N26" s="33">
        <f t="shared" si="1"/>
        <v>76.961879226438356</v>
      </c>
    </row>
    <row r="27" spans="1:14" ht="22.5">
      <c r="A27" s="37">
        <v>24</v>
      </c>
      <c r="B27" s="35" t="s">
        <v>115</v>
      </c>
      <c r="C27" s="34">
        <f>SUM([4]CANARA!C27,[4]CORPORATION!C27,[4]SYNDICATE!C27,[4]SBH!C27,[4]SBI!C27,[4]SBM!C27,[4]VIJAYA!C27,[4]allahabad!C27,[4]ANDRA!C27,[4]BOB!C27,[4]BOI!C27,[4]BOM!C27,[4]CBI!C27,[4]DENA!C27,[4]INDIAN!C27,[4]IOB!C27,[4]OBC!C27,[4]PNB!C27,[4]PSB!C27,[4]SBP!C27,[4]SBBJ!C27,[4]SBT!C27,[4]UCO!C27,'[4]UNION BANK '!C27,'[4]UNITED '!C27,[4]IDBI!C27,[4]BMB!C27,[4]KTK!C27,[4]ING!C27,[4]CSB!C27,[4]CUB!C27,[4]DHANALAXMI!C27,[4]FEDERAL!C27,[4]JK!C27,[4]KARUR!C27,[4]LVB!C27,[4]RATNAKAR!C27,[4]SIB!C27,[4]TNMB!C27,[4]INDUSIND!C27,[4]HDFC!C27,[4]AXIS!C27,[4]ICICI!C27,[4]KOTAK!C27,[4]YES!C27,[4]KAVERI!C27,[4]PKGB!C27,[4]KVGB!C27)</f>
        <v>39261</v>
      </c>
      <c r="D27" s="34">
        <f>SUM([4]CANARA!D27,[4]CORPORATION!D27,[4]SYNDICATE!D27,[4]SBH!D27,[4]SBI!D27,[4]SBM!D27,[4]VIJAYA!D27,[4]allahabad!D27,[4]ANDRA!D27,[4]BOB!D27,[4]BOI!D27,[4]BOM!D27,[4]CBI!D27,[4]DENA!D27,[4]INDIAN!D27,[4]IOB!D27,[4]OBC!D27,[4]PNB!D27,[4]PSB!D27,[4]SBP!D27,[4]SBBJ!D27,[4]SBT!D27,[4]UCO!D27,'[4]UNION BANK '!D27,'[4]UNITED '!D27,[4]IDBI!D27,[4]BMB!D27,[4]KTK!D27,[4]ING!D27,[4]CSB!D27,[4]CUB!D27,[4]DHANALAXMI!D27,[4]FEDERAL!D27,[4]JK!D27,[4]KARUR!D27,[4]LVB!D27,[4]RATNAKAR!D27,[4]SIB!D27,[4]TNMB!D27,[4]INDUSIND!D27,[4]HDFC!D27,[4]AXIS!D27,[4]ICICI!D27,[4]KOTAK!D27,[4]YES!D27,[4]KAVERI!D27,[4]PKGB!D27,[4]KVGB!D27)</f>
        <v>32149</v>
      </c>
      <c r="E27" s="34">
        <f>SUM([4]CANARA!E27,[4]CORPORATION!E27,[4]SYNDICATE!E27,[4]SBH!E27,[4]SBI!E27,[4]SBM!E27,[4]VIJAYA!E27,[4]allahabad!E27,[4]ANDRA!E27,[4]BOB!E27,[4]BOI!E27,[4]BOM!E27,[4]CBI!E27,[4]DENA!E27,[4]INDIAN!E27,[4]IOB!E27,[4]OBC!E27,[4]PNB!E27,[4]PSB!E27,[4]SBP!E27,[4]SBBJ!E27,[4]SBT!E27,[4]UCO!E27,'[4]UNION BANK '!E27,'[4]UNITED '!E27,[4]IDBI!E27,[4]BMB!E27,[4]KTK!E27,[4]ING!E27,[4]CSB!E27,[4]CUB!E27,[4]DHANALAXMI!E27,[4]FEDERAL!E27,[4]JK!E27,[4]KARUR!E27,[4]LVB!E27,[4]RATNAKAR!E27,[4]SIB!E27,[4]TNMB!E27,[4]INDUSIND!E27,[4]HDFC!E27,[4]AXIS!E27,[4]ICICI!E27,[4]KOTAK!E27,[4]YES!E27,[4]KAVERI!E27,[4]PKGB!E27,[4]KVGB!E27)</f>
        <v>75085</v>
      </c>
      <c r="F27" s="34">
        <f>SUM([4]CANARA!F27,[4]CORPORATION!F27,[4]SYNDICATE!F27,[4]SBH!F27,[4]SBI!F27,[4]SBM!F27,[4]VIJAYA!F27,[4]allahabad!F27,[4]ANDRA!F27,[4]BOB!F27,[4]BOI!F27,[4]BOM!F27,[4]CBI!F27,[4]DENA!F27,[4]INDIAN!F27,[4]IOB!F27,[4]OBC!F27,[4]PNB!F27,[4]PSB!F27,[4]SBP!F27,[4]SBBJ!F27,[4]SBT!F27,[4]UCO!F27,'[4]UNION BANK '!F27,'[4]UNITED '!F27,[4]IDBI!F27,[4]BMB!F27,[4]KTK!F27,[4]ING!F27,[4]CSB!F27,[4]CUB!F27,[4]DHANALAXMI!F27,[4]FEDERAL!F27,[4]JK!F27,[4]KARUR!F27,[4]LVB!F27,[4]RATNAKAR!F27,[4]SIB!F27,[4]TNMB!F27,[4]INDUSIND!F27,[4]HDFC!F27,[4]AXIS!F27,[4]ICICI!F27,[4]KOTAK!F27,[4]YES!F27,[4]KAVERI!F27,[4]PKGB!F27,[4]KVGB!F27)</f>
        <v>131762</v>
      </c>
      <c r="G27" s="34">
        <f>SUM([4]CANARA!G27,[4]CORPORATION!G27,[4]SYNDICATE!G27,[4]SBH!G27,[4]SBI!G27,[4]SBM!G27,[4]VIJAYA!G27,[4]allahabad!G27,[4]ANDRA!G27,[4]BOB!G27,[4]BOI!G27,[4]BOM!G27,[4]CBI!G27,[4]DENA!G27,[4]INDIAN!G27,[4]IOB!G27,[4]OBC!G27,[4]PNB!G27,[4]PSB!G27,[4]SBP!G27,[4]SBBJ!G27,[4]SBT!G27,[4]UCO!G27,'[4]UNION BANK '!G27,'[4]UNITED '!G27,[4]IDBI!G27,[4]BMB!G27,[4]KTK!G27,[4]ING!G27,[4]CSB!G27,[4]CUB!G27,[4]DHANALAXMI!G27,[4]FEDERAL!G27,[4]JK!G27,[4]KARUR!G27,[4]LVB!G27,[4]RATNAKAR!G27,[4]SIB!G27,[4]TNMB!G27,[4]INDUSIND!G27,[4]HDFC!G27,[4]AXIS!G27,[4]ICICI!G27,[4]KOTAK!G27,[4]YES!G27,[4]KAVERI!G27,[4]PKGB!G27,[4]KVGB!G27)</f>
        <v>278257</v>
      </c>
      <c r="H27" s="34">
        <f>SUM([4]CANARA!H27,[4]CORPORATION!H27,[4]SYNDICATE!H27,[4]SBH!H27,[4]SBI!H27,[4]SBM!H27,[4]VIJAYA!H27,[4]allahabad!H27,[4]ANDRA!H27,[4]BOB!H27,[4]BOI!H27,[4]BOM!H27,[4]CBI!H27,[4]DENA!H27,[4]INDIAN!H27,[4]IOB!H27,[4]OBC!H27,[4]PNB!H27,[4]PSB!H27,[4]SBP!H27,[4]SBBJ!H27,[4]SBT!H27,[4]UCO!H27,'[4]UNION BANK '!H27,'[4]UNITED '!H27,[4]IDBI!H27,[4]BMB!H27,[4]KTK!H27,[4]ING!H27,[4]CSB!H27,[4]CUB!H27,[4]DHANALAXMI!H27,[4]FEDERAL!H27,[4]JK!H27,[4]KARUR!H27,[4]LVB!H27,[4]RATNAKAR!H27,[4]SIB!H27,[4]TNMB!H27,[4]INDUSIND!H27,[4]HDFC!H27,[4]AXIS!H27,[4]ICICI!H27,[4]KOTAK!H27,[4]YES!H27,[4]KAVERI!H27,[4]PKGB!H27,[4]KVGB!H27)</f>
        <v>200769</v>
      </c>
      <c r="I27" s="34">
        <f>SUM([4]CANARA!I27,[4]CORPORATION!I27,[4]SYNDICATE!I27,[4]SBH!I27,[4]SBI!I27,[4]SBM!I27,[4]VIJAYA!I27,[4]allahabad!I27,[4]ANDRA!I27,[4]BOB!I27,[4]BOI!I27,[4]BOM!I27,[4]CBI!I27,[4]DENA!I27,[4]INDIAN!I27,[4]IOB!I27,[4]OBC!I27,[4]PNB!I27,[4]PSB!I27,[4]SBP!I27,[4]SBBJ!I27,[4]SBT!I27,[4]UCO!I27,'[4]UNION BANK '!I27,'[4]UNITED '!I27,[4]IDBI!I27,[4]BMB!I27,[4]KTK!I27,[4]ING!I27,[4]CSB!I27,[4]CUB!I27,[4]DHANALAXMI!I27,[4]FEDERAL!I27,[4]JK!I27,[4]KARUR!I27,[4]LVB!I27,[4]RATNAKAR!I27,[4]SIB!I27,[4]TNMB!I27,[4]INDUSIND!I27,[4]HDFC!I27,[4]AXIS!I27,[4]ICICI!I27,[4]KOTAK!I27,[4]YES!I27,[4]KAVERI!I27,[4]PKGB!I27,[4]KVGB!I27)</f>
        <v>4991.2792394999997</v>
      </c>
      <c r="J27" s="34">
        <f>SUM([4]CANARA!J27,[4]CORPORATION!J27,[4]SYNDICATE!J27,[4]SBH!J27,[4]SBI!J27,[4]SBM!J27,[4]VIJAYA!J27,[4]allahabad!J27,[4]ANDRA!J27,[4]BOB!J27,[4]BOI!J27,[4]BOM!J27,[4]CBI!J27,[4]DENA!J27,[4]INDIAN!J27,[4]IOB!J27,[4]OBC!J27,[4]PNB!J27,[4]PSB!J27,[4]SBP!J27,[4]SBBJ!J27,[4]SBT!J27,[4]UCO!J27,'[4]UNION BANK '!J27,'[4]UNITED '!J27,[4]IDBI!J27,[4]BMB!J27,[4]KTK!J27,[4]ING!J27,[4]CSB!J27,[4]CUB!J27,[4]DHANALAXMI!J27,[4]FEDERAL!J27,[4]JK!J27,[4]KARUR!J27,[4]LVB!J27,[4]RATNAKAR!J27,[4]SIB!J27,[4]TNMB!J27,[4]INDUSIND!J27,[4]HDFC!J27,[4]AXIS!J27,[4]ICICI!J27,[4]KOTAK!J27,[4]YES!J27,[4]KAVERI!J27,[4]PKGB!J27,[4]KVGB!J27)</f>
        <v>66589</v>
      </c>
      <c r="K27" s="34">
        <f>SUM([4]CANARA!K27,[4]CORPORATION!K27,[4]SYNDICATE!K27,[4]SBH!K27,[4]SBI!K27,[4]SBM!K27,[4]VIJAYA!K27,[4]allahabad!K27,[4]ANDRA!K27,[4]BOB!K27,[4]BOI!K27,[4]BOM!K27,[4]CBI!K27,[4]DENA!K27,[4]INDIAN!K27,[4]IOB!K27,[4]OBC!K27,[4]PNB!K27,[4]PSB!K27,[4]SBP!K27,[4]SBBJ!K27,[4]SBT!K27,[4]UCO!K27,'[4]UNION BANK '!K27,'[4]UNITED '!K27,[4]IDBI!K27,[4]BMB!K27,[4]KTK!K27,[4]ING!K27,[4]CSB!K27,[4]CUB!K27,[4]DHANALAXMI!K27,[4]FEDERAL!K27,[4]JK!K27,[4]KARUR!K27,[4]LVB!K27,[4]RATNAKAR!K27,[4]SIB!K27,[4]TNMB!K27,[4]INDUSIND!K27,[4]HDFC!K27,[4]AXIS!K27,[4]ICICI!K27,[4]KOTAK!K27,[4]YES!K27,[4]KAVERI!K27,[4]PKGB!K27,[4]KVGB!K27)</f>
        <v>244176</v>
      </c>
      <c r="L27" s="34">
        <f>SUM([4]CANARA!L27,[4]CORPORATION!L27,[4]SYNDICATE!L27,[4]SBH!L27,[4]SBI!L27,[4]SBM!L27,[4]VIJAYA!L27,[4]allahabad!L27,[4]ANDRA!L27,[4]BOB!L27,[4]BOI!L27,[4]BOM!L27,[4]CBI!L27,[4]DENA!L27,[4]INDIAN!L27,[4]IOB!L27,[4]OBC!L27,[4]PNB!L27,[4]PSB!L27,[4]SBP!L27,[4]SBBJ!L27,[4]SBT!L27,[4]UCO!L27,'[4]UNION BANK '!L27,'[4]UNITED '!L27,[4]IDBI!L27,[4]BMB!L27,[4]KTK!L27,[4]ING!L27,[4]CSB!L27,[4]CUB!L27,[4]DHANALAXMI!L27,[4]FEDERAL!L27,[4]JK!L27,[4]KARUR!L27,[4]LVB!L27,[4]RATNAKAR!L27,[4]SIB!L27,[4]TNMB!L27,[4]INDUSIND!L27,[4]HDFC!L27,[4]AXIS!L27,[4]ICICI!L27,[4]KOTAK!L27,[4]YES!L27,[4]KAVERI!L27,[4]PKGB!L27,[4]KVGB!L27)</f>
        <v>219019.16220000002</v>
      </c>
      <c r="M27" s="33">
        <f t="shared" si="0"/>
        <v>89.697252064084935</v>
      </c>
      <c r="N27" s="33">
        <f t="shared" si="1"/>
        <v>72.152362743794413</v>
      </c>
    </row>
    <row r="28" spans="1:14" ht="22.5">
      <c r="A28" s="37">
        <v>25</v>
      </c>
      <c r="B28" s="35" t="s">
        <v>114</v>
      </c>
      <c r="C28" s="34">
        <f>SUM([4]CANARA!C28,[4]CORPORATION!C28,[4]SYNDICATE!C28,[4]SBH!C28,[4]SBI!C28,[4]SBM!C28,[4]VIJAYA!C28,[4]allahabad!C28,[4]ANDRA!C28,[4]BOB!C28,[4]BOI!C28,[4]BOM!C28,[4]CBI!C28,[4]DENA!C28,[4]INDIAN!C28,[4]IOB!C28,[4]OBC!C28,[4]PNB!C28,[4]PSB!C28,[4]SBP!C28,[4]SBBJ!C28,[4]SBT!C28,[4]UCO!C28,'[4]UNION BANK '!C28,'[4]UNITED '!C28,[4]IDBI!C28,[4]BMB!C28,[4]KTK!C28,[4]ING!C28,[4]CSB!C28,[4]CUB!C28,[4]DHANALAXMI!C28,[4]FEDERAL!C28,[4]JK!C28,[4]KARUR!C28,[4]LVB!C28,[4]RATNAKAR!C28,[4]SIB!C28,[4]TNMB!C28,[4]INDUSIND!C28,[4]HDFC!C28,[4]AXIS!C28,[4]ICICI!C28,[4]KOTAK!C28,[4]YES!C28,[4]KAVERI!C28,[4]PKGB!C28,[4]KVGB!C28)</f>
        <v>49840</v>
      </c>
      <c r="D28" s="34">
        <f>SUM([4]CANARA!D28,[4]CORPORATION!D28,[4]SYNDICATE!D28,[4]SBH!D28,[4]SBI!D28,[4]SBM!D28,[4]VIJAYA!D28,[4]allahabad!D28,[4]ANDRA!D28,[4]BOB!D28,[4]BOI!D28,[4]BOM!D28,[4]CBI!D28,[4]DENA!D28,[4]INDIAN!D28,[4]IOB!D28,[4]OBC!D28,[4]PNB!D28,[4]PSB!D28,[4]SBP!D28,[4]SBBJ!D28,[4]SBT!D28,[4]UCO!D28,'[4]UNION BANK '!D28,'[4]UNITED '!D28,[4]IDBI!D28,[4]BMB!D28,[4]KTK!D28,[4]ING!D28,[4]CSB!D28,[4]CUB!D28,[4]DHANALAXMI!D28,[4]FEDERAL!D28,[4]JK!D28,[4]KARUR!D28,[4]LVB!D28,[4]RATNAKAR!D28,[4]SIB!D28,[4]TNMB!D28,[4]INDUSIND!D28,[4]HDFC!D28,[4]AXIS!D28,[4]ICICI!D28,[4]KOTAK!D28,[4]YES!D28,[4]KAVERI!D28,[4]PKGB!D28,[4]KVGB!D28)</f>
        <v>3161</v>
      </c>
      <c r="E28" s="34">
        <f>SUM([4]CANARA!E28,[4]CORPORATION!E28,[4]SYNDICATE!E28,[4]SBH!E28,[4]SBI!E28,[4]SBM!E28,[4]VIJAYA!E28,[4]allahabad!E28,[4]ANDRA!E28,[4]BOB!E28,[4]BOI!E28,[4]BOM!E28,[4]CBI!E28,[4]DENA!E28,[4]INDIAN!E28,[4]IOB!E28,[4]OBC!E28,[4]PNB!E28,[4]PSB!E28,[4]SBP!E28,[4]SBBJ!E28,[4]SBT!E28,[4]UCO!E28,'[4]UNION BANK '!E28,'[4]UNITED '!E28,[4]IDBI!E28,[4]BMB!E28,[4]KTK!E28,[4]ING!E28,[4]CSB!E28,[4]CUB!E28,[4]DHANALAXMI!E28,[4]FEDERAL!E28,[4]JK!E28,[4]KARUR!E28,[4]LVB!E28,[4]RATNAKAR!E28,[4]SIB!E28,[4]TNMB!E28,[4]INDUSIND!E28,[4]HDFC!E28,[4]AXIS!E28,[4]ICICI!E28,[4]KOTAK!E28,[4]YES!E28,[4]KAVERI!E28,[4]PKGB!E28,[4]KVGB!E28)</f>
        <v>107042</v>
      </c>
      <c r="F28" s="34">
        <f>SUM([4]CANARA!F28,[4]CORPORATION!F28,[4]SYNDICATE!F28,[4]SBH!F28,[4]SBI!F28,[4]SBM!F28,[4]VIJAYA!F28,[4]allahabad!F28,[4]ANDRA!F28,[4]BOB!F28,[4]BOI!F28,[4]BOM!F28,[4]CBI!F28,[4]DENA!F28,[4]INDIAN!F28,[4]IOB!F28,[4]OBC!F28,[4]PNB!F28,[4]PSB!F28,[4]SBP!F28,[4]SBBJ!F28,[4]SBT!F28,[4]UCO!F28,'[4]UNION BANK '!F28,'[4]UNITED '!F28,[4]IDBI!F28,[4]BMB!F28,[4]KTK!F28,[4]ING!F28,[4]CSB!F28,[4]CUB!F28,[4]DHANALAXMI!F28,[4]FEDERAL!F28,[4]JK!F28,[4]KARUR!F28,[4]LVB!F28,[4]RATNAKAR!F28,[4]SIB!F28,[4]TNMB!F28,[4]INDUSIND!F28,[4]HDFC!F28,[4]AXIS!F28,[4]ICICI!F28,[4]KOTAK!F28,[4]YES!F28,[4]KAVERI!F28,[4]PKGB!F28,[4]KVGB!F28)</f>
        <v>38232</v>
      </c>
      <c r="G28" s="34">
        <f>SUM([4]CANARA!G28,[4]CORPORATION!G28,[4]SYNDICATE!G28,[4]SBH!G28,[4]SBI!G28,[4]SBM!G28,[4]VIJAYA!G28,[4]allahabad!G28,[4]ANDRA!G28,[4]BOB!G28,[4]BOI!G28,[4]BOM!G28,[4]CBI!G28,[4]DENA!G28,[4]INDIAN!G28,[4]IOB!G28,[4]OBC!G28,[4]PNB!G28,[4]PSB!G28,[4]SBP!G28,[4]SBBJ!G28,[4]SBT!G28,[4]UCO!G28,'[4]UNION BANK '!G28,'[4]UNITED '!G28,[4]IDBI!G28,[4]BMB!G28,[4]KTK!G28,[4]ING!G28,[4]CSB!G28,[4]CUB!G28,[4]DHANALAXMI!G28,[4]FEDERAL!G28,[4]JK!G28,[4]KARUR!G28,[4]LVB!G28,[4]RATNAKAR!G28,[4]SIB!G28,[4]TNMB!G28,[4]INDUSIND!G28,[4]HDFC!G28,[4]AXIS!G28,[4]ICICI!G28,[4]KOTAK!G28,[4]YES!G28,[4]KAVERI!G28,[4]PKGB!G28,[4]KVGB!G28)</f>
        <v>198275</v>
      </c>
      <c r="H28" s="34">
        <f>SUM([4]CANARA!H28,[4]CORPORATION!H28,[4]SYNDICATE!H28,[4]SBH!H28,[4]SBI!H28,[4]SBM!H28,[4]VIJAYA!H28,[4]allahabad!H28,[4]ANDRA!H28,[4]BOB!H28,[4]BOI!H28,[4]BOM!H28,[4]CBI!H28,[4]DENA!H28,[4]INDIAN!H28,[4]IOB!H28,[4]OBC!H28,[4]PNB!H28,[4]PSB!H28,[4]SBP!H28,[4]SBBJ!H28,[4]SBT!H28,[4]UCO!H28,'[4]UNION BANK '!H28,'[4]UNITED '!H28,[4]IDBI!H28,[4]BMB!H28,[4]KTK!H28,[4]ING!H28,[4]CSB!H28,[4]CUB!H28,[4]DHANALAXMI!H28,[4]FEDERAL!H28,[4]JK!H28,[4]KARUR!H28,[4]LVB!H28,[4]RATNAKAR!H28,[4]SIB!H28,[4]TNMB!H28,[4]INDUSIND!H28,[4]HDFC!H28,[4]AXIS!H28,[4]ICICI!H28,[4]KOTAK!H28,[4]YES!H28,[4]KAVERI!H28,[4]PKGB!H28,[4]KVGB!H28)</f>
        <v>130887</v>
      </c>
      <c r="I28" s="34">
        <f>SUM([4]CANARA!I28,[4]CORPORATION!I28,[4]SYNDICATE!I28,[4]SBH!I28,[4]SBI!I28,[4]SBM!I28,[4]VIJAYA!I28,[4]allahabad!I28,[4]ANDRA!I28,[4]BOB!I28,[4]BOI!I28,[4]BOM!I28,[4]CBI!I28,[4]DENA!I28,[4]INDIAN!I28,[4]IOB!I28,[4]OBC!I28,[4]PNB!I28,[4]PSB!I28,[4]SBP!I28,[4]SBBJ!I28,[4]SBT!I28,[4]UCO!I28,'[4]UNION BANK '!I28,'[4]UNITED '!I28,[4]IDBI!I28,[4]BMB!I28,[4]KTK!I28,[4]ING!I28,[4]CSB!I28,[4]CUB!I28,[4]DHANALAXMI!I28,[4]FEDERAL!I28,[4]JK!I28,[4]KARUR!I28,[4]LVB!I28,[4]RATNAKAR!I28,[4]SIB!I28,[4]TNMB!I28,[4]INDUSIND!I28,[4]HDFC!I28,[4]AXIS!I28,[4]ICICI!I28,[4]KOTAK!I28,[4]YES!I28,[4]KAVERI!I28,[4]PKGB!I28,[4]KVGB!I28)</f>
        <v>3880.4294431999997</v>
      </c>
      <c r="J28" s="34">
        <f>SUM([4]CANARA!J28,[4]CORPORATION!J28,[4]SYNDICATE!J28,[4]SBH!J28,[4]SBI!J28,[4]SBM!J28,[4]VIJAYA!J28,[4]allahabad!J28,[4]ANDRA!J28,[4]BOB!J28,[4]BOI!J28,[4]BOM!J28,[4]CBI!J28,[4]DENA!J28,[4]INDIAN!J28,[4]IOB!J28,[4]OBC!J28,[4]PNB!J28,[4]PSB!J28,[4]SBP!J28,[4]SBBJ!J28,[4]SBT!J28,[4]UCO!J28,'[4]UNION BANK '!J28,'[4]UNITED '!J28,[4]IDBI!J28,[4]BMB!J28,[4]KTK!J28,[4]ING!J28,[4]CSB!J28,[4]CUB!J28,[4]DHANALAXMI!J28,[4]FEDERAL!J28,[4]JK!J28,[4]KARUR!J28,[4]LVB!J28,[4]RATNAKAR!J28,[4]SIB!J28,[4]TNMB!J28,[4]INDUSIND!J28,[4]HDFC!J28,[4]AXIS!J28,[4]ICICI!J28,[4]KOTAK!J28,[4]YES!J28,[4]KAVERI!J28,[4]PKGB!J28,[4]KVGB!J28)</f>
        <v>31031</v>
      </c>
      <c r="K28" s="34">
        <f>SUM([4]CANARA!K28,[4]CORPORATION!K28,[4]SYNDICATE!K28,[4]SBH!K28,[4]SBI!K28,[4]SBM!K28,[4]VIJAYA!K28,[4]allahabad!K28,[4]ANDRA!K28,[4]BOB!K28,[4]BOI!K28,[4]BOM!K28,[4]CBI!K28,[4]DENA!K28,[4]INDIAN!K28,[4]IOB!K28,[4]OBC!K28,[4]PNB!K28,[4]PSB!K28,[4]SBP!K28,[4]SBBJ!K28,[4]SBT!K28,[4]UCO!K28,'[4]UNION BANK '!K28,'[4]UNITED '!K28,[4]IDBI!K28,[4]BMB!K28,[4]KTK!K28,[4]ING!K28,[4]CSB!K28,[4]CUB!K28,[4]DHANALAXMI!K28,[4]FEDERAL!K28,[4]JK!K28,[4]KARUR!K28,[4]LVB!K28,[4]RATNAKAR!K28,[4]SIB!K28,[4]TNMB!K28,[4]INDUSIND!K28,[4]HDFC!K28,[4]AXIS!K28,[4]ICICI!K28,[4]KOTAK!K28,[4]YES!K28,[4]KAVERI!K28,[4]PKGB!K28,[4]KVGB!K28)</f>
        <v>175207</v>
      </c>
      <c r="L28" s="34">
        <f>SUM([4]CANARA!L28,[4]CORPORATION!L28,[4]SYNDICATE!L28,[4]SBH!L28,[4]SBI!L28,[4]SBM!L28,[4]VIJAYA!L28,[4]allahabad!L28,[4]ANDRA!L28,[4]BOB!L28,[4]BOI!L28,[4]BOM!L28,[4]CBI!L28,[4]DENA!L28,[4]INDIAN!L28,[4]IOB!L28,[4]OBC!L28,[4]PNB!L28,[4]PSB!L28,[4]SBP!L28,[4]SBBJ!L28,[4]SBT!L28,[4]UCO!L28,'[4]UNION BANK '!L28,'[4]UNITED '!L28,[4]IDBI!L28,[4]BMB!L28,[4]KTK!L28,[4]ING!L28,[4]CSB!L28,[4]CUB!L28,[4]DHANALAXMI!L28,[4]FEDERAL!L28,[4]JK!L28,[4]KARUR!L28,[4]LVB!L28,[4]RATNAKAR!L28,[4]SIB!L28,[4]TNMB!L28,[4]INDUSIND!L28,[4]HDFC!L28,[4]AXIS!L28,[4]ICICI!L28,[4]KOTAK!L28,[4]YES!L28,[4]KAVERI!L28,[4]PKGB!L28,[4]KVGB!L28)</f>
        <v>136613.6</v>
      </c>
      <c r="M28" s="33">
        <f t="shared" si="0"/>
        <v>77.972683739804921</v>
      </c>
      <c r="N28" s="33">
        <f t="shared" si="1"/>
        <v>66.012860925482286</v>
      </c>
    </row>
    <row r="29" spans="1:14" ht="22.5">
      <c r="A29" s="37">
        <v>26</v>
      </c>
      <c r="B29" s="35" t="s">
        <v>113</v>
      </c>
      <c r="C29" s="34">
        <f>SUM([4]CANARA!C29,[4]CORPORATION!C29,[4]SYNDICATE!C29,[4]SBH!C29,[4]SBI!C29,[4]SBM!C29,[4]VIJAYA!C29,[4]allahabad!C29,[4]ANDRA!C29,[4]BOB!C29,[4]BOI!C29,[4]BOM!C29,[4]CBI!C29,[4]DENA!C29,[4]INDIAN!C29,[4]IOB!C29,[4]OBC!C29,[4]PNB!C29,[4]PSB!C29,[4]SBP!C29,[4]SBBJ!C29,[4]SBT!C29,[4]UCO!C29,'[4]UNION BANK '!C29,'[4]UNITED '!C29,[4]IDBI!C29,[4]BMB!C29,[4]KTK!C29,[4]ING!C29,[4]CSB!C29,[4]CUB!C29,[4]DHANALAXMI!C29,[4]FEDERAL!C29,[4]JK!C29,[4]KARUR!C29,[4]LVB!C29,[4]RATNAKAR!C29,[4]SIB!C29,[4]TNMB!C29,[4]INDUSIND!C29,[4]HDFC!C29,[4]AXIS!C29,[4]ICICI!C29,[4]KOTAK!C29,[4]YES!C29,[4]KAVERI!C29,[4]PKGB!C29,[4]KVGB!C29)</f>
        <v>105986</v>
      </c>
      <c r="D29" s="34">
        <f>SUM([4]CANARA!D29,[4]CORPORATION!D29,[4]SYNDICATE!D29,[4]SBH!D29,[4]SBI!D29,[4]SBM!D29,[4]VIJAYA!D29,[4]allahabad!D29,[4]ANDRA!D29,[4]BOB!D29,[4]BOI!D29,[4]BOM!D29,[4]CBI!D29,[4]DENA!D29,[4]INDIAN!D29,[4]IOB!D29,[4]OBC!D29,[4]PNB!D29,[4]PSB!D29,[4]SBP!D29,[4]SBBJ!D29,[4]SBT!D29,[4]UCO!D29,'[4]UNION BANK '!D29,'[4]UNITED '!D29,[4]IDBI!D29,[4]BMB!D29,[4]KTK!D29,[4]ING!D29,[4]CSB!D29,[4]CUB!D29,[4]DHANALAXMI!D29,[4]FEDERAL!D29,[4]JK!D29,[4]KARUR!D29,[4]LVB!D29,[4]RATNAKAR!D29,[4]SIB!D29,[4]TNMB!D29,[4]INDUSIND!D29,[4]HDFC!D29,[4]AXIS!D29,[4]ICICI!D29,[4]KOTAK!D29,[4]YES!D29,[4]KAVERI!D29,[4]PKGB!D29,[4]KVGB!D29)</f>
        <v>41816</v>
      </c>
      <c r="E29" s="34">
        <f>SUM([4]CANARA!E29,[4]CORPORATION!E29,[4]SYNDICATE!E29,[4]SBH!E29,[4]SBI!E29,[4]SBM!E29,[4]VIJAYA!E29,[4]allahabad!E29,[4]ANDRA!E29,[4]BOB!E29,[4]BOI!E29,[4]BOM!E29,[4]CBI!E29,[4]DENA!E29,[4]INDIAN!E29,[4]IOB!E29,[4]OBC!E29,[4]PNB!E29,[4]PSB!E29,[4]SBP!E29,[4]SBBJ!E29,[4]SBT!E29,[4]UCO!E29,'[4]UNION BANK '!E29,'[4]UNITED '!E29,[4]IDBI!E29,[4]BMB!E29,[4]KTK!E29,[4]ING!E29,[4]CSB!E29,[4]CUB!E29,[4]DHANALAXMI!E29,[4]FEDERAL!E29,[4]JK!E29,[4]KARUR!E29,[4]LVB!E29,[4]RATNAKAR!E29,[4]SIB!E29,[4]TNMB!E29,[4]INDUSIND!E29,[4]HDFC!E29,[4]AXIS!E29,[4]ICICI!E29,[4]KOTAK!E29,[4]YES!E29,[4]KAVERI!E29,[4]PKGB!E29,[4]KVGB!E29)</f>
        <v>91176</v>
      </c>
      <c r="F29" s="34">
        <f>SUM([4]CANARA!F29,[4]CORPORATION!F29,[4]SYNDICATE!F29,[4]SBH!F29,[4]SBI!F29,[4]SBM!F29,[4]VIJAYA!F29,[4]allahabad!F29,[4]ANDRA!F29,[4]BOB!F29,[4]BOI!F29,[4]BOM!F29,[4]CBI!F29,[4]DENA!F29,[4]INDIAN!F29,[4]IOB!F29,[4]OBC!F29,[4]PNB!F29,[4]PSB!F29,[4]SBP!F29,[4]SBBJ!F29,[4]SBT!F29,[4]UCO!F29,'[4]UNION BANK '!F29,'[4]UNITED '!F29,[4]IDBI!F29,[4]BMB!F29,[4]KTK!F29,[4]ING!F29,[4]CSB!F29,[4]CUB!F29,[4]DHANALAXMI!F29,[4]FEDERAL!F29,[4]JK!F29,[4]KARUR!F29,[4]LVB!F29,[4]RATNAKAR!F29,[4]SIB!F29,[4]TNMB!F29,[4]INDUSIND!F29,[4]HDFC!F29,[4]AXIS!F29,[4]ICICI!F29,[4]KOTAK!F29,[4]YES!F29,[4]KAVERI!F29,[4]PKGB!F29,[4]KVGB!F29)</f>
        <v>84435</v>
      </c>
      <c r="G29" s="34">
        <f>SUM([4]CANARA!G29,[4]CORPORATION!G29,[4]SYNDICATE!G29,[4]SBH!G29,[4]SBI!G29,[4]SBM!G29,[4]VIJAYA!G29,[4]allahabad!G29,[4]ANDRA!G29,[4]BOB!G29,[4]BOI!G29,[4]BOM!G29,[4]CBI!G29,[4]DENA!G29,[4]INDIAN!G29,[4]IOB!G29,[4]OBC!G29,[4]PNB!G29,[4]PSB!G29,[4]SBP!G29,[4]SBBJ!G29,[4]SBT!G29,[4]UCO!G29,'[4]UNION BANK '!G29,'[4]UNITED '!G29,[4]IDBI!G29,[4]BMB!G29,[4]KTK!G29,[4]ING!G29,[4]CSB!G29,[4]CUB!G29,[4]DHANALAXMI!G29,[4]FEDERAL!G29,[4]JK!G29,[4]KARUR!G29,[4]LVB!G29,[4]RATNAKAR!G29,[4]SIB!G29,[4]TNMB!G29,[4]INDUSIND!G29,[4]HDFC!G29,[4]AXIS!G29,[4]ICICI!G29,[4]KOTAK!G29,[4]YES!G29,[4]KAVERI!G29,[4]PKGB!G29,[4]KVGB!G29)</f>
        <v>323413</v>
      </c>
      <c r="H29" s="34">
        <f>SUM([4]CANARA!H29,[4]CORPORATION!H29,[4]SYNDICATE!H29,[4]SBH!H29,[4]SBI!H29,[4]SBM!H29,[4]VIJAYA!H29,[4]allahabad!H29,[4]ANDRA!H29,[4]BOB!H29,[4]BOI!H29,[4]BOM!H29,[4]CBI!H29,[4]DENA!H29,[4]INDIAN!H29,[4]IOB!H29,[4]OBC!H29,[4]PNB!H29,[4]PSB!H29,[4]SBP!H29,[4]SBBJ!H29,[4]SBT!H29,[4]UCO!H29,'[4]UNION BANK '!H29,'[4]UNITED '!H29,[4]IDBI!H29,[4]BMB!H29,[4]KTK!H29,[4]ING!H29,[4]CSB!H29,[4]CUB!H29,[4]DHANALAXMI!H29,[4]FEDERAL!H29,[4]JK!H29,[4]KARUR!H29,[4]LVB!H29,[4]RATNAKAR!H29,[4]SIB!H29,[4]TNMB!H29,[4]INDUSIND!H29,[4]HDFC!H29,[4]AXIS!H29,[4]ICICI!H29,[4]KOTAK!H29,[4]YES!H29,[4]KAVERI!H29,[4]PKGB!H29,[4]KVGB!H29)</f>
        <v>216495</v>
      </c>
      <c r="I29" s="34">
        <f>SUM([4]CANARA!I29,[4]CORPORATION!I29,[4]SYNDICATE!I29,[4]SBH!I29,[4]SBI!I29,[4]SBM!I29,[4]VIJAYA!I29,[4]allahabad!I29,[4]ANDRA!I29,[4]BOB!I29,[4]BOI!I29,[4]BOM!I29,[4]CBI!I29,[4]DENA!I29,[4]INDIAN!I29,[4]IOB!I29,[4]OBC!I29,[4]PNB!I29,[4]PSB!I29,[4]SBP!I29,[4]SBBJ!I29,[4]SBT!I29,[4]UCO!I29,'[4]UNION BANK '!I29,'[4]UNITED '!I29,[4]IDBI!I29,[4]BMB!I29,[4]KTK!I29,[4]ING!I29,[4]CSB!I29,[4]CUB!I29,[4]DHANALAXMI!I29,[4]FEDERAL!I29,[4]JK!I29,[4]KARUR!I29,[4]LVB!I29,[4]RATNAKAR!I29,[4]SIB!I29,[4]TNMB!I29,[4]INDUSIND!I29,[4]HDFC!I29,[4]AXIS!I29,[4]ICICI!I29,[4]KOTAK!I29,[4]YES!I29,[4]KAVERI!I29,[4]PKGB!I29,[4]KVGB!I29)</f>
        <v>7188.2997025000013</v>
      </c>
      <c r="J29" s="34">
        <f>SUM([4]CANARA!J29,[4]CORPORATION!J29,[4]SYNDICATE!J29,[4]SBH!J29,[4]SBI!J29,[4]SBM!J29,[4]VIJAYA!J29,[4]allahabad!J29,[4]ANDRA!J29,[4]BOB!J29,[4]BOI!J29,[4]BOM!J29,[4]CBI!J29,[4]DENA!J29,[4]INDIAN!J29,[4]IOB!J29,[4]OBC!J29,[4]PNB!J29,[4]PSB!J29,[4]SBP!J29,[4]SBBJ!J29,[4]SBT!J29,[4]UCO!J29,'[4]UNION BANK '!J29,'[4]UNITED '!J29,[4]IDBI!J29,[4]BMB!J29,[4]KTK!J29,[4]ING!J29,[4]CSB!J29,[4]CUB!J29,[4]DHANALAXMI!J29,[4]FEDERAL!J29,[4]JK!J29,[4]KARUR!J29,[4]LVB!J29,[4]RATNAKAR!J29,[4]SIB!J29,[4]TNMB!J29,[4]INDUSIND!J29,[4]HDFC!J29,[4]AXIS!J29,[4]ICICI!J29,[4]KOTAK!J29,[4]YES!J29,[4]KAVERI!J29,[4]PKGB!J29,[4]KVGB!J29)</f>
        <v>31950</v>
      </c>
      <c r="K29" s="34">
        <f>SUM([4]CANARA!K29,[4]CORPORATION!K29,[4]SYNDICATE!K29,[4]SBH!K29,[4]SBI!K29,[4]SBM!K29,[4]VIJAYA!K29,[4]allahabad!K29,[4]ANDRA!K29,[4]BOB!K29,[4]BOI!K29,[4]BOM!K29,[4]CBI!K29,[4]DENA!K29,[4]INDIAN!K29,[4]IOB!K29,[4]OBC!K29,[4]PNB!K29,[4]PSB!K29,[4]SBP!K29,[4]SBBJ!K29,[4]SBT!K29,[4]UCO!K29,'[4]UNION BANK '!K29,'[4]UNITED '!K29,[4]IDBI!K29,[4]BMB!K29,[4]KTK!K29,[4]ING!K29,[4]CSB!K29,[4]CUB!K29,[4]DHANALAXMI!K29,[4]FEDERAL!K29,[4]JK!K29,[4]KARUR!K29,[4]LVB!K29,[4]RATNAKAR!K29,[4]SIB!K29,[4]TNMB!K29,[4]INDUSIND!K29,[4]HDFC!K29,[4]AXIS!K29,[4]ICICI!K29,[4]KOTAK!K29,[4]YES!K29,[4]KAVERI!K29,[4]PKGB!K29,[4]KVGB!K29)</f>
        <v>265867</v>
      </c>
      <c r="L29" s="34">
        <f>SUM([4]CANARA!L29,[4]CORPORATION!L29,[4]SYNDICATE!L29,[4]SBH!L29,[4]SBI!L29,[4]SBM!L29,[4]VIJAYA!L29,[4]allahabad!L29,[4]ANDRA!L29,[4]BOB!L29,[4]BOI!L29,[4]BOM!L29,[4]CBI!L29,[4]DENA!L29,[4]INDIAN!L29,[4]IOB!L29,[4]OBC!L29,[4]PNB!L29,[4]PSB!L29,[4]SBP!L29,[4]SBBJ!L29,[4]SBT!L29,[4]UCO!L29,'[4]UNION BANK '!L29,'[4]UNITED '!L29,[4]IDBI!L29,[4]BMB!L29,[4]KTK!L29,[4]ING!L29,[4]CSB!L29,[4]CUB!L29,[4]DHANALAXMI!L29,[4]FEDERAL!L29,[4]JK!L29,[4]KARUR!L29,[4]LVB!L29,[4]RATNAKAR!L29,[4]SIB!L29,[4]TNMB!L29,[4]INDUSIND!L29,[4]HDFC!L29,[4]AXIS!L29,[4]ICICI!L29,[4]KOTAK!L29,[4]YES!L29,[4]KAVERI!L29,[4]PKGB!L29,[4]KVGB!L29)</f>
        <v>227629.40530000001</v>
      </c>
      <c r="M29" s="33">
        <f t="shared" si="0"/>
        <v>85.61777328513881</v>
      </c>
      <c r="N29" s="33">
        <f t="shared" si="1"/>
        <v>66.940722852822859</v>
      </c>
    </row>
    <row r="30" spans="1:14" ht="22.5">
      <c r="A30" s="37">
        <v>27</v>
      </c>
      <c r="B30" s="35" t="s">
        <v>112</v>
      </c>
      <c r="C30" s="34">
        <f>SUM([4]CANARA!C30,[4]CORPORATION!C30,[4]SYNDICATE!C30,[4]SBH!C30,[4]SBI!C30,[4]SBM!C30,[4]VIJAYA!C30,[4]allahabad!C30,[4]ANDRA!C30,[4]BOB!C30,[4]BOI!C30,[4]BOM!C30,[4]CBI!C30,[4]DENA!C30,[4]INDIAN!C30,[4]IOB!C30,[4]OBC!C30,[4]PNB!C30,[4]PSB!C30,[4]SBP!C30,[4]SBBJ!C30,[4]SBT!C30,[4]UCO!C30,'[4]UNION BANK '!C30,'[4]UNITED '!C30,[4]IDBI!C30,[4]BMB!C30,[4]KTK!C30,[4]ING!C30,[4]CSB!C30,[4]CUB!C30,[4]DHANALAXMI!C30,[4]FEDERAL!C30,[4]JK!C30,[4]KARUR!C30,[4]LVB!C30,[4]RATNAKAR!C30,[4]SIB!C30,[4]TNMB!C30,[4]INDUSIND!C30,[4]HDFC!C30,[4]AXIS!C30,[4]ICICI!C30,[4]KOTAK!C30,[4]YES!C30,[4]KAVERI!C30,[4]PKGB!C30,[4]KVGB!C30)</f>
        <v>164578</v>
      </c>
      <c r="D30" s="34">
        <f>SUM([4]CANARA!D30,[4]CORPORATION!D30,[4]SYNDICATE!D30,[4]SBH!D30,[4]SBI!D30,[4]SBM!D30,[4]VIJAYA!D30,[4]allahabad!D30,[4]ANDRA!D30,[4]BOB!D30,[4]BOI!D30,[4]BOM!D30,[4]CBI!D30,[4]DENA!D30,[4]INDIAN!D30,[4]IOB!D30,[4]OBC!D30,[4]PNB!D30,[4]PSB!D30,[4]SBP!D30,[4]SBBJ!D30,[4]SBT!D30,[4]UCO!D30,'[4]UNION BANK '!D30,'[4]UNITED '!D30,[4]IDBI!D30,[4]BMB!D30,[4]KTK!D30,[4]ING!D30,[4]CSB!D30,[4]CUB!D30,[4]DHANALAXMI!D30,[4]FEDERAL!D30,[4]JK!D30,[4]KARUR!D30,[4]LVB!D30,[4]RATNAKAR!D30,[4]SIB!D30,[4]TNMB!D30,[4]INDUSIND!D30,[4]HDFC!D30,[4]AXIS!D30,[4]ICICI!D30,[4]KOTAK!D30,[4]YES!D30,[4]KAVERI!D30,[4]PKGB!D30,[4]KVGB!D30)</f>
        <v>32819</v>
      </c>
      <c r="E30" s="34">
        <f>SUM([4]CANARA!E30,[4]CORPORATION!E30,[4]SYNDICATE!E30,[4]SBH!E30,[4]SBI!E30,[4]SBM!E30,[4]VIJAYA!E30,[4]allahabad!E30,[4]ANDRA!E30,[4]BOB!E30,[4]BOI!E30,[4]BOM!E30,[4]CBI!E30,[4]DENA!E30,[4]INDIAN!E30,[4]IOB!E30,[4]OBC!E30,[4]PNB!E30,[4]PSB!E30,[4]SBP!E30,[4]SBBJ!E30,[4]SBT!E30,[4]UCO!E30,'[4]UNION BANK '!E30,'[4]UNITED '!E30,[4]IDBI!E30,[4]BMB!E30,[4]KTK!E30,[4]ING!E30,[4]CSB!E30,[4]CUB!E30,[4]DHANALAXMI!E30,[4]FEDERAL!E30,[4]JK!E30,[4]KARUR!E30,[4]LVB!E30,[4]RATNAKAR!E30,[4]SIB!E30,[4]TNMB!E30,[4]INDUSIND!E30,[4]HDFC!E30,[4]AXIS!E30,[4]ICICI!E30,[4]KOTAK!E30,[4]YES!E30,[4]KAVERI!E30,[4]PKGB!E30,[4]KVGB!E30)</f>
        <v>66247</v>
      </c>
      <c r="F30" s="34">
        <f>SUM([4]CANARA!F30,[4]CORPORATION!F30,[4]SYNDICATE!F30,[4]SBH!F30,[4]SBI!F30,[4]SBM!F30,[4]VIJAYA!F30,[4]allahabad!F30,[4]ANDRA!F30,[4]BOB!F30,[4]BOI!F30,[4]BOM!F30,[4]CBI!F30,[4]DENA!F30,[4]INDIAN!F30,[4]IOB!F30,[4]OBC!F30,[4]PNB!F30,[4]PSB!F30,[4]SBP!F30,[4]SBBJ!F30,[4]SBT!F30,[4]UCO!F30,'[4]UNION BANK '!F30,'[4]UNITED '!F30,[4]IDBI!F30,[4]BMB!F30,[4]KTK!F30,[4]ING!F30,[4]CSB!F30,[4]CUB!F30,[4]DHANALAXMI!F30,[4]FEDERAL!F30,[4]JK!F30,[4]KARUR!F30,[4]LVB!F30,[4]RATNAKAR!F30,[4]SIB!F30,[4]TNMB!F30,[4]INDUSIND!F30,[4]HDFC!F30,[4]AXIS!F30,[4]ICICI!F30,[4]KOTAK!F30,[4]YES!F30,[4]KAVERI!F30,[4]PKGB!F30,[4]KVGB!F30)</f>
        <v>57659</v>
      </c>
      <c r="G30" s="34">
        <f>SUM([4]CANARA!G30,[4]CORPORATION!G30,[4]SYNDICATE!G30,[4]SBH!G30,[4]SBI!G30,[4]SBM!G30,[4]VIJAYA!G30,[4]allahabad!G30,[4]ANDRA!G30,[4]BOB!G30,[4]BOI!G30,[4]BOM!G30,[4]CBI!G30,[4]DENA!G30,[4]INDIAN!G30,[4]IOB!G30,[4]OBC!G30,[4]PNB!G30,[4]PSB!G30,[4]SBP!G30,[4]SBBJ!G30,[4]SBT!G30,[4]UCO!G30,'[4]UNION BANK '!G30,'[4]UNITED '!G30,[4]IDBI!G30,[4]BMB!G30,[4]KTK!G30,[4]ING!G30,[4]CSB!G30,[4]CUB!G30,[4]DHANALAXMI!G30,[4]FEDERAL!G30,[4]JK!G30,[4]KARUR!G30,[4]LVB!G30,[4]RATNAKAR!G30,[4]SIB!G30,[4]TNMB!G30,[4]INDUSIND!G30,[4]HDFC!G30,[4]AXIS!G30,[4]ICICI!G30,[4]KOTAK!G30,[4]YES!G30,[4]KAVERI!G30,[4]PKGB!G30,[4]KVGB!G30)</f>
        <v>321303</v>
      </c>
      <c r="H30" s="34">
        <f>SUM([4]CANARA!H30,[4]CORPORATION!H30,[4]SYNDICATE!H30,[4]SBH!H30,[4]SBI!H30,[4]SBM!H30,[4]VIJAYA!H30,[4]allahabad!H30,[4]ANDRA!H30,[4]BOB!H30,[4]BOI!H30,[4]BOM!H30,[4]CBI!H30,[4]DENA!H30,[4]INDIAN!H30,[4]IOB!H30,[4]OBC!H30,[4]PNB!H30,[4]PSB!H30,[4]SBP!H30,[4]SBBJ!H30,[4]SBT!H30,[4]UCO!H30,'[4]UNION BANK '!H30,'[4]UNITED '!H30,[4]IDBI!H30,[4]BMB!H30,[4]KTK!H30,[4]ING!H30,[4]CSB!H30,[4]CUB!H30,[4]DHANALAXMI!H30,[4]FEDERAL!H30,[4]JK!H30,[4]KARUR!H30,[4]LVB!H30,[4]RATNAKAR!H30,[4]SIB!H30,[4]TNMB!H30,[4]INDUSIND!H30,[4]HDFC!H30,[4]AXIS!H30,[4]ICICI!H30,[4]KOTAK!H30,[4]YES!H30,[4]KAVERI!H30,[4]PKGB!H30,[4]KVGB!H30)</f>
        <v>249315</v>
      </c>
      <c r="I30" s="34">
        <f>SUM([4]CANARA!I30,[4]CORPORATION!I30,[4]SYNDICATE!I30,[4]SBH!I30,[4]SBI!I30,[4]SBM!I30,[4]VIJAYA!I30,[4]allahabad!I30,[4]ANDRA!I30,[4]BOB!I30,[4]BOI!I30,[4]BOM!I30,[4]CBI!I30,[4]DENA!I30,[4]INDIAN!I30,[4]IOB!I30,[4]OBC!I30,[4]PNB!I30,[4]PSB!I30,[4]SBP!I30,[4]SBBJ!I30,[4]SBT!I30,[4]UCO!I30,'[4]UNION BANK '!I30,'[4]UNITED '!I30,[4]IDBI!I30,[4]BMB!I30,[4]KTK!I30,[4]ING!I30,[4]CSB!I30,[4]CUB!I30,[4]DHANALAXMI!I30,[4]FEDERAL!I30,[4]JK!I30,[4]KARUR!I30,[4]LVB!I30,[4]RATNAKAR!I30,[4]SIB!I30,[4]TNMB!I30,[4]INDUSIND!I30,[4]HDFC!I30,[4]AXIS!I30,[4]ICICI!I30,[4]KOTAK!I30,[4]YES!I30,[4]KAVERI!I30,[4]PKGB!I30,[4]KVGB!I30)</f>
        <v>7862.5854336000011</v>
      </c>
      <c r="J30" s="34">
        <f>SUM([4]CANARA!J30,[4]CORPORATION!J30,[4]SYNDICATE!J30,[4]SBH!J30,[4]SBI!J30,[4]SBM!J30,[4]VIJAYA!J30,[4]allahabad!J30,[4]ANDRA!J30,[4]BOB!J30,[4]BOI!J30,[4]BOM!J30,[4]CBI!J30,[4]DENA!J30,[4]INDIAN!J30,[4]IOB!J30,[4]OBC!J30,[4]PNB!J30,[4]PSB!J30,[4]SBP!J30,[4]SBBJ!J30,[4]SBT!J30,[4]UCO!J30,'[4]UNION BANK '!J30,'[4]UNITED '!J30,[4]IDBI!J30,[4]BMB!J30,[4]KTK!J30,[4]ING!J30,[4]CSB!J30,[4]CUB!J30,[4]DHANALAXMI!J30,[4]FEDERAL!J30,[4]JK!J30,[4]KARUR!J30,[4]LVB!J30,[4]RATNAKAR!J30,[4]SIB!J30,[4]TNMB!J30,[4]INDUSIND!J30,[4]HDFC!J30,[4]AXIS!J30,[4]ICICI!J30,[4]KOTAK!J30,[4]YES!J30,[4]KAVERI!J30,[4]PKGB!J30,[4]KVGB!J30)</f>
        <v>51465</v>
      </c>
      <c r="K30" s="34">
        <f>SUM([4]CANARA!K30,[4]CORPORATION!K30,[4]SYNDICATE!K30,[4]SBH!K30,[4]SBI!K30,[4]SBM!K30,[4]VIJAYA!K30,[4]allahabad!K30,[4]ANDRA!K30,[4]BOB!K30,[4]BOI!K30,[4]BOM!K30,[4]CBI!K30,[4]DENA!K30,[4]INDIAN!K30,[4]IOB!K30,[4]OBC!K30,[4]PNB!K30,[4]PSB!K30,[4]SBP!K30,[4]SBBJ!K30,[4]SBT!K30,[4]UCO!K30,'[4]UNION BANK '!K30,'[4]UNITED '!K30,[4]IDBI!K30,[4]BMB!K30,[4]KTK!K30,[4]ING!K30,[4]CSB!K30,[4]CUB!K30,[4]DHANALAXMI!K30,[4]FEDERAL!K30,[4]JK!K30,[4]KARUR!K30,[4]LVB!K30,[4]RATNAKAR!K30,[4]SIB!K30,[4]TNMB!K30,[4]INDUSIND!K30,[4]HDFC!K30,[4]AXIS!K30,[4]ICICI!K30,[4]KOTAK!K30,[4]YES!K30,[4]KAVERI!K30,[4]PKGB!K30,[4]KVGB!K30)</f>
        <v>275624</v>
      </c>
      <c r="L30" s="34">
        <f>SUM([4]CANARA!L30,[4]CORPORATION!L30,[4]SYNDICATE!L30,[4]SBH!L30,[4]SBI!L30,[4]SBM!L30,[4]VIJAYA!L30,[4]allahabad!L30,[4]ANDRA!L30,[4]BOB!L30,[4]BOI!L30,[4]BOM!L30,[4]CBI!L30,[4]DENA!L30,[4]INDIAN!L30,[4]IOB!L30,[4]OBC!L30,[4]PNB!L30,[4]PSB!L30,[4]SBP!L30,[4]SBBJ!L30,[4]SBT!L30,[4]UCO!L30,'[4]UNION BANK '!L30,'[4]UNITED '!L30,[4]IDBI!L30,[4]BMB!L30,[4]KTK!L30,[4]ING!L30,[4]CSB!L30,[4]CUB!L30,[4]DHANALAXMI!L30,[4]FEDERAL!L30,[4]JK!L30,[4]KARUR!L30,[4]LVB!L30,[4]RATNAKAR!L30,[4]SIB!L30,[4]TNMB!L30,[4]INDUSIND!L30,[4]HDFC!L30,[4]AXIS!L30,[4]ICICI!L30,[4]KOTAK!L30,[4]YES!L30,[4]KAVERI!L30,[4]PKGB!L30,[4]KVGB!L30)</f>
        <v>215475.4</v>
      </c>
      <c r="M30" s="33">
        <f t="shared" si="0"/>
        <v>78.177299509476669</v>
      </c>
      <c r="N30" s="33">
        <f t="shared" si="1"/>
        <v>77.594980439024837</v>
      </c>
    </row>
    <row r="31" spans="1:14" ht="22.5">
      <c r="A31" s="37">
        <v>28</v>
      </c>
      <c r="B31" s="35" t="s">
        <v>111</v>
      </c>
      <c r="C31" s="34">
        <f>SUM([4]CANARA!C31,[4]CORPORATION!C31,[4]SYNDICATE!C31,[4]SBH!C31,[4]SBI!C31,[4]SBM!C31,[4]VIJAYA!C31,[4]allahabad!C31,[4]ANDRA!C31,[4]BOB!C31,[4]BOI!C31,[4]BOM!C31,[4]CBI!C31,[4]DENA!C31,[4]INDIAN!C31,[4]IOB!C31,[4]OBC!C31,[4]PNB!C31,[4]PSB!C31,[4]SBP!C31,[4]SBBJ!C31,[4]SBT!C31,[4]UCO!C31,'[4]UNION BANK '!C31,'[4]UNITED '!C31,[4]IDBI!C31,[4]BMB!C31,[4]KTK!C31,[4]ING!C31,[4]CSB!C31,[4]CUB!C31,[4]DHANALAXMI!C31,[4]FEDERAL!C31,[4]JK!C31,[4]KARUR!C31,[4]LVB!C31,[4]RATNAKAR!C31,[4]SIB!C31,[4]TNMB!C31,[4]INDUSIND!C31,[4]HDFC!C31,[4]AXIS!C31,[4]ICICI!C31,[4]KOTAK!C31,[4]YES!C31,[4]KAVERI!C31,[4]PKGB!C31,[4]KVGB!C31)</f>
        <v>88365</v>
      </c>
      <c r="D31" s="34">
        <f>SUM([4]CANARA!D31,[4]CORPORATION!D31,[4]SYNDICATE!D31,[4]SBH!D31,[4]SBI!D31,[4]SBM!D31,[4]VIJAYA!D31,[4]allahabad!D31,[4]ANDRA!D31,[4]BOB!D31,[4]BOI!D31,[4]BOM!D31,[4]CBI!D31,[4]DENA!D31,[4]INDIAN!D31,[4]IOB!D31,[4]OBC!D31,[4]PNB!D31,[4]PSB!D31,[4]SBP!D31,[4]SBBJ!D31,[4]SBT!D31,[4]UCO!D31,'[4]UNION BANK '!D31,'[4]UNITED '!D31,[4]IDBI!D31,[4]BMB!D31,[4]KTK!D31,[4]ING!D31,[4]CSB!D31,[4]CUB!D31,[4]DHANALAXMI!D31,[4]FEDERAL!D31,[4]JK!D31,[4]KARUR!D31,[4]LVB!D31,[4]RATNAKAR!D31,[4]SIB!D31,[4]TNMB!D31,[4]INDUSIND!D31,[4]HDFC!D31,[4]AXIS!D31,[4]ICICI!D31,[4]KOTAK!D31,[4]YES!D31,[4]KAVERI!D31,[4]PKGB!D31,[4]KVGB!D31)</f>
        <v>17754</v>
      </c>
      <c r="E31" s="34">
        <f>SUM([4]CANARA!E31,[4]CORPORATION!E31,[4]SYNDICATE!E31,[4]SBH!E31,[4]SBI!E31,[4]SBM!E31,[4]VIJAYA!E31,[4]allahabad!E31,[4]ANDRA!E31,[4]BOB!E31,[4]BOI!E31,[4]BOM!E31,[4]CBI!E31,[4]DENA!E31,[4]INDIAN!E31,[4]IOB!E31,[4]OBC!E31,[4]PNB!E31,[4]PSB!E31,[4]SBP!E31,[4]SBBJ!E31,[4]SBT!E31,[4]UCO!E31,'[4]UNION BANK '!E31,'[4]UNITED '!E31,[4]IDBI!E31,[4]BMB!E31,[4]KTK!E31,[4]ING!E31,[4]CSB!E31,[4]CUB!E31,[4]DHANALAXMI!E31,[4]FEDERAL!E31,[4]JK!E31,[4]KARUR!E31,[4]LVB!E31,[4]RATNAKAR!E31,[4]SIB!E31,[4]TNMB!E31,[4]INDUSIND!E31,[4]HDFC!E31,[4]AXIS!E31,[4]ICICI!E31,[4]KOTAK!E31,[4]YES!E31,[4]KAVERI!E31,[4]PKGB!E31,[4]KVGB!E31)</f>
        <v>80373</v>
      </c>
      <c r="F31" s="34">
        <f>SUM([4]CANARA!F31,[4]CORPORATION!F31,[4]SYNDICATE!F31,[4]SBH!F31,[4]SBI!F31,[4]SBM!F31,[4]VIJAYA!F31,[4]allahabad!F31,[4]ANDRA!F31,[4]BOB!F31,[4]BOI!F31,[4]BOM!F31,[4]CBI!F31,[4]DENA!F31,[4]INDIAN!F31,[4]IOB!F31,[4]OBC!F31,[4]PNB!F31,[4]PSB!F31,[4]SBP!F31,[4]SBBJ!F31,[4]SBT!F31,[4]UCO!F31,'[4]UNION BANK '!F31,'[4]UNITED '!F31,[4]IDBI!F31,[4]BMB!F31,[4]KTK!F31,[4]ING!F31,[4]CSB!F31,[4]CUB!F31,[4]DHANALAXMI!F31,[4]FEDERAL!F31,[4]JK!F31,[4]KARUR!F31,[4]LVB!F31,[4]RATNAKAR!F31,[4]SIB!F31,[4]TNMB!F31,[4]INDUSIND!F31,[4]HDFC!F31,[4]AXIS!F31,[4]ICICI!F31,[4]KOTAK!F31,[4]YES!F31,[4]KAVERI!F31,[4]PKGB!F31,[4]KVGB!F31)</f>
        <v>19302</v>
      </c>
      <c r="G31" s="34">
        <f>SUM([4]CANARA!G31,[4]CORPORATION!G31,[4]SYNDICATE!G31,[4]SBH!G31,[4]SBI!G31,[4]SBM!G31,[4]VIJAYA!G31,[4]allahabad!G31,[4]ANDRA!G31,[4]BOB!G31,[4]BOI!G31,[4]BOM!G31,[4]CBI!G31,[4]DENA!G31,[4]INDIAN!G31,[4]IOB!G31,[4]OBC!G31,[4]PNB!G31,[4]PSB!G31,[4]SBP!G31,[4]SBBJ!G31,[4]SBT!G31,[4]UCO!G31,'[4]UNION BANK '!G31,'[4]UNITED '!G31,[4]IDBI!G31,[4]BMB!G31,[4]KTK!G31,[4]ING!G31,[4]CSB!G31,[4]CUB!G31,[4]DHANALAXMI!G31,[4]FEDERAL!G31,[4]JK!G31,[4]KARUR!G31,[4]LVB!G31,[4]RATNAKAR!G31,[4]SIB!G31,[4]TNMB!G31,[4]INDUSIND!G31,[4]HDFC!G31,[4]AXIS!G31,[4]ICICI!G31,[4]KOTAK!G31,[4]YES!G31,[4]KAVERI!G31,[4]PKGB!G31,[4]KVGB!G31)</f>
        <v>205794</v>
      </c>
      <c r="H31" s="34">
        <f>SUM([4]CANARA!H31,[4]CORPORATION!H31,[4]SYNDICATE!H31,[4]SBH!H31,[4]SBI!H31,[4]SBM!H31,[4]VIJAYA!H31,[4]allahabad!H31,[4]ANDRA!H31,[4]BOB!H31,[4]BOI!H31,[4]BOM!H31,[4]CBI!H31,[4]DENA!H31,[4]INDIAN!H31,[4]IOB!H31,[4]OBC!H31,[4]PNB!H31,[4]PSB!H31,[4]SBP!H31,[4]SBBJ!H31,[4]SBT!H31,[4]UCO!H31,'[4]UNION BANK '!H31,'[4]UNITED '!H31,[4]IDBI!H31,[4]BMB!H31,[4]KTK!H31,[4]ING!H31,[4]CSB!H31,[4]CUB!H31,[4]DHANALAXMI!H31,[4]FEDERAL!H31,[4]JK!H31,[4]KARUR!H31,[4]LVB!H31,[4]RATNAKAR!H31,[4]SIB!H31,[4]TNMB!H31,[4]INDUSIND!H31,[4]HDFC!H31,[4]AXIS!H31,[4]ICICI!H31,[4]KOTAK!H31,[4]YES!H31,[4]KAVERI!H31,[4]PKGB!H31,[4]KVGB!H31)</f>
        <v>172954</v>
      </c>
      <c r="I31" s="34">
        <f>SUM([4]CANARA!I31,[4]CORPORATION!I31,[4]SYNDICATE!I31,[4]SBH!I31,[4]SBI!I31,[4]SBM!I31,[4]VIJAYA!I31,[4]allahabad!I31,[4]ANDRA!I31,[4]BOB!I31,[4]BOI!I31,[4]BOM!I31,[4]CBI!I31,[4]DENA!I31,[4]INDIAN!I31,[4]IOB!I31,[4]OBC!I31,[4]PNB!I31,[4]PSB!I31,[4]SBP!I31,[4]SBBJ!I31,[4]SBT!I31,[4]UCO!I31,'[4]UNION BANK '!I31,'[4]UNITED '!I31,[4]IDBI!I31,[4]BMB!I31,[4]KTK!I31,[4]ING!I31,[4]CSB!I31,[4]CUB!I31,[4]DHANALAXMI!I31,[4]FEDERAL!I31,[4]JK!I31,[4]KARUR!I31,[4]LVB!I31,[4]RATNAKAR!I31,[4]SIB!I31,[4]TNMB!I31,[4]INDUSIND!I31,[4]HDFC!I31,[4]AXIS!I31,[4]ICICI!I31,[4]KOTAK!I31,[4]YES!I31,[4]KAVERI!I31,[4]PKGB!I31,[4]KVGB!I31)</f>
        <v>6081.5959308000001</v>
      </c>
      <c r="J31" s="34">
        <f>SUM([4]CANARA!J31,[4]CORPORATION!J31,[4]SYNDICATE!J31,[4]SBH!J31,[4]SBI!J31,[4]SBM!J31,[4]VIJAYA!J31,[4]allahabad!J31,[4]ANDRA!J31,[4]BOB!J31,[4]BOI!J31,[4]BOM!J31,[4]CBI!J31,[4]DENA!J31,[4]INDIAN!J31,[4]IOB!J31,[4]OBC!J31,[4]PNB!J31,[4]PSB!J31,[4]SBP!J31,[4]SBBJ!J31,[4]SBT!J31,[4]UCO!J31,'[4]UNION BANK '!J31,'[4]UNITED '!J31,[4]IDBI!J31,[4]BMB!J31,[4]KTK!J31,[4]ING!J31,[4]CSB!J31,[4]CUB!J31,[4]DHANALAXMI!J31,[4]FEDERAL!J31,[4]JK!J31,[4]KARUR!J31,[4]LVB!J31,[4]RATNAKAR!J31,[4]SIB!J31,[4]TNMB!J31,[4]INDUSIND!J31,[4]HDFC!J31,[4]AXIS!J31,[4]ICICI!J31,[4]KOTAK!J31,[4]YES!J31,[4]KAVERI!J31,[4]PKGB!J31,[4]KVGB!J31)</f>
        <v>23632</v>
      </c>
      <c r="K31" s="34">
        <f>SUM([4]CANARA!K31,[4]CORPORATION!K31,[4]SYNDICATE!K31,[4]SBH!K31,[4]SBI!K31,[4]SBM!K31,[4]VIJAYA!K31,[4]allahabad!K31,[4]ANDRA!K31,[4]BOB!K31,[4]BOI!K31,[4]BOM!K31,[4]CBI!K31,[4]DENA!K31,[4]INDIAN!K31,[4]IOB!K31,[4]OBC!K31,[4]PNB!K31,[4]PSB!K31,[4]SBP!K31,[4]SBBJ!K31,[4]SBT!K31,[4]UCO!K31,'[4]UNION BANK '!K31,'[4]UNITED '!K31,[4]IDBI!K31,[4]BMB!K31,[4]KTK!K31,[4]ING!K31,[4]CSB!K31,[4]CUB!K31,[4]DHANALAXMI!K31,[4]FEDERAL!K31,[4]JK!K31,[4]KARUR!K31,[4]LVB!K31,[4]RATNAKAR!K31,[4]SIB!K31,[4]TNMB!K31,[4]INDUSIND!K31,[4]HDFC!K31,[4]AXIS!K31,[4]ICICI!K31,[4]KOTAK!K31,[4]YES!K31,[4]KAVERI!K31,[4]PKGB!K31,[4]KVGB!K31)</f>
        <v>173605</v>
      </c>
      <c r="L31" s="34">
        <f>SUM([4]CANARA!L31,[4]CORPORATION!L31,[4]SYNDICATE!L31,[4]SBH!L31,[4]SBI!L31,[4]SBM!L31,[4]VIJAYA!L31,[4]allahabad!L31,[4]ANDRA!L31,[4]BOB!L31,[4]BOI!L31,[4]BOM!L31,[4]CBI!L31,[4]DENA!L31,[4]INDIAN!L31,[4]IOB!L31,[4]OBC!L31,[4]PNB!L31,[4]PSB!L31,[4]SBP!L31,[4]SBBJ!L31,[4]SBT!L31,[4]UCO!L31,'[4]UNION BANK '!L31,'[4]UNITED '!L31,[4]IDBI!L31,[4]BMB!L31,[4]KTK!L31,[4]ING!L31,[4]CSB!L31,[4]CUB!L31,[4]DHANALAXMI!L31,[4]FEDERAL!L31,[4]JK!L31,[4]KARUR!L31,[4]LVB!L31,[4]RATNAKAR!L31,[4]SIB!L31,[4]TNMB!L31,[4]INDUSIND!L31,[4]HDFC!L31,[4]AXIS!L31,[4]ICICI!L31,[4]KOTAK!L31,[4]YES!L31,[4]KAVERI!L31,[4]PKGB!L31,[4]KVGB!L31)</f>
        <v>137316</v>
      </c>
      <c r="M31" s="33">
        <f t="shared" si="0"/>
        <v>79.096800207367295</v>
      </c>
      <c r="N31" s="33">
        <f t="shared" si="1"/>
        <v>84.042294721906373</v>
      </c>
    </row>
    <row r="32" spans="1:14" ht="22.5">
      <c r="A32" s="37">
        <v>29</v>
      </c>
      <c r="B32" s="35" t="s">
        <v>110</v>
      </c>
      <c r="C32" s="34">
        <f>SUM([4]CANARA!C32,[4]CORPORATION!C32,[4]SYNDICATE!C32,[4]SBH!C32,[4]SBI!C32,[4]SBM!C32,[4]VIJAYA!C32,[4]allahabad!C32,[4]ANDRA!C32,[4]BOB!C32,[4]BOI!C32,[4]BOM!C32,[4]CBI!C32,[4]DENA!C32,[4]INDIAN!C32,[4]IOB!C32,[4]OBC!C32,[4]PNB!C32,[4]PSB!C32,[4]SBP!C32,[4]SBBJ!C32,[4]SBT!C32,[4]UCO!C32,'[4]UNION BANK '!C32,'[4]UNITED '!C32,[4]IDBI!C32,[4]BMB!C32,[4]KTK!C32,[4]ING!C32,[4]CSB!C32,[4]CUB!C32,[4]DHANALAXMI!C32,[4]FEDERAL!C32,[4]JK!C32,[4]KARUR!C32,[4]LVB!C32,[4]RATNAKAR!C32,[4]SIB!C32,[4]TNMB!C32,[4]INDUSIND!C32,[4]HDFC!C32,[4]AXIS!C32,[4]ICICI!C32,[4]KOTAK!C32,[4]YES!C32,[4]KAVERI!C32,[4]PKGB!C32,[4]KVGB!C32)</f>
        <v>256512</v>
      </c>
      <c r="D32" s="34">
        <f>SUM([4]CANARA!D32,[4]CORPORATION!D32,[4]SYNDICATE!D32,[4]SBH!D32,[4]SBI!D32,[4]SBM!D32,[4]VIJAYA!D32,[4]allahabad!D32,[4]ANDRA!D32,[4]BOB!D32,[4]BOI!D32,[4]BOM!D32,[4]CBI!D32,[4]DENA!D32,[4]INDIAN!D32,[4]IOB!D32,[4]OBC!D32,[4]PNB!D32,[4]PSB!D32,[4]SBP!D32,[4]SBBJ!D32,[4]SBT!D32,[4]UCO!D32,'[4]UNION BANK '!D32,'[4]UNITED '!D32,[4]IDBI!D32,[4]BMB!D32,[4]KTK!D32,[4]ING!D32,[4]CSB!D32,[4]CUB!D32,[4]DHANALAXMI!D32,[4]FEDERAL!D32,[4]JK!D32,[4]KARUR!D32,[4]LVB!D32,[4]RATNAKAR!D32,[4]SIB!D32,[4]TNMB!D32,[4]INDUSIND!D32,[4]HDFC!D32,[4]AXIS!D32,[4]ICICI!D32,[4]KOTAK!D32,[4]YES!D32,[4]KAVERI!D32,[4]PKGB!D32,[4]KVGB!D32)</f>
        <v>19348</v>
      </c>
      <c r="E32" s="34">
        <f>SUM([4]CANARA!E32,[4]CORPORATION!E32,[4]SYNDICATE!E32,[4]SBH!E32,[4]SBI!E32,[4]SBM!E32,[4]VIJAYA!E32,[4]allahabad!E32,[4]ANDRA!E32,[4]BOB!E32,[4]BOI!E32,[4]BOM!E32,[4]CBI!E32,[4]DENA!E32,[4]INDIAN!E32,[4]IOB!E32,[4]OBC!E32,[4]PNB!E32,[4]PSB!E32,[4]SBP!E32,[4]SBBJ!E32,[4]SBT!E32,[4]UCO!E32,'[4]UNION BANK '!E32,'[4]UNITED '!E32,[4]IDBI!E32,[4]BMB!E32,[4]KTK!E32,[4]ING!E32,[4]CSB!E32,[4]CUB!E32,[4]DHANALAXMI!E32,[4]FEDERAL!E32,[4]JK!E32,[4]KARUR!E32,[4]LVB!E32,[4]RATNAKAR!E32,[4]SIB!E32,[4]TNMB!E32,[4]INDUSIND!E32,[4]HDFC!E32,[4]AXIS!E32,[4]ICICI!E32,[4]KOTAK!E32,[4]YES!E32,[4]KAVERI!E32,[4]PKGB!E32,[4]KVGB!E32)</f>
        <v>99101</v>
      </c>
      <c r="F32" s="34">
        <f>SUM([4]CANARA!F32,[4]CORPORATION!F32,[4]SYNDICATE!F32,[4]SBH!F32,[4]SBI!F32,[4]SBM!F32,[4]VIJAYA!F32,[4]allahabad!F32,[4]ANDRA!F32,[4]BOB!F32,[4]BOI!F32,[4]BOM!F32,[4]CBI!F32,[4]DENA!F32,[4]INDIAN!F32,[4]IOB!F32,[4]OBC!F32,[4]PNB!F32,[4]PSB!F32,[4]SBP!F32,[4]SBBJ!F32,[4]SBT!F32,[4]UCO!F32,'[4]UNION BANK '!F32,'[4]UNITED '!F32,[4]IDBI!F32,[4]BMB!F32,[4]KTK!F32,[4]ING!F32,[4]CSB!F32,[4]CUB!F32,[4]DHANALAXMI!F32,[4]FEDERAL!F32,[4]JK!F32,[4]KARUR!F32,[4]LVB!F32,[4]RATNAKAR!F32,[4]SIB!F32,[4]TNMB!F32,[4]INDUSIND!F32,[4]HDFC!F32,[4]AXIS!F32,[4]ICICI!F32,[4]KOTAK!F32,[4]YES!F32,[4]KAVERI!F32,[4]PKGB!F32,[4]KVGB!F32)</f>
        <v>39140</v>
      </c>
      <c r="G32" s="34">
        <f>SUM([4]CANARA!G32,[4]CORPORATION!G32,[4]SYNDICATE!G32,[4]SBH!G32,[4]SBI!G32,[4]SBM!G32,[4]VIJAYA!G32,[4]allahabad!G32,[4]ANDRA!G32,[4]BOB!G32,[4]BOI!G32,[4]BOM!G32,[4]CBI!G32,[4]DENA!G32,[4]INDIAN!G32,[4]IOB!G32,[4]OBC!G32,[4]PNB!G32,[4]PSB!G32,[4]SBP!G32,[4]SBBJ!G32,[4]SBT!G32,[4]UCO!G32,'[4]UNION BANK '!G32,'[4]UNITED '!G32,[4]IDBI!G32,[4]BMB!G32,[4]KTK!G32,[4]ING!G32,[4]CSB!G32,[4]CUB!G32,[4]DHANALAXMI!G32,[4]FEDERAL!G32,[4]JK!G32,[4]KARUR!G32,[4]LVB!G32,[4]RATNAKAR!G32,[4]SIB!G32,[4]TNMB!G32,[4]INDUSIND!G32,[4]HDFC!G32,[4]AXIS!G32,[4]ICICI!G32,[4]KOTAK!G32,[4]YES!G32,[4]KAVERI!G32,[4]PKGB!G32,[4]KVGB!G32)</f>
        <v>414101</v>
      </c>
      <c r="H32" s="34">
        <f>SUM([4]CANARA!H32,[4]CORPORATION!H32,[4]SYNDICATE!H32,[4]SBH!H32,[4]SBI!H32,[4]SBM!H32,[4]VIJAYA!H32,[4]allahabad!H32,[4]ANDRA!H32,[4]BOB!H32,[4]BOI!H32,[4]BOM!H32,[4]CBI!H32,[4]DENA!H32,[4]INDIAN!H32,[4]IOB!H32,[4]OBC!H32,[4]PNB!H32,[4]PSB!H32,[4]SBP!H32,[4]SBBJ!H32,[4]SBT!H32,[4]UCO!H32,'[4]UNION BANK '!H32,'[4]UNITED '!H32,[4]IDBI!H32,[4]BMB!H32,[4]KTK!H32,[4]ING!H32,[4]CSB!H32,[4]CUB!H32,[4]DHANALAXMI!H32,[4]FEDERAL!H32,[4]JK!H32,[4]KARUR!H32,[4]LVB!H32,[4]RATNAKAR!H32,[4]SIB!H32,[4]TNMB!H32,[4]INDUSIND!H32,[4]HDFC!H32,[4]AXIS!H32,[4]ICICI!H32,[4]KOTAK!H32,[4]YES!H32,[4]KAVERI!H32,[4]PKGB!H32,[4]KVGB!H32)</f>
        <v>300140</v>
      </c>
      <c r="I32" s="34">
        <f>SUM([4]CANARA!I32,[4]CORPORATION!I32,[4]SYNDICATE!I32,[4]SBH!I32,[4]SBI!I32,[4]SBM!I32,[4]VIJAYA!I32,[4]allahabad!I32,[4]ANDRA!I32,[4]BOB!I32,[4]BOI!I32,[4]BOM!I32,[4]CBI!I32,[4]DENA!I32,[4]INDIAN!I32,[4]IOB!I32,[4]OBC!I32,[4]PNB!I32,[4]PSB!I32,[4]SBP!I32,[4]SBBJ!I32,[4]SBT!I32,[4]UCO!I32,'[4]UNION BANK '!I32,'[4]UNITED '!I32,[4]IDBI!I32,[4]BMB!I32,[4]KTK!I32,[4]ING!I32,[4]CSB!I32,[4]CUB!I32,[4]DHANALAXMI!I32,[4]FEDERAL!I32,[4]JK!I32,[4]KARUR!I32,[4]LVB!I32,[4]RATNAKAR!I32,[4]SIB!I32,[4]TNMB!I32,[4]INDUSIND!I32,[4]HDFC!I32,[4]AXIS!I32,[4]ICICI!I32,[4]KOTAK!I32,[4]YES!I32,[4]KAVERI!I32,[4]PKGB!I32,[4]KVGB!I32)</f>
        <v>9363.5566396000013</v>
      </c>
      <c r="J32" s="34">
        <f>SUM([4]CANARA!J32,[4]CORPORATION!J32,[4]SYNDICATE!J32,[4]SBH!J32,[4]SBI!J32,[4]SBM!J32,[4]VIJAYA!J32,[4]allahabad!J32,[4]ANDRA!J32,[4]BOB!J32,[4]BOI!J32,[4]BOM!J32,[4]CBI!J32,[4]DENA!J32,[4]INDIAN!J32,[4]IOB!J32,[4]OBC!J32,[4]PNB!J32,[4]PSB!J32,[4]SBP!J32,[4]SBBJ!J32,[4]SBT!J32,[4]UCO!J32,'[4]UNION BANK '!J32,'[4]UNITED '!J32,[4]IDBI!J32,[4]BMB!J32,[4]KTK!J32,[4]ING!J32,[4]CSB!J32,[4]CUB!J32,[4]DHANALAXMI!J32,[4]FEDERAL!J32,[4]JK!J32,[4]KARUR!J32,[4]LVB!J32,[4]RATNAKAR!J32,[4]SIB!J32,[4]TNMB!J32,[4]INDUSIND!J32,[4]HDFC!J32,[4]AXIS!J32,[4]ICICI!J32,[4]KOTAK!J32,[4]YES!J32,[4]KAVERI!J32,[4]PKGB!J32,[4]KVGB!J32)</f>
        <v>87055</v>
      </c>
      <c r="K32" s="34">
        <f>SUM([4]CANARA!K32,[4]CORPORATION!K32,[4]SYNDICATE!K32,[4]SBH!K32,[4]SBI!K32,[4]SBM!K32,[4]VIJAYA!K32,[4]allahabad!K32,[4]ANDRA!K32,[4]BOB!K32,[4]BOI!K32,[4]BOM!K32,[4]CBI!K32,[4]DENA!K32,[4]INDIAN!K32,[4]IOB!K32,[4]OBC!K32,[4]PNB!K32,[4]PSB!K32,[4]SBP!K32,[4]SBBJ!K32,[4]SBT!K32,[4]UCO!K32,'[4]UNION BANK '!K32,'[4]UNITED '!K32,[4]IDBI!K32,[4]BMB!K32,[4]KTK!K32,[4]ING!K32,[4]CSB!K32,[4]CUB!K32,[4]DHANALAXMI!K32,[4]FEDERAL!K32,[4]JK!K32,[4]KARUR!K32,[4]LVB!K32,[4]RATNAKAR!K32,[4]SIB!K32,[4]TNMB!K32,[4]INDUSIND!K32,[4]HDFC!K32,[4]AXIS!K32,[4]ICICI!K32,[4]KOTAK!K32,[4]YES!K32,[4]KAVERI!K32,[4]PKGB!K32,[4]KVGB!K32)</f>
        <v>336844</v>
      </c>
      <c r="L32" s="34">
        <f>SUM([4]CANARA!L32,[4]CORPORATION!L32,[4]SYNDICATE!L32,[4]SBH!L32,[4]SBI!L32,[4]SBM!L32,[4]VIJAYA!L32,[4]allahabad!L32,[4]ANDRA!L32,[4]BOB!L32,[4]BOI!L32,[4]BOM!L32,[4]CBI!L32,[4]DENA!L32,[4]INDIAN!L32,[4]IOB!L32,[4]OBC!L32,[4]PNB!L32,[4]PSB!L32,[4]SBP!L32,[4]SBBJ!L32,[4]SBT!L32,[4]UCO!L32,'[4]UNION BANK '!L32,'[4]UNITED '!L32,[4]IDBI!L32,[4]BMB!L32,[4]KTK!L32,[4]ING!L32,[4]CSB!L32,[4]CUB!L32,[4]DHANALAXMI!L32,[4]FEDERAL!L32,[4]JK!L32,[4]KARUR!L32,[4]LVB!L32,[4]RATNAKAR!L32,[4]SIB!L32,[4]TNMB!L32,[4]INDUSIND!L32,[4]HDFC!L32,[4]AXIS!L32,[4]ICICI!L32,[4]KOTAK!L32,[4]YES!L32,[4]KAVERI!L32,[4]PKGB!L32,[4]KVGB!L32)</f>
        <v>282356.59999999998</v>
      </c>
      <c r="M32" s="33">
        <f t="shared" si="0"/>
        <v>83.824144114189352</v>
      </c>
      <c r="N32" s="33">
        <f t="shared" si="1"/>
        <v>72.479902246070409</v>
      </c>
    </row>
    <row r="33" spans="1:14" ht="22.5">
      <c r="A33" s="37">
        <v>30</v>
      </c>
      <c r="B33" s="35" t="s">
        <v>109</v>
      </c>
      <c r="C33" s="34">
        <f>SUM([4]CANARA!C33,[4]CORPORATION!C33,[4]SYNDICATE!C33,[4]SBH!C33,[4]SBI!C33,[4]SBM!C33,[4]VIJAYA!C33,[4]allahabad!C33,[4]ANDRA!C33,[4]BOB!C33,[4]BOI!C33,[4]BOM!C33,[4]CBI!C33,[4]DENA!C33,[4]INDIAN!C33,[4]IOB!C33,[4]OBC!C33,[4]PNB!C33,[4]PSB!C33,[4]SBP!C33,[4]SBBJ!C33,[4]SBT!C33,[4]UCO!C33,'[4]UNION BANK '!C33,'[4]UNITED '!C33,[4]IDBI!C33,[4]BMB!C33,[4]KTK!C33,[4]ING!C33,[4]CSB!C33,[4]CUB!C33,[4]DHANALAXMI!C33,[4]FEDERAL!C33,[4]JK!C33,[4]KARUR!C33,[4]LVB!C33,[4]RATNAKAR!C33,[4]SIB!C33,[4]TNMB!C33,[4]INDUSIND!C33,[4]HDFC!C33,[4]AXIS!C33,[4]ICICI!C33,[4]KOTAK!C33,[4]YES!C33,[4]KAVERI!C33,[4]PKGB!C33,[4]KVGB!C33)</f>
        <v>13206</v>
      </c>
      <c r="D33" s="34">
        <f>SUM([4]CANARA!D33,[4]CORPORATION!D33,[4]SYNDICATE!D33,[4]SBH!D33,[4]SBI!D33,[4]SBM!D33,[4]VIJAYA!D33,[4]allahabad!D33,[4]ANDRA!D33,[4]BOB!D33,[4]BOI!D33,[4]BOM!D33,[4]CBI!D33,[4]DENA!D33,[4]INDIAN!D33,[4]IOB!D33,[4]OBC!D33,[4]PNB!D33,[4]PSB!D33,[4]SBP!D33,[4]SBBJ!D33,[4]SBT!D33,[4]UCO!D33,'[4]UNION BANK '!D33,'[4]UNITED '!D33,[4]IDBI!D33,[4]BMB!D33,[4]KTK!D33,[4]ING!D33,[4]CSB!D33,[4]CUB!D33,[4]DHANALAXMI!D33,[4]FEDERAL!D33,[4]JK!D33,[4]KARUR!D33,[4]LVB!D33,[4]RATNAKAR!D33,[4]SIB!D33,[4]TNMB!D33,[4]INDUSIND!D33,[4]HDFC!D33,[4]AXIS!D33,[4]ICICI!D33,[4]KOTAK!D33,[4]YES!D33,[4]KAVERI!D33,[4]PKGB!D33,[4]KVGB!D33)</f>
        <v>16559</v>
      </c>
      <c r="E33" s="34">
        <f>SUM([4]CANARA!E33,[4]CORPORATION!E33,[4]SYNDICATE!E33,[4]SBH!E33,[4]SBI!E33,[4]SBM!E33,[4]VIJAYA!E33,[4]allahabad!E33,[4]ANDRA!E33,[4]BOB!E33,[4]BOI!E33,[4]BOM!E33,[4]CBI!E33,[4]DENA!E33,[4]INDIAN!E33,[4]IOB!E33,[4]OBC!E33,[4]PNB!E33,[4]PSB!E33,[4]SBP!E33,[4]SBBJ!E33,[4]SBT!E33,[4]UCO!E33,'[4]UNION BANK '!E33,'[4]UNITED '!E33,[4]IDBI!E33,[4]BMB!E33,[4]KTK!E33,[4]ING!E33,[4]CSB!E33,[4]CUB!E33,[4]DHANALAXMI!E33,[4]FEDERAL!E33,[4]JK!E33,[4]KARUR!E33,[4]LVB!E33,[4]RATNAKAR!E33,[4]SIB!E33,[4]TNMB!E33,[4]INDUSIND!E33,[4]HDFC!E33,[4]AXIS!E33,[4]ICICI!E33,[4]KOTAK!E33,[4]YES!E33,[4]KAVERI!E33,[4]PKGB!E33,[4]KVGB!E33)</f>
        <v>65458</v>
      </c>
      <c r="F33" s="34">
        <f>SUM([4]CANARA!F33,[4]CORPORATION!F33,[4]SYNDICATE!F33,[4]SBH!F33,[4]SBI!F33,[4]SBM!F33,[4]VIJAYA!F33,[4]allahabad!F33,[4]ANDRA!F33,[4]BOB!F33,[4]BOI!F33,[4]BOM!F33,[4]CBI!F33,[4]DENA!F33,[4]INDIAN!F33,[4]IOB!F33,[4]OBC!F33,[4]PNB!F33,[4]PSB!F33,[4]SBP!F33,[4]SBBJ!F33,[4]SBT!F33,[4]UCO!F33,'[4]UNION BANK '!F33,'[4]UNITED '!F33,[4]IDBI!F33,[4]BMB!F33,[4]KTK!F33,[4]ING!F33,[4]CSB!F33,[4]CUB!F33,[4]DHANALAXMI!F33,[4]FEDERAL!F33,[4]JK!F33,[4]KARUR!F33,[4]LVB!F33,[4]RATNAKAR!F33,[4]SIB!F33,[4]TNMB!F33,[4]INDUSIND!F33,[4]HDFC!F33,[4]AXIS!F33,[4]ICICI!F33,[4]KOTAK!F33,[4]YES!F33,[4]KAVERI!F33,[4]PKGB!F33,[4]KVGB!F33)</f>
        <v>70898</v>
      </c>
      <c r="G33" s="34">
        <f>SUM([4]CANARA!G33,[4]CORPORATION!G33,[4]SYNDICATE!G33,[4]SBH!G33,[4]SBI!G33,[4]SBM!G33,[4]VIJAYA!G33,[4]allahabad!G33,[4]ANDRA!G33,[4]BOB!G33,[4]BOI!G33,[4]BOM!G33,[4]CBI!G33,[4]DENA!G33,[4]INDIAN!G33,[4]IOB!G33,[4]OBC!G33,[4]PNB!G33,[4]PSB!G33,[4]SBP!G33,[4]SBBJ!G33,[4]SBT!G33,[4]UCO!G33,'[4]UNION BANK '!G33,'[4]UNITED '!G33,[4]IDBI!G33,[4]BMB!G33,[4]KTK!G33,[4]ING!G33,[4]CSB!G33,[4]CUB!G33,[4]DHANALAXMI!G33,[4]FEDERAL!G33,[4]JK!G33,[4]KARUR!G33,[4]LVB!G33,[4]RATNAKAR!G33,[4]SIB!G33,[4]TNMB!G33,[4]INDUSIND!G33,[4]HDFC!G33,[4]AXIS!G33,[4]ICICI!G33,[4]KOTAK!G33,[4]YES!G33,[4]KAVERI!G33,[4]PKGB!G33,[4]KVGB!G33)</f>
        <v>166121</v>
      </c>
      <c r="H33" s="34">
        <f>SUM([4]CANARA!H33,[4]CORPORATION!H33,[4]SYNDICATE!H33,[4]SBH!H33,[4]SBI!H33,[4]SBM!H33,[4]VIJAYA!H33,[4]allahabad!H33,[4]ANDRA!H33,[4]BOB!H33,[4]BOI!H33,[4]BOM!H33,[4]CBI!H33,[4]DENA!H33,[4]INDIAN!H33,[4]IOB!H33,[4]OBC!H33,[4]PNB!H33,[4]PSB!H33,[4]SBP!H33,[4]SBBJ!H33,[4]SBT!H33,[4]UCO!H33,'[4]UNION BANK '!H33,'[4]UNITED '!H33,[4]IDBI!H33,[4]BMB!H33,[4]KTK!H33,[4]ING!H33,[4]CSB!H33,[4]CUB!H33,[4]DHANALAXMI!H33,[4]FEDERAL!H33,[4]JK!H33,[4]KARUR!H33,[4]LVB!H33,[4]RATNAKAR!H33,[4]SIB!H33,[4]TNMB!H33,[4]INDUSIND!H33,[4]HDFC!H33,[4]AXIS!H33,[4]ICICI!H33,[4]KOTAK!H33,[4]YES!H33,[4]KAVERI!H33,[4]PKGB!H33,[4]KVGB!H33)</f>
        <v>118511</v>
      </c>
      <c r="I33" s="34">
        <f>SUM([4]CANARA!I33,[4]CORPORATION!I33,[4]SYNDICATE!I33,[4]SBH!I33,[4]SBI!I33,[4]SBM!I33,[4]VIJAYA!I33,[4]allahabad!I33,[4]ANDRA!I33,[4]BOB!I33,[4]BOI!I33,[4]BOM!I33,[4]CBI!I33,[4]DENA!I33,[4]INDIAN!I33,[4]IOB!I33,[4]OBC!I33,[4]PNB!I33,[4]PSB!I33,[4]SBP!I33,[4]SBBJ!I33,[4]SBT!I33,[4]UCO!I33,'[4]UNION BANK '!I33,'[4]UNITED '!I33,[4]IDBI!I33,[4]BMB!I33,[4]KTK!I33,[4]ING!I33,[4]CSB!I33,[4]CUB!I33,[4]DHANALAXMI!I33,[4]FEDERAL!I33,[4]JK!I33,[4]KARUR!I33,[4]LVB!I33,[4]RATNAKAR!I33,[4]SIB!I33,[4]TNMB!I33,[4]INDUSIND!I33,[4]HDFC!I33,[4]AXIS!I33,[4]ICICI!I33,[4]KOTAK!I33,[4]YES!I33,[4]KAVERI!I33,[4]PKGB!I33,[4]KVGB!I33)</f>
        <v>3672.1740403999997</v>
      </c>
      <c r="J33" s="34">
        <f>SUM([4]CANARA!J33,[4]CORPORATION!J33,[4]SYNDICATE!J33,[4]SBH!J33,[4]SBI!J33,[4]SBM!J33,[4]VIJAYA!J33,[4]allahabad!J33,[4]ANDRA!J33,[4]BOB!J33,[4]BOI!J33,[4]BOM!J33,[4]CBI!J33,[4]DENA!J33,[4]INDIAN!J33,[4]IOB!J33,[4]OBC!J33,[4]PNB!J33,[4]PSB!J33,[4]SBP!J33,[4]SBBJ!J33,[4]SBT!J33,[4]UCO!J33,'[4]UNION BANK '!J33,'[4]UNITED '!J33,[4]IDBI!J33,[4]BMB!J33,[4]KTK!J33,[4]ING!J33,[4]CSB!J33,[4]CUB!J33,[4]DHANALAXMI!J33,[4]FEDERAL!J33,[4]JK!J33,[4]KARUR!J33,[4]LVB!J33,[4]RATNAKAR!J33,[4]SIB!J33,[4]TNMB!J33,[4]INDUSIND!J33,[4]HDFC!J33,[4]AXIS!J33,[4]ICICI!J33,[4]KOTAK!J33,[4]YES!J33,[4]KAVERI!J33,[4]PKGB!J33,[4]KVGB!J33)</f>
        <v>40201</v>
      </c>
      <c r="K33" s="34">
        <f>SUM([4]CANARA!K33,[4]CORPORATION!K33,[4]SYNDICATE!K33,[4]SBH!K33,[4]SBI!K33,[4]SBM!K33,[4]VIJAYA!K33,[4]allahabad!K33,[4]ANDRA!K33,[4]BOB!K33,[4]BOI!K33,[4]BOM!K33,[4]CBI!K33,[4]DENA!K33,[4]INDIAN!K33,[4]IOB!K33,[4]OBC!K33,[4]PNB!K33,[4]PSB!K33,[4]SBP!K33,[4]SBBJ!K33,[4]SBT!K33,[4]UCO!K33,'[4]UNION BANK '!K33,'[4]UNITED '!K33,[4]IDBI!K33,[4]BMB!K33,[4]KTK!K33,[4]ING!K33,[4]CSB!K33,[4]CUB!K33,[4]DHANALAXMI!K33,[4]FEDERAL!K33,[4]JK!K33,[4]KARUR!K33,[4]LVB!K33,[4]RATNAKAR!K33,[4]SIB!K33,[4]TNMB!K33,[4]INDUSIND!K33,[4]HDFC!K33,[4]AXIS!K33,[4]ICICI!K33,[4]KOTAK!K33,[4]YES!K33,[4]KAVERI!K33,[4]PKGB!K33,[4]KVGB!K33)</f>
        <v>146307</v>
      </c>
      <c r="L33" s="34">
        <f>SUM([4]CANARA!L33,[4]CORPORATION!L33,[4]SYNDICATE!L33,[4]SBH!L33,[4]SBI!L33,[4]SBM!L33,[4]VIJAYA!L33,[4]allahabad!L33,[4]ANDRA!L33,[4]BOB!L33,[4]BOI!L33,[4]BOM!L33,[4]CBI!L33,[4]DENA!L33,[4]INDIAN!L33,[4]IOB!L33,[4]OBC!L33,[4]PNB!L33,[4]PSB!L33,[4]SBP!L33,[4]SBBJ!L33,[4]SBT!L33,[4]UCO!L33,'[4]UNION BANK '!L33,'[4]UNITED '!L33,[4]IDBI!L33,[4]BMB!L33,[4]KTK!L33,[4]ING!L33,[4]CSB!L33,[4]CUB!L33,[4]DHANALAXMI!L33,[4]FEDERAL!L33,[4]JK!L33,[4]KARUR!L33,[4]LVB!L33,[4]RATNAKAR!L33,[4]SIB!L33,[4]TNMB!L33,[4]INDUSIND!L33,[4]HDFC!L33,[4]AXIS!L33,[4]ICICI!L33,[4]KOTAK!L33,[4]YES!L33,[4]KAVERI!L33,[4]PKGB!L33,[4]KVGB!L33)</f>
        <v>135790.2286</v>
      </c>
      <c r="M33" s="33">
        <f t="shared" si="0"/>
        <v>92.811846733239008</v>
      </c>
      <c r="N33" s="33">
        <f t="shared" si="1"/>
        <v>71.340167709079523</v>
      </c>
    </row>
    <row r="34" spans="1:14" ht="22.5">
      <c r="A34" s="36"/>
      <c r="B34" s="35" t="s">
        <v>0</v>
      </c>
      <c r="C34" s="34">
        <f t="shared" ref="C34:L34" si="2">SUM(C4:C33)</f>
        <v>3804197</v>
      </c>
      <c r="D34" s="34">
        <f t="shared" si="2"/>
        <v>1364391</v>
      </c>
      <c r="E34" s="34">
        <f t="shared" si="2"/>
        <v>2528374</v>
      </c>
      <c r="F34" s="34">
        <f t="shared" si="2"/>
        <v>3007639</v>
      </c>
      <c r="G34" s="34">
        <f t="shared" si="2"/>
        <v>10704601</v>
      </c>
      <c r="H34" s="34">
        <f t="shared" si="2"/>
        <v>7906848</v>
      </c>
      <c r="I34" s="34">
        <f t="shared" si="2"/>
        <v>238301.70281359993</v>
      </c>
      <c r="J34" s="34">
        <f t="shared" si="2"/>
        <v>2128805</v>
      </c>
      <c r="K34" s="34">
        <f t="shared" si="2"/>
        <v>9309897</v>
      </c>
      <c r="L34" s="34">
        <f t="shared" si="2"/>
        <v>7780286.4860000005</v>
      </c>
      <c r="M34" s="33">
        <f t="shared" si="0"/>
        <v>83.570059754689012</v>
      </c>
      <c r="N34" s="33">
        <f t="shared" si="1"/>
        <v>73.864014174839397</v>
      </c>
    </row>
    <row r="36" spans="1:14">
      <c r="H36" s="31"/>
      <c r="I36" s="31"/>
      <c r="J36" s="31"/>
      <c r="K36" s="31"/>
      <c r="L36" s="31"/>
    </row>
  </sheetData>
  <mergeCells count="2">
    <mergeCell ref="A1:K1"/>
    <mergeCell ref="A2:L2"/>
  </mergeCells>
  <printOptions horizontalCentered="1" verticalCentered="1" gridLines="1"/>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dimension ref="A1:O9"/>
  <sheetViews>
    <sheetView view="pageBreakPreview" zoomScale="60" workbookViewId="0">
      <selection activeCell="O8" sqref="O8"/>
    </sheetView>
  </sheetViews>
  <sheetFormatPr defaultRowHeight="14.25"/>
  <cols>
    <col min="1" max="1" width="27.140625" style="49" customWidth="1"/>
    <col min="2" max="2" width="14" style="49" customWidth="1"/>
    <col min="3" max="3" width="15.140625" style="49" customWidth="1"/>
    <col min="4" max="4" width="15.85546875" style="49" customWidth="1"/>
    <col min="5" max="5" width="12.140625" style="49" customWidth="1"/>
    <col min="6" max="6" width="12" style="49" customWidth="1"/>
    <col min="7" max="7" width="13.7109375" style="49" bestFit="1" customWidth="1"/>
    <col min="8" max="8" width="12.5703125" style="49" customWidth="1"/>
    <col min="9" max="9" width="16.140625" style="49" customWidth="1"/>
    <col min="10" max="10" width="15.28515625" style="49" customWidth="1"/>
    <col min="11" max="11" width="13.85546875" style="49" customWidth="1"/>
    <col min="12" max="12" width="9.7109375" style="49" bestFit="1" customWidth="1"/>
    <col min="13" max="14" width="9.28515625" style="49" bestFit="1" customWidth="1"/>
    <col min="15" max="15" width="11.7109375" style="49" customWidth="1"/>
    <col min="16" max="16384" width="9.140625" style="49"/>
  </cols>
  <sheetData>
    <row r="1" spans="1:15" ht="53.25" customHeight="1">
      <c r="A1" s="418" t="s">
        <v>160</v>
      </c>
      <c r="B1" s="418"/>
      <c r="C1" s="418"/>
      <c r="D1" s="418"/>
      <c r="E1" s="418"/>
      <c r="F1" s="418"/>
      <c r="G1" s="418"/>
      <c r="H1" s="418"/>
      <c r="I1" s="418"/>
      <c r="J1" s="418"/>
      <c r="K1" s="418"/>
      <c r="L1" s="418"/>
      <c r="M1" s="418"/>
      <c r="N1" s="418"/>
      <c r="O1" s="418"/>
    </row>
    <row r="2" spans="1:15" ht="64.5" customHeight="1">
      <c r="A2" s="419" t="s">
        <v>159</v>
      </c>
      <c r="B2" s="419"/>
      <c r="C2" s="419"/>
      <c r="D2" s="419"/>
      <c r="E2" s="419"/>
      <c r="F2" s="419"/>
      <c r="G2" s="419"/>
      <c r="H2" s="419"/>
      <c r="I2" s="419"/>
      <c r="J2" s="419"/>
      <c r="K2" s="419"/>
      <c r="L2" s="419"/>
      <c r="M2" s="419"/>
      <c r="N2" s="419"/>
      <c r="O2" s="419"/>
    </row>
    <row r="3" spans="1:15" ht="60" customHeight="1">
      <c r="A3" s="420" t="s">
        <v>158</v>
      </c>
      <c r="B3" s="421" t="s">
        <v>157</v>
      </c>
      <c r="C3" s="421"/>
      <c r="D3" s="421"/>
      <c r="E3" s="421"/>
      <c r="F3" s="421"/>
      <c r="G3" s="421"/>
      <c r="H3" s="422" t="s">
        <v>67</v>
      </c>
      <c r="I3" s="421" t="s">
        <v>156</v>
      </c>
      <c r="J3" s="421"/>
      <c r="K3" s="421"/>
      <c r="L3" s="421"/>
      <c r="M3" s="421"/>
      <c r="N3" s="421"/>
      <c r="O3" s="422" t="s">
        <v>67</v>
      </c>
    </row>
    <row r="4" spans="1:15" ht="30">
      <c r="A4" s="420"/>
      <c r="B4" s="55" t="s">
        <v>155</v>
      </c>
      <c r="C4" s="55" t="s">
        <v>154</v>
      </c>
      <c r="D4" s="55" t="s">
        <v>153</v>
      </c>
      <c r="E4" s="55" t="s">
        <v>152</v>
      </c>
      <c r="F4" s="55" t="s">
        <v>151</v>
      </c>
      <c r="G4" s="55" t="s">
        <v>150</v>
      </c>
      <c r="H4" s="423"/>
      <c r="I4" s="55" t="s">
        <v>155</v>
      </c>
      <c r="J4" s="55" t="s">
        <v>154</v>
      </c>
      <c r="K4" s="55" t="s">
        <v>153</v>
      </c>
      <c r="L4" s="55" t="s">
        <v>152</v>
      </c>
      <c r="M4" s="55" t="s">
        <v>151</v>
      </c>
      <c r="N4" s="55" t="s">
        <v>150</v>
      </c>
      <c r="O4" s="423"/>
    </row>
    <row r="5" spans="1:15" ht="36.75" customHeight="1">
      <c r="A5" s="52" t="s">
        <v>149</v>
      </c>
      <c r="B5" s="54">
        <f>ROUND([5]summary!B5,2)</f>
        <v>77.42</v>
      </c>
      <c r="C5" s="54">
        <f>ROUND([5]summary!C5,2)</f>
        <v>71.209999999999994</v>
      </c>
      <c r="D5" s="54">
        <f>ROUND([5]summary!D5,2)</f>
        <v>0.04</v>
      </c>
      <c r="E5" s="54">
        <f>ROUND([5]summary!E5,2)</f>
        <v>125.17</v>
      </c>
      <c r="F5" s="54">
        <f>ROUND([5]summary!F5,2)</f>
        <v>97.51</v>
      </c>
      <c r="G5" s="54">
        <f>ROUND([5]summary!G5,2)</f>
        <v>0.01</v>
      </c>
      <c r="H5" s="54">
        <f>SUM(B5:G5)</f>
        <v>371.35999999999996</v>
      </c>
      <c r="I5" s="53">
        <f>ROUND([5]summary!I5,2)</f>
        <v>7.69</v>
      </c>
      <c r="J5" s="53">
        <f>ROUND([5]summary!J5,2)</f>
        <v>5.29</v>
      </c>
      <c r="K5" s="53">
        <f>ROUND([5]summary!K5,2)</f>
        <v>0</v>
      </c>
      <c r="L5" s="53">
        <f>ROUND([5]summary!L5,2)</f>
        <v>11.92</v>
      </c>
      <c r="M5" s="53">
        <f>ROUND([5]summary!M5,2)</f>
        <v>7.35</v>
      </c>
      <c r="N5" s="53">
        <f>ROUND([5]summary!N5,2)</f>
        <v>0.01</v>
      </c>
      <c r="O5" s="53">
        <f>SUM(I5:N5)</f>
        <v>32.26</v>
      </c>
    </row>
    <row r="6" spans="1:15" ht="55.5" customHeight="1">
      <c r="A6" s="52" t="s">
        <v>148</v>
      </c>
      <c r="B6" s="54">
        <f>ROUND([5]summary!B6,2)</f>
        <v>92.49</v>
      </c>
      <c r="C6" s="54">
        <f>ROUND([5]summary!C6,2)</f>
        <v>81.03</v>
      </c>
      <c r="D6" s="54">
        <f>ROUND([5]summary!D6,2)</f>
        <v>0</v>
      </c>
      <c r="E6" s="54">
        <f>ROUND([5]summary!E6,2)</f>
        <v>148.47</v>
      </c>
      <c r="F6" s="54">
        <f>ROUND([5]summary!F6,2)</f>
        <v>106.9</v>
      </c>
      <c r="G6" s="54">
        <f>ROUND([5]summary!G6,2)</f>
        <v>0.02</v>
      </c>
      <c r="H6" s="54">
        <f>SUM(B6:G6)</f>
        <v>428.90999999999997</v>
      </c>
      <c r="I6" s="53">
        <f>ROUND([5]summary!I6,2)</f>
        <v>17.32</v>
      </c>
      <c r="J6" s="53">
        <f>ROUND([5]summary!J6,2)</f>
        <v>11.67</v>
      </c>
      <c r="K6" s="53">
        <f>ROUND([5]summary!K6,2)</f>
        <v>0.01</v>
      </c>
      <c r="L6" s="53">
        <f>ROUND([5]summary!L6,2)</f>
        <v>25.75</v>
      </c>
      <c r="M6" s="53">
        <f>ROUND([5]summary!M6,2)</f>
        <v>15.79</v>
      </c>
      <c r="N6" s="53">
        <f>ROUND([5]summary!N6,2)</f>
        <v>0.06</v>
      </c>
      <c r="O6" s="53">
        <f>SUM(I6:N6)</f>
        <v>70.599999999999994</v>
      </c>
    </row>
    <row r="7" spans="1:15" ht="23.25">
      <c r="A7" s="52" t="s">
        <v>147</v>
      </c>
      <c r="B7" s="54">
        <f>ROUND([5]summary!B7,2)</f>
        <v>44.07</v>
      </c>
      <c r="C7" s="54">
        <f>ROUND([5]summary!C7,2)</f>
        <v>40.17</v>
      </c>
      <c r="D7" s="54">
        <f>ROUND([5]summary!D7,2)</f>
        <v>0</v>
      </c>
      <c r="E7" s="54">
        <f>ROUND([5]summary!E7,2)</f>
        <v>78.94</v>
      </c>
      <c r="F7" s="54">
        <f>ROUND([5]summary!F7,2)</f>
        <v>59.99</v>
      </c>
      <c r="G7" s="54">
        <f>ROUND([5]summary!G7,2)</f>
        <v>0.01</v>
      </c>
      <c r="H7" s="54">
        <f>SUM(B7:G7)</f>
        <v>223.18</v>
      </c>
      <c r="I7" s="53">
        <f>ROUND([5]summary!I7,2)</f>
        <v>0.74</v>
      </c>
      <c r="J7" s="53">
        <f>ROUND([5]summary!J7,2)</f>
        <v>0.51</v>
      </c>
      <c r="K7" s="53">
        <f>ROUND([5]summary!K7,2)</f>
        <v>0</v>
      </c>
      <c r="L7" s="53">
        <f>ROUND([5]summary!L7,2)</f>
        <v>1.27</v>
      </c>
      <c r="M7" s="53">
        <f>ROUND([5]summary!M7,2)</f>
        <v>0.91</v>
      </c>
      <c r="N7" s="53">
        <f>ROUND([5]summary!N7,2)</f>
        <v>0</v>
      </c>
      <c r="O7" s="53">
        <f>SUM(I7:N7)</f>
        <v>3.43</v>
      </c>
    </row>
    <row r="8" spans="1:15" ht="66.75" customHeight="1">
      <c r="A8" s="52" t="s">
        <v>146</v>
      </c>
      <c r="B8" s="51">
        <f t="shared" ref="B8:O8" si="0">SUM(B5:B7)</f>
        <v>213.98</v>
      </c>
      <c r="C8" s="51">
        <f t="shared" si="0"/>
        <v>192.41000000000003</v>
      </c>
      <c r="D8" s="51">
        <f t="shared" si="0"/>
        <v>0.04</v>
      </c>
      <c r="E8" s="51">
        <f t="shared" si="0"/>
        <v>352.58</v>
      </c>
      <c r="F8" s="51">
        <f t="shared" si="0"/>
        <v>264.40000000000003</v>
      </c>
      <c r="G8" s="51">
        <f t="shared" si="0"/>
        <v>0.04</v>
      </c>
      <c r="H8" s="51">
        <f t="shared" si="0"/>
        <v>1023.45</v>
      </c>
      <c r="I8" s="51">
        <f t="shared" si="0"/>
        <v>25.75</v>
      </c>
      <c r="J8" s="51">
        <f t="shared" si="0"/>
        <v>17.470000000000002</v>
      </c>
      <c r="K8" s="51">
        <f t="shared" si="0"/>
        <v>0.01</v>
      </c>
      <c r="L8" s="51">
        <f t="shared" si="0"/>
        <v>38.940000000000005</v>
      </c>
      <c r="M8" s="51">
        <f t="shared" si="0"/>
        <v>24.05</v>
      </c>
      <c r="N8" s="51">
        <f t="shared" si="0"/>
        <v>6.9999999999999993E-2</v>
      </c>
      <c r="O8" s="51">
        <f t="shared" si="0"/>
        <v>106.28999999999999</v>
      </c>
    </row>
    <row r="9" spans="1:15" ht="15">
      <c r="A9" s="50" t="s">
        <v>145</v>
      </c>
    </row>
  </sheetData>
  <mergeCells count="7">
    <mergeCell ref="A1:O1"/>
    <mergeCell ref="A2:O2"/>
    <mergeCell ref="A3:A4"/>
    <mergeCell ref="B3:G3"/>
    <mergeCell ref="H3:H4"/>
    <mergeCell ref="I3:N3"/>
    <mergeCell ref="O3:O4"/>
  </mergeCells>
  <pageMargins left="0.70866141732283472" right="0.70866141732283472" top="1.9685039370078741"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dimension ref="A1:AR52"/>
  <sheetViews>
    <sheetView view="pageBreakPreview" zoomScale="40" zoomScaleSheetLayoutView="40" workbookViewId="0">
      <pane xSplit="2" ySplit="4" topLeftCell="AF47" activePane="bottomRight" state="frozen"/>
      <selection pane="topRight" activeCell="C1" sqref="C1"/>
      <selection pane="bottomLeft" activeCell="A5" sqref="A5"/>
      <selection pane="bottomRight" activeCell="P52" sqref="P52"/>
    </sheetView>
  </sheetViews>
  <sheetFormatPr defaultColWidth="30.7109375" defaultRowHeight="15.75"/>
  <cols>
    <col min="1" max="1" width="17.140625" style="58" customWidth="1"/>
    <col min="2" max="2" width="75.85546875" style="57" customWidth="1"/>
    <col min="3" max="5" width="30.7109375" style="56"/>
    <col min="6" max="6" width="24" style="56" customWidth="1"/>
    <col min="7" max="7" width="27.42578125" style="56" customWidth="1"/>
    <col min="8" max="8" width="24.7109375" style="56" customWidth="1"/>
    <col min="9" max="9" width="26.7109375" style="56" customWidth="1"/>
    <col min="10" max="10" width="25.7109375" style="56" customWidth="1"/>
    <col min="11" max="11" width="23.5703125" style="56" customWidth="1"/>
    <col min="12" max="12" width="20.42578125" style="56" customWidth="1"/>
    <col min="13" max="13" width="24" style="56" customWidth="1"/>
    <col min="14" max="14" width="26" style="56" customWidth="1"/>
    <col min="15" max="15" width="29" style="56" customWidth="1"/>
    <col min="16" max="16" width="40.5703125" style="56" customWidth="1"/>
    <col min="17" max="18" width="25" style="56" customWidth="1"/>
    <col min="19" max="19" width="23.28515625" style="56" customWidth="1"/>
    <col min="20" max="20" width="24.28515625" style="56" customWidth="1"/>
    <col min="21" max="21" width="26.7109375" style="56" customWidth="1"/>
    <col min="22" max="22" width="24.28515625" style="56" customWidth="1"/>
    <col min="23" max="23" width="23.140625" style="56" customWidth="1"/>
    <col min="24" max="24" width="25.42578125" style="56" customWidth="1"/>
    <col min="25" max="27" width="30.7109375" style="56"/>
    <col min="28" max="28" width="26.140625" style="56" customWidth="1"/>
    <col min="29" max="29" width="30.7109375" style="56"/>
    <col min="30" max="30" width="44.5703125" style="56" customWidth="1"/>
    <col min="31" max="31" width="30.7109375" style="56"/>
    <col min="32" max="32" width="26.85546875" style="56" customWidth="1"/>
    <col min="33" max="36" width="30.7109375" style="56"/>
    <col min="37" max="37" width="26.5703125" style="56" customWidth="1"/>
    <col min="38" max="40" width="30.7109375" style="56"/>
    <col min="41" max="41" width="25.7109375" style="56" customWidth="1"/>
    <col min="42" max="42" width="30.7109375" style="56"/>
    <col min="43" max="43" width="23.85546875" style="56" customWidth="1"/>
    <col min="44" max="16384" width="30.7109375" style="56"/>
  </cols>
  <sheetData>
    <row r="1" spans="1:44" s="65" customFormat="1" ht="47.25" customHeight="1">
      <c r="A1" s="67"/>
      <c r="B1" s="66" t="s">
        <v>200</v>
      </c>
      <c r="C1" s="424" t="s">
        <v>199</v>
      </c>
      <c r="D1" s="424"/>
      <c r="E1" s="424"/>
      <c r="F1" s="424"/>
      <c r="G1" s="424"/>
      <c r="H1" s="424"/>
      <c r="I1" s="424"/>
      <c r="J1" s="424"/>
      <c r="K1" s="424"/>
      <c r="L1" s="424"/>
      <c r="M1" s="424"/>
      <c r="N1" s="424"/>
      <c r="O1" s="424"/>
      <c r="P1" s="424"/>
      <c r="Q1" s="424" t="s">
        <v>199</v>
      </c>
      <c r="R1" s="424"/>
      <c r="S1" s="424"/>
      <c r="T1" s="424"/>
      <c r="U1" s="424"/>
      <c r="V1" s="424"/>
      <c r="W1" s="424"/>
      <c r="X1" s="424"/>
      <c r="Y1" s="424"/>
      <c r="Z1" s="424"/>
      <c r="AA1" s="424"/>
      <c r="AB1" s="424"/>
      <c r="AC1" s="424"/>
      <c r="AD1" s="424"/>
      <c r="AE1" s="424" t="s">
        <v>199</v>
      </c>
      <c r="AF1" s="424"/>
      <c r="AG1" s="424"/>
      <c r="AH1" s="424"/>
      <c r="AI1" s="424"/>
      <c r="AJ1" s="424"/>
      <c r="AK1" s="424"/>
      <c r="AL1" s="424"/>
      <c r="AM1" s="424"/>
      <c r="AN1" s="424"/>
      <c r="AO1" s="424"/>
      <c r="AP1" s="424"/>
      <c r="AQ1" s="424"/>
      <c r="AR1" s="424"/>
    </row>
    <row r="2" spans="1:44" s="65" customFormat="1" ht="31.5" customHeight="1">
      <c r="A2" s="59"/>
      <c r="B2" s="59"/>
      <c r="C2" s="425" t="s">
        <v>198</v>
      </c>
      <c r="D2" s="425"/>
      <c r="E2" s="425"/>
      <c r="F2" s="425"/>
      <c r="G2" s="425"/>
      <c r="H2" s="425"/>
      <c r="I2" s="425"/>
      <c r="J2" s="425"/>
      <c r="K2" s="425"/>
      <c r="L2" s="425"/>
      <c r="M2" s="425"/>
      <c r="N2" s="425"/>
      <c r="O2" s="425"/>
      <c r="P2" s="425"/>
      <c r="Q2" s="425" t="s">
        <v>197</v>
      </c>
      <c r="R2" s="425"/>
      <c r="S2" s="425"/>
      <c r="T2" s="425"/>
      <c r="U2" s="425"/>
      <c r="V2" s="425"/>
      <c r="W2" s="425"/>
      <c r="X2" s="425"/>
      <c r="Y2" s="425"/>
      <c r="Z2" s="425"/>
      <c r="AA2" s="425"/>
      <c r="AB2" s="425"/>
      <c r="AC2" s="425"/>
      <c r="AD2" s="425"/>
      <c r="AE2" s="425" t="s">
        <v>196</v>
      </c>
      <c r="AF2" s="425"/>
      <c r="AG2" s="425"/>
      <c r="AH2" s="425"/>
      <c r="AI2" s="425"/>
      <c r="AJ2" s="425"/>
      <c r="AK2" s="425"/>
      <c r="AL2" s="425"/>
      <c r="AM2" s="425"/>
      <c r="AN2" s="425"/>
      <c r="AO2" s="425"/>
      <c r="AP2" s="425"/>
      <c r="AQ2" s="425"/>
      <c r="AR2" s="425"/>
    </row>
    <row r="3" spans="1:44" ht="48.75" customHeight="1">
      <c r="A3" s="427" t="s">
        <v>195</v>
      </c>
      <c r="B3" s="428" t="s">
        <v>194</v>
      </c>
      <c r="C3" s="426" t="s">
        <v>193</v>
      </c>
      <c r="D3" s="426"/>
      <c r="E3" s="426"/>
      <c r="F3" s="426"/>
      <c r="G3" s="426"/>
      <c r="H3" s="426"/>
      <c r="I3" s="426" t="s">
        <v>67</v>
      </c>
      <c r="J3" s="426" t="s">
        <v>192</v>
      </c>
      <c r="K3" s="426"/>
      <c r="L3" s="426"/>
      <c r="M3" s="426"/>
      <c r="N3" s="426"/>
      <c r="O3" s="426"/>
      <c r="P3" s="426" t="s">
        <v>67</v>
      </c>
      <c r="Q3" s="426" t="s">
        <v>191</v>
      </c>
      <c r="R3" s="426"/>
      <c r="S3" s="426"/>
      <c r="T3" s="426"/>
      <c r="U3" s="426"/>
      <c r="V3" s="426"/>
      <c r="W3" s="426" t="s">
        <v>67</v>
      </c>
      <c r="X3" s="426" t="s">
        <v>190</v>
      </c>
      <c r="Y3" s="426"/>
      <c r="Z3" s="426"/>
      <c r="AA3" s="426"/>
      <c r="AB3" s="426"/>
      <c r="AC3" s="426"/>
      <c r="AD3" s="426" t="s">
        <v>67</v>
      </c>
      <c r="AE3" s="426" t="s">
        <v>189</v>
      </c>
      <c r="AF3" s="426"/>
      <c r="AG3" s="426"/>
      <c r="AH3" s="426"/>
      <c r="AI3" s="426"/>
      <c r="AJ3" s="426"/>
      <c r="AK3" s="426" t="s">
        <v>67</v>
      </c>
      <c r="AL3" s="426" t="s">
        <v>188</v>
      </c>
      <c r="AM3" s="426"/>
      <c r="AN3" s="426"/>
      <c r="AO3" s="426"/>
      <c r="AP3" s="426"/>
      <c r="AQ3" s="426"/>
      <c r="AR3" s="426" t="s">
        <v>67</v>
      </c>
    </row>
    <row r="4" spans="1:44" ht="78" customHeight="1">
      <c r="A4" s="427"/>
      <c r="B4" s="428"/>
      <c r="C4" s="64" t="s">
        <v>155</v>
      </c>
      <c r="D4" s="64" t="s">
        <v>154</v>
      </c>
      <c r="E4" s="64" t="s">
        <v>153</v>
      </c>
      <c r="F4" s="64" t="s">
        <v>152</v>
      </c>
      <c r="G4" s="64" t="s">
        <v>151</v>
      </c>
      <c r="H4" s="64" t="s">
        <v>150</v>
      </c>
      <c r="I4" s="426"/>
      <c r="J4" s="64" t="s">
        <v>155</v>
      </c>
      <c r="K4" s="64" t="s">
        <v>154</v>
      </c>
      <c r="L4" s="64" t="s">
        <v>153</v>
      </c>
      <c r="M4" s="64" t="s">
        <v>152</v>
      </c>
      <c r="N4" s="64" t="s">
        <v>151</v>
      </c>
      <c r="O4" s="64" t="s">
        <v>150</v>
      </c>
      <c r="P4" s="426"/>
      <c r="Q4" s="64" t="s">
        <v>155</v>
      </c>
      <c r="R4" s="64" t="s">
        <v>154</v>
      </c>
      <c r="S4" s="64" t="s">
        <v>153</v>
      </c>
      <c r="T4" s="64" t="s">
        <v>152</v>
      </c>
      <c r="U4" s="64" t="s">
        <v>151</v>
      </c>
      <c r="V4" s="64" t="s">
        <v>150</v>
      </c>
      <c r="W4" s="426"/>
      <c r="X4" s="64" t="s">
        <v>155</v>
      </c>
      <c r="Y4" s="64" t="s">
        <v>154</v>
      </c>
      <c r="Z4" s="64" t="s">
        <v>153</v>
      </c>
      <c r="AA4" s="64" t="s">
        <v>152</v>
      </c>
      <c r="AB4" s="64" t="s">
        <v>151</v>
      </c>
      <c r="AC4" s="64" t="s">
        <v>150</v>
      </c>
      <c r="AD4" s="426"/>
      <c r="AE4" s="64" t="s">
        <v>155</v>
      </c>
      <c r="AF4" s="64" t="s">
        <v>154</v>
      </c>
      <c r="AG4" s="64" t="s">
        <v>153</v>
      </c>
      <c r="AH4" s="64" t="s">
        <v>152</v>
      </c>
      <c r="AI4" s="64" t="s">
        <v>151</v>
      </c>
      <c r="AJ4" s="64" t="s">
        <v>150</v>
      </c>
      <c r="AK4" s="426"/>
      <c r="AL4" s="64" t="s">
        <v>155</v>
      </c>
      <c r="AM4" s="64" t="s">
        <v>154</v>
      </c>
      <c r="AN4" s="64" t="s">
        <v>153</v>
      </c>
      <c r="AO4" s="64" t="s">
        <v>152</v>
      </c>
      <c r="AP4" s="64" t="s">
        <v>151</v>
      </c>
      <c r="AQ4" s="64" t="s">
        <v>150</v>
      </c>
      <c r="AR4" s="426"/>
    </row>
    <row r="5" spans="1:44" ht="54.95" customHeight="1">
      <c r="A5" s="61">
        <v>1</v>
      </c>
      <c r="B5" s="60" t="s">
        <v>34</v>
      </c>
      <c r="C5" s="59">
        <f>'[5]Format for District Mapping'!F192</f>
        <v>934286</v>
      </c>
      <c r="D5" s="59">
        <f>'[5]Format for District Mapping'!G192</f>
        <v>820660</v>
      </c>
      <c r="E5" s="59">
        <f>'[5]Format for District Mapping'!H192</f>
        <v>34</v>
      </c>
      <c r="F5" s="59">
        <f>'[5]Format for District Mapping'!I192</f>
        <v>1918879</v>
      </c>
      <c r="G5" s="59">
        <f>'[5]Format for District Mapping'!J192</f>
        <v>1643556</v>
      </c>
      <c r="H5" s="59">
        <f>'[5]Format for District Mapping'!K192</f>
        <v>27</v>
      </c>
      <c r="I5" s="59">
        <f>'[5]Format for District Mapping'!L192</f>
        <v>5317442</v>
      </c>
      <c r="J5" s="59">
        <f>'[5]Format for District Mapping'!M192</f>
        <v>134161</v>
      </c>
      <c r="K5" s="59">
        <f>'[5]Format for District Mapping'!N192</f>
        <v>109209</v>
      </c>
      <c r="L5" s="59">
        <f>'[5]Format for District Mapping'!O192</f>
        <v>0</v>
      </c>
      <c r="M5" s="59">
        <f>'[5]Format for District Mapping'!P192</f>
        <v>85742</v>
      </c>
      <c r="N5" s="59">
        <f>'[5]Format for District Mapping'!Q192</f>
        <v>76758</v>
      </c>
      <c r="O5" s="59">
        <f>'[5]Format for District Mapping'!R192</f>
        <v>0</v>
      </c>
      <c r="P5" s="59">
        <f>'[5]Format for District Mapping'!S192</f>
        <v>405870</v>
      </c>
      <c r="Q5" s="59">
        <f>'[5]Format for District Mapping'!T192</f>
        <v>708985</v>
      </c>
      <c r="R5" s="59">
        <f>'[5]Format for District Mapping'!U192</f>
        <v>501397</v>
      </c>
      <c r="S5" s="59">
        <f>'[5]Format for District Mapping'!V192</f>
        <v>160</v>
      </c>
      <c r="T5" s="59">
        <f>'[5]Format for District Mapping'!W192</f>
        <v>1777574</v>
      </c>
      <c r="U5" s="59">
        <f>'[5]Format for District Mapping'!X192</f>
        <v>1022473</v>
      </c>
      <c r="V5" s="59">
        <f>'[5]Format for District Mapping'!Y192</f>
        <v>218</v>
      </c>
      <c r="W5" s="59">
        <f>'[5]Format for District Mapping'!Z192</f>
        <v>4010807</v>
      </c>
      <c r="X5" s="59">
        <f>'[5]Format for District Mapping'!AA192</f>
        <v>242172</v>
      </c>
      <c r="Y5" s="59">
        <f>'[5]Format for District Mapping'!AB192</f>
        <v>193622</v>
      </c>
      <c r="Z5" s="59">
        <f>'[5]Format for District Mapping'!AC192</f>
        <v>0</v>
      </c>
      <c r="AA5" s="59">
        <f>'[5]Format for District Mapping'!AD192</f>
        <v>299293</v>
      </c>
      <c r="AB5" s="59">
        <f>'[5]Format for District Mapping'!AE192</f>
        <v>265505</v>
      </c>
      <c r="AC5" s="59">
        <f>'[5]Format for District Mapping'!AF192</f>
        <v>0</v>
      </c>
      <c r="AD5" s="59">
        <f>'[5]Format for District Mapping'!AG192</f>
        <v>1000592</v>
      </c>
      <c r="AE5" s="59">
        <f>'[5]Format for District Mapping'!AH192</f>
        <v>8671</v>
      </c>
      <c r="AF5" s="59">
        <f>'[5]Format for District Mapping'!AI192</f>
        <v>7328</v>
      </c>
      <c r="AG5" s="59">
        <f>'[5]Format for District Mapping'!AJ192</f>
        <v>0</v>
      </c>
      <c r="AH5" s="59">
        <f>'[5]Format for District Mapping'!AK192</f>
        <v>12269</v>
      </c>
      <c r="AI5" s="59">
        <f>'[5]Format for District Mapping'!AL192</f>
        <v>10882</v>
      </c>
      <c r="AJ5" s="59">
        <f>'[5]Format for District Mapping'!AM192</f>
        <v>0</v>
      </c>
      <c r="AK5" s="59">
        <f>'[5]Format for District Mapping'!AN192</f>
        <v>39150</v>
      </c>
      <c r="AL5" s="59">
        <f>'[5]Format for District Mapping'!AO192</f>
        <v>8671</v>
      </c>
      <c r="AM5" s="59">
        <f>'[5]Format for District Mapping'!AP192</f>
        <v>7328</v>
      </c>
      <c r="AN5" s="59">
        <f>'[5]Format for District Mapping'!AQ192</f>
        <v>0</v>
      </c>
      <c r="AO5" s="59">
        <f>'[5]Format for District Mapping'!AR192</f>
        <v>12269</v>
      </c>
      <c r="AP5" s="59">
        <f>'[5]Format for District Mapping'!AS192</f>
        <v>10882</v>
      </c>
      <c r="AQ5" s="59">
        <f>'[5]Format for District Mapping'!AT192</f>
        <v>0</v>
      </c>
      <c r="AR5" s="59">
        <f>'[5]Format for District Mapping'!AU192</f>
        <v>39150</v>
      </c>
    </row>
    <row r="6" spans="1:44" ht="54.95" customHeight="1">
      <c r="A6" s="61">
        <v>2</v>
      </c>
      <c r="B6" s="60" t="s">
        <v>30</v>
      </c>
      <c r="C6" s="59">
        <f>'[5]Format for District Mapping'!F254</f>
        <v>364724</v>
      </c>
      <c r="D6" s="59">
        <f>'[5]Format for District Mapping'!G254</f>
        <v>400561</v>
      </c>
      <c r="E6" s="59">
        <f>'[5]Format for District Mapping'!H254</f>
        <v>0</v>
      </c>
      <c r="F6" s="59">
        <f>'[5]Format for District Mapping'!I254</f>
        <v>1507927</v>
      </c>
      <c r="G6" s="59">
        <f>'[5]Format for District Mapping'!J254</f>
        <v>1029491</v>
      </c>
      <c r="H6" s="59">
        <f>'[5]Format for District Mapping'!K254</f>
        <v>0</v>
      </c>
      <c r="I6" s="59">
        <f>'[5]Format for District Mapping'!L254</f>
        <v>3302703</v>
      </c>
      <c r="J6" s="59">
        <f>'[5]Format for District Mapping'!M254</f>
        <v>70057</v>
      </c>
      <c r="K6" s="59">
        <f>'[5]Format for District Mapping'!N254</f>
        <v>25416</v>
      </c>
      <c r="L6" s="59">
        <f>'[5]Format for District Mapping'!O254</f>
        <v>0</v>
      </c>
      <c r="M6" s="59">
        <f>'[5]Format for District Mapping'!P254</f>
        <v>74444</v>
      </c>
      <c r="N6" s="59">
        <f>'[5]Format for District Mapping'!Q254</f>
        <v>52466</v>
      </c>
      <c r="O6" s="59">
        <f>'[5]Format for District Mapping'!R254</f>
        <v>0</v>
      </c>
      <c r="P6" s="59">
        <f>'[5]Format for District Mapping'!S254</f>
        <v>222383</v>
      </c>
      <c r="Q6" s="59">
        <f>'[5]Format for District Mapping'!T254</f>
        <v>554684</v>
      </c>
      <c r="R6" s="59">
        <f>'[5]Format for District Mapping'!U254</f>
        <v>431157</v>
      </c>
      <c r="S6" s="59">
        <f>'[5]Format for District Mapping'!V254</f>
        <v>0</v>
      </c>
      <c r="T6" s="59">
        <f>'[5]Format for District Mapping'!W254</f>
        <v>2002109</v>
      </c>
      <c r="U6" s="59">
        <f>'[5]Format for District Mapping'!X254</f>
        <v>1245607</v>
      </c>
      <c r="V6" s="59">
        <f>'[5]Format for District Mapping'!Y254</f>
        <v>0</v>
      </c>
      <c r="W6" s="59">
        <f>'[5]Format for District Mapping'!Z254</f>
        <v>4233557</v>
      </c>
      <c r="X6" s="59">
        <f>'[5]Format for District Mapping'!AA254</f>
        <v>60348</v>
      </c>
      <c r="Y6" s="59">
        <f>'[5]Format for District Mapping'!AB254</f>
        <v>48571</v>
      </c>
      <c r="Z6" s="59">
        <f>'[5]Format for District Mapping'!AC254</f>
        <v>0</v>
      </c>
      <c r="AA6" s="59">
        <f>'[5]Format for District Mapping'!AD254</f>
        <v>128663</v>
      </c>
      <c r="AB6" s="59">
        <f>'[5]Format for District Mapping'!AE254</f>
        <v>88655</v>
      </c>
      <c r="AC6" s="59">
        <f>'[5]Format for District Mapping'!AF254</f>
        <v>0</v>
      </c>
      <c r="AD6" s="59">
        <f>'[5]Format for District Mapping'!AG254</f>
        <v>326237</v>
      </c>
      <c r="AE6" s="59">
        <f>'[5]Format for District Mapping'!AH254</f>
        <v>357349</v>
      </c>
      <c r="AF6" s="59">
        <f>'[5]Format for District Mapping'!AI254</f>
        <v>238460</v>
      </c>
      <c r="AG6" s="59">
        <f>'[5]Format for District Mapping'!AJ254</f>
        <v>0</v>
      </c>
      <c r="AH6" s="59">
        <f>'[5]Format for District Mapping'!AK254</f>
        <v>1210601</v>
      </c>
      <c r="AI6" s="59">
        <f>'[5]Format for District Mapping'!AL254</f>
        <v>786056</v>
      </c>
      <c r="AJ6" s="59">
        <f>'[5]Format for District Mapping'!AM254</f>
        <v>0</v>
      </c>
      <c r="AK6" s="59">
        <f>'[5]Format for District Mapping'!AN254</f>
        <v>2592466</v>
      </c>
      <c r="AL6" s="59">
        <f>'[5]Format for District Mapping'!AO254</f>
        <v>1904</v>
      </c>
      <c r="AM6" s="59">
        <f>'[5]Format for District Mapping'!AP254</f>
        <v>1092</v>
      </c>
      <c r="AN6" s="59">
        <f>'[5]Format for District Mapping'!AQ254</f>
        <v>0</v>
      </c>
      <c r="AO6" s="59">
        <f>'[5]Format for District Mapping'!AR254</f>
        <v>4412</v>
      </c>
      <c r="AP6" s="59">
        <f>'[5]Format for District Mapping'!AS254</f>
        <v>12143</v>
      </c>
      <c r="AQ6" s="59">
        <f>'[5]Format for District Mapping'!AT254</f>
        <v>3</v>
      </c>
      <c r="AR6" s="59">
        <f>'[5]Format for District Mapping'!AU254</f>
        <v>19554</v>
      </c>
    </row>
    <row r="7" spans="1:44" ht="54.95" customHeight="1">
      <c r="A7" s="61">
        <v>3</v>
      </c>
      <c r="B7" s="60" t="s">
        <v>7</v>
      </c>
      <c r="C7" s="59">
        <f>'[5]Format for District Mapping'!F533</f>
        <v>1416932</v>
      </c>
      <c r="D7" s="59">
        <f>'[5]Format for District Mapping'!G533</f>
        <v>1200107</v>
      </c>
      <c r="E7" s="59">
        <f>'[5]Format for District Mapping'!H533</f>
        <v>0</v>
      </c>
      <c r="F7" s="59">
        <f>'[5]Format for District Mapping'!I533</f>
        <v>1019728</v>
      </c>
      <c r="G7" s="59">
        <f>'[5]Format for District Mapping'!J533</f>
        <v>784215</v>
      </c>
      <c r="H7" s="59">
        <f>'[5]Format for District Mapping'!K533</f>
        <v>0</v>
      </c>
      <c r="I7" s="59">
        <f>'[5]Format for District Mapping'!L533</f>
        <v>4420982</v>
      </c>
      <c r="J7" s="59">
        <f>'[5]Format for District Mapping'!M533</f>
        <v>97539</v>
      </c>
      <c r="K7" s="59">
        <f>'[5]Format for District Mapping'!N533</f>
        <v>75504</v>
      </c>
      <c r="L7" s="59">
        <f>'[5]Format for District Mapping'!O533</f>
        <v>0</v>
      </c>
      <c r="M7" s="59">
        <f>'[5]Format for District Mapping'!P533</f>
        <v>47776</v>
      </c>
      <c r="N7" s="59">
        <f>'[5]Format for District Mapping'!Q533</f>
        <v>40517</v>
      </c>
      <c r="O7" s="59">
        <f>'[5]Format for District Mapping'!R533</f>
        <v>0</v>
      </c>
      <c r="P7" s="59">
        <f>'[5]Format for District Mapping'!S533</f>
        <v>261336</v>
      </c>
      <c r="Q7" s="59">
        <f>'[5]Format for District Mapping'!T533</f>
        <v>1809072</v>
      </c>
      <c r="R7" s="59">
        <f>'[5]Format for District Mapping'!U533</f>
        <v>1531660</v>
      </c>
      <c r="S7" s="59">
        <f>'[5]Format for District Mapping'!V533</f>
        <v>0</v>
      </c>
      <c r="T7" s="59">
        <f>'[5]Format for District Mapping'!W533</f>
        <v>886986</v>
      </c>
      <c r="U7" s="59">
        <f>'[5]Format for District Mapping'!X533</f>
        <v>682067</v>
      </c>
      <c r="V7" s="59">
        <f>'[5]Format for District Mapping'!Y533</f>
        <v>0</v>
      </c>
      <c r="W7" s="59">
        <f>'[5]Format for District Mapping'!Z533</f>
        <v>4909785</v>
      </c>
      <c r="X7" s="59">
        <f>'[5]Format for District Mapping'!AA533</f>
        <v>225146</v>
      </c>
      <c r="Y7" s="59">
        <f>'[5]Format for District Mapping'!AB533</f>
        <v>181328</v>
      </c>
      <c r="Z7" s="59">
        <f>'[5]Format for District Mapping'!AC533</f>
        <v>0</v>
      </c>
      <c r="AA7" s="59">
        <f>'[5]Format for District Mapping'!AD533</f>
        <v>116080</v>
      </c>
      <c r="AB7" s="59">
        <f>'[5]Format for District Mapping'!AE533</f>
        <v>94605</v>
      </c>
      <c r="AC7" s="59">
        <f>'[5]Format for District Mapping'!AF533</f>
        <v>0</v>
      </c>
      <c r="AD7" s="59">
        <f>'[5]Format for District Mapping'!AG533</f>
        <v>617159</v>
      </c>
      <c r="AE7" s="59">
        <f>'[5]Format for District Mapping'!AH533</f>
        <v>1057597</v>
      </c>
      <c r="AF7" s="59">
        <f>'[5]Format for District Mapping'!AI533</f>
        <v>880276</v>
      </c>
      <c r="AG7" s="59">
        <f>'[5]Format for District Mapping'!AJ533</f>
        <v>0</v>
      </c>
      <c r="AH7" s="59">
        <f>'[5]Format for District Mapping'!AK533</f>
        <v>531873</v>
      </c>
      <c r="AI7" s="59">
        <f>'[5]Format for District Mapping'!AL533</f>
        <v>414669</v>
      </c>
      <c r="AJ7" s="59">
        <f>'[5]Format for District Mapping'!AM533</f>
        <v>0</v>
      </c>
      <c r="AK7" s="59">
        <f>'[5]Format for District Mapping'!AN533</f>
        <v>2884415</v>
      </c>
      <c r="AL7" s="59">
        <f>'[5]Format for District Mapping'!AO533</f>
        <v>17350</v>
      </c>
      <c r="AM7" s="59">
        <f>'[5]Format for District Mapping'!AP533</f>
        <v>9698</v>
      </c>
      <c r="AN7" s="59">
        <f>'[5]Format for District Mapping'!AQ533</f>
        <v>0</v>
      </c>
      <c r="AO7" s="59">
        <f>'[5]Format for District Mapping'!AR533</f>
        <v>5974</v>
      </c>
      <c r="AP7" s="59">
        <f>'[5]Format for District Mapping'!AS533</f>
        <v>4124</v>
      </c>
      <c r="AQ7" s="59">
        <f>'[5]Format for District Mapping'!AT533</f>
        <v>0</v>
      </c>
      <c r="AR7" s="59">
        <f>'[5]Format for District Mapping'!AU533</f>
        <v>37146</v>
      </c>
    </row>
    <row r="8" spans="1:44" ht="54.95" customHeight="1">
      <c r="A8" s="61">
        <v>4</v>
      </c>
      <c r="B8" s="63" t="s">
        <v>2</v>
      </c>
      <c r="C8" s="59">
        <f>'[5]Format for District Mapping'!F657</f>
        <v>710094</v>
      </c>
      <c r="D8" s="59">
        <f>'[5]Format for District Mapping'!G657</f>
        <v>661018</v>
      </c>
      <c r="E8" s="59">
        <f>'[5]Format for District Mapping'!H657</f>
        <v>1</v>
      </c>
      <c r="F8" s="59">
        <f>'[5]Format for District Mapping'!I657</f>
        <v>988648</v>
      </c>
      <c r="G8" s="59">
        <f>'[5]Format for District Mapping'!J657</f>
        <v>855762</v>
      </c>
      <c r="H8" s="59">
        <f>'[5]Format for District Mapping'!K657</f>
        <v>2</v>
      </c>
      <c r="I8" s="59">
        <f>'[5]Format for District Mapping'!L657</f>
        <v>3215525</v>
      </c>
      <c r="J8" s="59">
        <f>'[5]Format for District Mapping'!M657</f>
        <v>70223</v>
      </c>
      <c r="K8" s="59">
        <f>'[5]Format for District Mapping'!N657</f>
        <v>53152</v>
      </c>
      <c r="L8" s="59">
        <f>'[5]Format for District Mapping'!O657</f>
        <v>1</v>
      </c>
      <c r="M8" s="59">
        <f>'[5]Format for District Mapping'!P657</f>
        <v>44733</v>
      </c>
      <c r="N8" s="59">
        <f>'[5]Format for District Mapping'!Q657</f>
        <v>35966</v>
      </c>
      <c r="O8" s="59">
        <f>'[5]Format for District Mapping'!R657</f>
        <v>0</v>
      </c>
      <c r="P8" s="59">
        <f>'[5]Format for District Mapping'!S657</f>
        <v>204075</v>
      </c>
      <c r="Q8" s="59">
        <f>'[5]Format for District Mapping'!T657</f>
        <v>975746</v>
      </c>
      <c r="R8" s="59">
        <f>'[5]Format for District Mapping'!U657</f>
        <v>895547</v>
      </c>
      <c r="S8" s="59">
        <f>'[5]Format for District Mapping'!V657</f>
        <v>1</v>
      </c>
      <c r="T8" s="59">
        <f>'[5]Format for District Mapping'!W657</f>
        <v>1307396</v>
      </c>
      <c r="U8" s="59">
        <f>'[5]Format for District Mapping'!X657</f>
        <v>1114777</v>
      </c>
      <c r="V8" s="59">
        <f>'[5]Format for District Mapping'!Y657</f>
        <v>2</v>
      </c>
      <c r="W8" s="59">
        <f>'[5]Format for District Mapping'!Z657</f>
        <v>4293469</v>
      </c>
      <c r="X8" s="59">
        <f>'[5]Format for District Mapping'!AA657</f>
        <v>186446</v>
      </c>
      <c r="Y8" s="59">
        <f>'[5]Format for District Mapping'!AB657</f>
        <v>162222</v>
      </c>
      <c r="Z8" s="59">
        <f>'[5]Format for District Mapping'!AC657</f>
        <v>138</v>
      </c>
      <c r="AA8" s="59">
        <f>'[5]Format for District Mapping'!AD657</f>
        <v>109375</v>
      </c>
      <c r="AB8" s="59">
        <f>'[5]Format for District Mapping'!AE657</f>
        <v>91835</v>
      </c>
      <c r="AC8" s="59">
        <f>'[5]Format for District Mapping'!AF657</f>
        <v>0</v>
      </c>
      <c r="AD8" s="59">
        <f>'[5]Format for District Mapping'!AG657</f>
        <v>550016</v>
      </c>
      <c r="AE8" s="59">
        <f>'[5]Format for District Mapping'!AH657</f>
        <v>476678</v>
      </c>
      <c r="AF8" s="59">
        <f>'[5]Format for District Mapping'!AI657</f>
        <v>449446</v>
      </c>
      <c r="AG8" s="59">
        <f>'[5]Format for District Mapping'!AJ657</f>
        <v>0</v>
      </c>
      <c r="AH8" s="59">
        <f>'[5]Format for District Mapping'!AK657</f>
        <v>689967</v>
      </c>
      <c r="AI8" s="59">
        <f>'[5]Format for District Mapping'!AL657</f>
        <v>605452</v>
      </c>
      <c r="AJ8" s="59">
        <f>'[5]Format for District Mapping'!AM657</f>
        <v>0</v>
      </c>
      <c r="AK8" s="59">
        <f>'[5]Format for District Mapping'!AN657</f>
        <v>2221543</v>
      </c>
      <c r="AL8" s="59">
        <f>'[5]Format for District Mapping'!AO657</f>
        <v>7187</v>
      </c>
      <c r="AM8" s="59">
        <f>'[5]Format for District Mapping'!AP657</f>
        <v>4501</v>
      </c>
      <c r="AN8" s="59">
        <f>'[5]Format for District Mapping'!AQ657</f>
        <v>263</v>
      </c>
      <c r="AO8" s="59">
        <f>'[5]Format for District Mapping'!AR657</f>
        <v>6302</v>
      </c>
      <c r="AP8" s="59">
        <f>'[5]Format for District Mapping'!AS657</f>
        <v>4232</v>
      </c>
      <c r="AQ8" s="59">
        <f>'[5]Format for District Mapping'!AT657</f>
        <v>268</v>
      </c>
      <c r="AR8" s="59">
        <f>'[5]Format for District Mapping'!AU657</f>
        <v>22753</v>
      </c>
    </row>
    <row r="9" spans="1:44" ht="54.95" customHeight="1">
      <c r="A9" s="61">
        <v>5</v>
      </c>
      <c r="B9" s="63" t="s">
        <v>8</v>
      </c>
      <c r="C9" s="59">
        <f>'[5]Format for District Mapping'!F502</f>
        <v>1676241</v>
      </c>
      <c r="D9" s="59">
        <f>'[5]Format for District Mapping'!G502</f>
        <v>2037496</v>
      </c>
      <c r="E9" s="59">
        <f>'[5]Format for District Mapping'!H502</f>
        <v>0</v>
      </c>
      <c r="F9" s="59">
        <f>'[5]Format for District Mapping'!I502</f>
        <v>2689321</v>
      </c>
      <c r="G9" s="59">
        <f>'[5]Format for District Mapping'!J502</f>
        <v>2950329</v>
      </c>
      <c r="H9" s="59">
        <f>'[5]Format for District Mapping'!K502</f>
        <v>0</v>
      </c>
      <c r="I9" s="59">
        <f>'[5]Format for District Mapping'!L502</f>
        <v>9353387</v>
      </c>
      <c r="J9" s="59">
        <f>'[5]Format for District Mapping'!M502</f>
        <v>56544</v>
      </c>
      <c r="K9" s="59">
        <f>'[5]Format for District Mapping'!N502</f>
        <v>35782</v>
      </c>
      <c r="L9" s="59">
        <f>'[5]Format for District Mapping'!O502</f>
        <v>240</v>
      </c>
      <c r="M9" s="59">
        <f>'[5]Format for District Mapping'!P502</f>
        <v>465768</v>
      </c>
      <c r="N9" s="59">
        <f>'[5]Format for District Mapping'!Q502</f>
        <v>244260</v>
      </c>
      <c r="O9" s="59">
        <f>'[5]Format for District Mapping'!R502</f>
        <v>1492</v>
      </c>
      <c r="P9" s="59">
        <f>'[5]Format for District Mapping'!S502</f>
        <v>804086</v>
      </c>
      <c r="Q9" s="59">
        <f>'[5]Format for District Mapping'!T502</f>
        <v>2178053</v>
      </c>
      <c r="R9" s="59">
        <f>'[5]Format for District Mapping'!U502</f>
        <v>2584595</v>
      </c>
      <c r="S9" s="59">
        <f>'[5]Format for District Mapping'!V502</f>
        <v>0</v>
      </c>
      <c r="T9" s="59">
        <f>'[5]Format for District Mapping'!W502</f>
        <v>3454625</v>
      </c>
      <c r="U9" s="59">
        <f>'[5]Format for District Mapping'!X502</f>
        <v>3722976</v>
      </c>
      <c r="V9" s="59">
        <f>'[5]Format for District Mapping'!Y502</f>
        <v>0</v>
      </c>
      <c r="W9" s="59">
        <f>'[5]Format for District Mapping'!Z502</f>
        <v>11940249</v>
      </c>
      <c r="X9" s="59">
        <f>'[5]Format for District Mapping'!AA502</f>
        <v>138318</v>
      </c>
      <c r="Y9" s="59">
        <f>'[5]Format for District Mapping'!AB502</f>
        <v>87189</v>
      </c>
      <c r="Z9" s="59">
        <f>'[5]Format for District Mapping'!AC502</f>
        <v>1057</v>
      </c>
      <c r="AA9" s="59">
        <f>'[5]Format for District Mapping'!AD502</f>
        <v>913269</v>
      </c>
      <c r="AB9" s="59">
        <f>'[5]Format for District Mapping'!AE502</f>
        <v>481877</v>
      </c>
      <c r="AC9" s="59">
        <f>'[5]Format for District Mapping'!AF502</f>
        <v>6394</v>
      </c>
      <c r="AD9" s="59">
        <f>'[5]Format for District Mapping'!AG502</f>
        <v>1628104</v>
      </c>
      <c r="AE9" s="59">
        <f>'[5]Format for District Mapping'!AH502</f>
        <v>1128131</v>
      </c>
      <c r="AF9" s="59">
        <f>'[5]Format for District Mapping'!AI502</f>
        <v>1442311</v>
      </c>
      <c r="AG9" s="59">
        <f>'[5]Format for District Mapping'!AJ502</f>
        <v>0</v>
      </c>
      <c r="AH9" s="59">
        <f>'[5]Format for District Mapping'!AK502</f>
        <v>1676510</v>
      </c>
      <c r="AI9" s="59">
        <f>'[5]Format for District Mapping'!AL502</f>
        <v>2114996</v>
      </c>
      <c r="AJ9" s="59">
        <f>'[5]Format for District Mapping'!AM502</f>
        <v>0</v>
      </c>
      <c r="AK9" s="59">
        <f>'[5]Format for District Mapping'!AN502</f>
        <v>6361948</v>
      </c>
      <c r="AL9" s="59">
        <f>'[5]Format for District Mapping'!AO502</f>
        <v>5201</v>
      </c>
      <c r="AM9" s="59">
        <f>'[5]Format for District Mapping'!AP502</f>
        <v>3330</v>
      </c>
      <c r="AN9" s="59">
        <f>'[5]Format for District Mapping'!AQ502</f>
        <v>1</v>
      </c>
      <c r="AO9" s="59">
        <f>'[5]Format for District Mapping'!AR502</f>
        <v>26181</v>
      </c>
      <c r="AP9" s="59">
        <f>'[5]Format for District Mapping'!AS502</f>
        <v>21286</v>
      </c>
      <c r="AQ9" s="59">
        <f>'[5]Format for District Mapping'!AT502</f>
        <v>10</v>
      </c>
      <c r="AR9" s="59">
        <f>'[5]Format for District Mapping'!AU502</f>
        <v>56009</v>
      </c>
    </row>
    <row r="10" spans="1:44" ht="54.95" customHeight="1">
      <c r="A10" s="61">
        <v>6</v>
      </c>
      <c r="B10" s="63" t="s">
        <v>40</v>
      </c>
      <c r="C10" s="59">
        <f>'[5]Format for District Mapping'!F37</f>
        <v>6293</v>
      </c>
      <c r="D10" s="59">
        <f>'[5]Format for District Mapping'!G37</f>
        <v>835</v>
      </c>
      <c r="E10" s="59">
        <f>'[5]Format for District Mapping'!H37</f>
        <v>0</v>
      </c>
      <c r="F10" s="59">
        <f>'[5]Format for District Mapping'!I37</f>
        <v>29043</v>
      </c>
      <c r="G10" s="59">
        <f>'[5]Format for District Mapping'!J37</f>
        <v>2452</v>
      </c>
      <c r="H10" s="59">
        <f>'[5]Format for District Mapping'!K37</f>
        <v>0</v>
      </c>
      <c r="I10" s="59">
        <f>'[5]Format for District Mapping'!L37</f>
        <v>38623</v>
      </c>
      <c r="J10" s="59">
        <f>'[5]Format for District Mapping'!M37</f>
        <v>2669</v>
      </c>
      <c r="K10" s="59">
        <f>'[5]Format for District Mapping'!N37</f>
        <v>345</v>
      </c>
      <c r="L10" s="59">
        <f>'[5]Format for District Mapping'!O37</f>
        <v>0</v>
      </c>
      <c r="M10" s="59">
        <f>'[5]Format for District Mapping'!P37</f>
        <v>12985</v>
      </c>
      <c r="N10" s="59">
        <f>'[5]Format for District Mapping'!Q37</f>
        <v>907</v>
      </c>
      <c r="O10" s="59">
        <f>'[5]Format for District Mapping'!R37</f>
        <v>0</v>
      </c>
      <c r="P10" s="59">
        <f>'[5]Format for District Mapping'!S37</f>
        <v>16906</v>
      </c>
      <c r="Q10" s="59">
        <f>'[5]Format for District Mapping'!T37</f>
        <v>6946</v>
      </c>
      <c r="R10" s="59">
        <f>'[5]Format for District Mapping'!U37</f>
        <v>1196</v>
      </c>
      <c r="S10" s="59">
        <f>'[5]Format for District Mapping'!V37</f>
        <v>0</v>
      </c>
      <c r="T10" s="59">
        <f>'[5]Format for District Mapping'!W37</f>
        <v>41396</v>
      </c>
      <c r="U10" s="59">
        <f>'[5]Format for District Mapping'!X37</f>
        <v>3442</v>
      </c>
      <c r="V10" s="59">
        <f>'[5]Format for District Mapping'!Y37</f>
        <v>0</v>
      </c>
      <c r="W10" s="59">
        <f>'[5]Format for District Mapping'!Z37</f>
        <v>52980</v>
      </c>
      <c r="X10" s="59">
        <f>'[5]Format for District Mapping'!AA37</f>
        <v>3054</v>
      </c>
      <c r="Y10" s="59">
        <f>'[5]Format for District Mapping'!AB37</f>
        <v>418</v>
      </c>
      <c r="Z10" s="59">
        <f>'[5]Format for District Mapping'!AC37</f>
        <v>0</v>
      </c>
      <c r="AA10" s="59">
        <f>'[5]Format for District Mapping'!AD37</f>
        <v>26103</v>
      </c>
      <c r="AB10" s="59">
        <f>'[5]Format for District Mapping'!AE37</f>
        <v>1431</v>
      </c>
      <c r="AC10" s="59">
        <f>'[5]Format for District Mapping'!AF37</f>
        <v>0</v>
      </c>
      <c r="AD10" s="59">
        <f>'[5]Format for District Mapping'!AG37</f>
        <v>31006</v>
      </c>
      <c r="AE10" s="59">
        <f>'[5]Format for District Mapping'!AH37</f>
        <v>4606</v>
      </c>
      <c r="AF10" s="59">
        <f>'[5]Format for District Mapping'!AI37</f>
        <v>588</v>
      </c>
      <c r="AG10" s="59">
        <f>'[5]Format for District Mapping'!AJ37</f>
        <v>0</v>
      </c>
      <c r="AH10" s="59">
        <f>'[5]Format for District Mapping'!AK37</f>
        <v>18729</v>
      </c>
      <c r="AI10" s="59">
        <f>'[5]Format for District Mapping'!AL37</f>
        <v>1361</v>
      </c>
      <c r="AJ10" s="59">
        <f>'[5]Format for District Mapping'!AM37</f>
        <v>0</v>
      </c>
      <c r="AK10" s="59">
        <f>'[5]Format for District Mapping'!AN37</f>
        <v>25284</v>
      </c>
      <c r="AL10" s="59">
        <f>'[5]Format for District Mapping'!AO37</f>
        <v>90</v>
      </c>
      <c r="AM10" s="59">
        <f>'[5]Format for District Mapping'!AP37</f>
        <v>0</v>
      </c>
      <c r="AN10" s="59">
        <f>'[5]Format for District Mapping'!AQ37</f>
        <v>0</v>
      </c>
      <c r="AO10" s="59">
        <f>'[5]Format for District Mapping'!AR37</f>
        <v>2127</v>
      </c>
      <c r="AP10" s="59">
        <f>'[5]Format for District Mapping'!AS37</f>
        <v>15</v>
      </c>
      <c r="AQ10" s="59">
        <f>'[5]Format for District Mapping'!AT37</f>
        <v>0</v>
      </c>
      <c r="AR10" s="59">
        <f>'[5]Format for District Mapping'!AU37</f>
        <v>2232</v>
      </c>
    </row>
    <row r="11" spans="1:44" ht="54.95" customHeight="1">
      <c r="A11" s="61">
        <v>7</v>
      </c>
      <c r="B11" s="63" t="s">
        <v>187</v>
      </c>
      <c r="C11" s="59">
        <f>'[5]Format for District Mapping'!F68</f>
        <v>22777</v>
      </c>
      <c r="D11" s="59">
        <f>'[5]Format for District Mapping'!G68</f>
        <v>13202</v>
      </c>
      <c r="E11" s="59">
        <f>'[5]Format for District Mapping'!H68</f>
        <v>83</v>
      </c>
      <c r="F11" s="59">
        <f>'[5]Format for District Mapping'!I68</f>
        <v>117875</v>
      </c>
      <c r="G11" s="59">
        <f>'[5]Format for District Mapping'!J68</f>
        <v>77608</v>
      </c>
      <c r="H11" s="59">
        <f>'[5]Format for District Mapping'!K68</f>
        <v>729</v>
      </c>
      <c r="I11" s="59">
        <f>'[5]Format for District Mapping'!L68</f>
        <v>232274</v>
      </c>
      <c r="J11" s="59">
        <f>'[5]Format for District Mapping'!M68</f>
        <v>1677</v>
      </c>
      <c r="K11" s="59">
        <f>'[5]Format for District Mapping'!N68</f>
        <v>871</v>
      </c>
      <c r="L11" s="59">
        <f>'[5]Format for District Mapping'!O68</f>
        <v>0</v>
      </c>
      <c r="M11" s="59">
        <f>'[5]Format for District Mapping'!P68</f>
        <v>10781</v>
      </c>
      <c r="N11" s="59">
        <f>'[5]Format for District Mapping'!Q68</f>
        <v>7492</v>
      </c>
      <c r="O11" s="59">
        <f>'[5]Format for District Mapping'!R68</f>
        <v>0</v>
      </c>
      <c r="P11" s="59">
        <f>'[5]Format for District Mapping'!S68</f>
        <v>20821</v>
      </c>
      <c r="Q11" s="59">
        <f>'[5]Format for District Mapping'!T68</f>
        <v>36362</v>
      </c>
      <c r="R11" s="59">
        <f>'[5]Format for District Mapping'!U68</f>
        <v>20641</v>
      </c>
      <c r="S11" s="59">
        <f>'[5]Format for District Mapping'!V68</f>
        <v>94</v>
      </c>
      <c r="T11" s="59">
        <f>'[5]Format for District Mapping'!W68</f>
        <v>199678</v>
      </c>
      <c r="U11" s="59">
        <f>'[5]Format for District Mapping'!X68</f>
        <v>121121</v>
      </c>
      <c r="V11" s="59">
        <f>'[5]Format for District Mapping'!Y68</f>
        <v>1147</v>
      </c>
      <c r="W11" s="59">
        <f>'[5]Format for District Mapping'!Z68</f>
        <v>379043</v>
      </c>
      <c r="X11" s="59">
        <f>'[5]Format for District Mapping'!AA68</f>
        <v>10804</v>
      </c>
      <c r="Y11" s="59">
        <f>'[5]Format for District Mapping'!AB68</f>
        <v>4482</v>
      </c>
      <c r="Z11" s="59">
        <f>'[5]Format for District Mapping'!AC68</f>
        <v>0</v>
      </c>
      <c r="AA11" s="59">
        <f>'[5]Format for District Mapping'!AD68</f>
        <v>84959</v>
      </c>
      <c r="AB11" s="59">
        <f>'[5]Format for District Mapping'!AE68</f>
        <v>40062</v>
      </c>
      <c r="AC11" s="59">
        <f>'[5]Format for District Mapping'!AF68</f>
        <v>0</v>
      </c>
      <c r="AD11" s="59">
        <f>'[5]Format for District Mapping'!AG68</f>
        <v>140307</v>
      </c>
      <c r="AE11" s="59">
        <f>'[5]Format for District Mapping'!AH68</f>
        <v>19439</v>
      </c>
      <c r="AF11" s="59">
        <f>'[5]Format for District Mapping'!AI68</f>
        <v>11638</v>
      </c>
      <c r="AG11" s="59">
        <f>'[5]Format for District Mapping'!AJ68</f>
        <v>65</v>
      </c>
      <c r="AH11" s="59">
        <f>'[5]Format for District Mapping'!AK68</f>
        <v>104782</v>
      </c>
      <c r="AI11" s="59">
        <f>'[5]Format for District Mapping'!AL68</f>
        <v>67203</v>
      </c>
      <c r="AJ11" s="59">
        <f>'[5]Format for District Mapping'!AM68</f>
        <v>524</v>
      </c>
      <c r="AK11" s="59">
        <f>'[5]Format for District Mapping'!AN68</f>
        <v>203651</v>
      </c>
      <c r="AL11" s="59">
        <f>'[5]Format for District Mapping'!AO68</f>
        <v>905</v>
      </c>
      <c r="AM11" s="59">
        <f>'[5]Format for District Mapping'!AP68</f>
        <v>388</v>
      </c>
      <c r="AN11" s="59">
        <f>'[5]Format for District Mapping'!AQ68</f>
        <v>0</v>
      </c>
      <c r="AO11" s="59">
        <f>'[5]Format for District Mapping'!AR68</f>
        <v>4702</v>
      </c>
      <c r="AP11" s="59">
        <f>'[5]Format for District Mapping'!AS68</f>
        <v>2326</v>
      </c>
      <c r="AQ11" s="59">
        <f>'[5]Format for District Mapping'!AT68</f>
        <v>2</v>
      </c>
      <c r="AR11" s="59">
        <f>'[5]Format for District Mapping'!AU68</f>
        <v>8323</v>
      </c>
    </row>
    <row r="12" spans="1:44" ht="54.95" customHeight="1">
      <c r="A12" s="61">
        <v>8</v>
      </c>
      <c r="B12" s="63" t="s">
        <v>37</v>
      </c>
      <c r="C12" s="59">
        <f>'[5]Format for District Mapping'!F99</f>
        <v>25853</v>
      </c>
      <c r="D12" s="59">
        <f>'[5]Format for District Mapping'!G99</f>
        <v>15743</v>
      </c>
      <c r="E12" s="59">
        <f>'[5]Format for District Mapping'!H99</f>
        <v>0</v>
      </c>
      <c r="F12" s="59">
        <f>'[5]Format for District Mapping'!I99</f>
        <v>144063</v>
      </c>
      <c r="G12" s="59">
        <f>'[5]Format for District Mapping'!J99</f>
        <v>106951</v>
      </c>
      <c r="H12" s="59">
        <f>'[5]Format for District Mapping'!K99</f>
        <v>0</v>
      </c>
      <c r="I12" s="59">
        <f>'[5]Format for District Mapping'!L99</f>
        <v>292610</v>
      </c>
      <c r="J12" s="59">
        <f>'[5]Format for District Mapping'!M99</f>
        <v>1234</v>
      </c>
      <c r="K12" s="59">
        <f>'[5]Format for District Mapping'!N99</f>
        <v>847</v>
      </c>
      <c r="L12" s="59">
        <f>'[5]Format for District Mapping'!O99</f>
        <v>0</v>
      </c>
      <c r="M12" s="59">
        <f>'[5]Format for District Mapping'!P99</f>
        <v>11954</v>
      </c>
      <c r="N12" s="59">
        <f>'[5]Format for District Mapping'!Q99</f>
        <v>7865</v>
      </c>
      <c r="O12" s="59">
        <f>'[5]Format for District Mapping'!R99</f>
        <v>0</v>
      </c>
      <c r="P12" s="59">
        <f>'[5]Format for District Mapping'!S99</f>
        <v>21900</v>
      </c>
      <c r="Q12" s="59">
        <f>'[5]Format for District Mapping'!T99</f>
        <v>26468</v>
      </c>
      <c r="R12" s="59">
        <f>'[5]Format for District Mapping'!U99</f>
        <v>15991</v>
      </c>
      <c r="S12" s="59">
        <f>'[5]Format for District Mapping'!V99</f>
        <v>0</v>
      </c>
      <c r="T12" s="59">
        <f>'[5]Format for District Mapping'!W99</f>
        <v>178476</v>
      </c>
      <c r="U12" s="59">
        <f>'[5]Format for District Mapping'!X99</f>
        <v>124987</v>
      </c>
      <c r="V12" s="59">
        <f>'[5]Format for District Mapping'!Y99</f>
        <v>0</v>
      </c>
      <c r="W12" s="59">
        <f>'[5]Format for District Mapping'!Z99</f>
        <v>345922</v>
      </c>
      <c r="X12" s="59">
        <f>'[5]Format for District Mapping'!AA99</f>
        <v>4572</v>
      </c>
      <c r="Y12" s="59">
        <f>'[5]Format for District Mapping'!AB99</f>
        <v>3173</v>
      </c>
      <c r="Z12" s="59">
        <f>'[5]Format for District Mapping'!AC99</f>
        <v>0</v>
      </c>
      <c r="AA12" s="59">
        <f>'[5]Format for District Mapping'!AD99</f>
        <v>30234</v>
      </c>
      <c r="AB12" s="59">
        <f>'[5]Format for District Mapping'!AE99</f>
        <v>20287</v>
      </c>
      <c r="AC12" s="59">
        <f>'[5]Format for District Mapping'!AF99</f>
        <v>0</v>
      </c>
      <c r="AD12" s="59">
        <f>'[5]Format for District Mapping'!AG99</f>
        <v>58266</v>
      </c>
      <c r="AE12" s="59">
        <f>'[5]Format for District Mapping'!AH99</f>
        <v>6182</v>
      </c>
      <c r="AF12" s="59">
        <f>'[5]Format for District Mapping'!AI99</f>
        <v>3777</v>
      </c>
      <c r="AG12" s="59">
        <f>'[5]Format for District Mapping'!AJ99</f>
        <v>0</v>
      </c>
      <c r="AH12" s="59">
        <f>'[5]Format for District Mapping'!AK99</f>
        <v>82215</v>
      </c>
      <c r="AI12" s="59">
        <f>'[5]Format for District Mapping'!AL99</f>
        <v>55115</v>
      </c>
      <c r="AJ12" s="59">
        <f>'[5]Format for District Mapping'!AM99</f>
        <v>0</v>
      </c>
      <c r="AK12" s="59">
        <f>'[5]Format for District Mapping'!AN99</f>
        <v>147289</v>
      </c>
      <c r="AL12" s="59">
        <f>'[5]Format for District Mapping'!AO99</f>
        <v>413</v>
      </c>
      <c r="AM12" s="59">
        <f>'[5]Format for District Mapping'!AP99</f>
        <v>204</v>
      </c>
      <c r="AN12" s="59">
        <f>'[5]Format for District Mapping'!AQ99</f>
        <v>0</v>
      </c>
      <c r="AO12" s="59">
        <f>'[5]Format for District Mapping'!AR99</f>
        <v>2630</v>
      </c>
      <c r="AP12" s="59">
        <f>'[5]Format for District Mapping'!AS99</f>
        <v>1076</v>
      </c>
      <c r="AQ12" s="59">
        <f>'[5]Format for District Mapping'!AT99</f>
        <v>0</v>
      </c>
      <c r="AR12" s="59">
        <f>'[5]Format for District Mapping'!AU99</f>
        <v>4323</v>
      </c>
    </row>
    <row r="13" spans="1:44" ht="54.95" customHeight="1">
      <c r="A13" s="61">
        <v>9</v>
      </c>
      <c r="B13" s="63" t="s">
        <v>36</v>
      </c>
      <c r="C13" s="59">
        <f>'[5]Format for District Mapping'!F130</f>
        <v>178653</v>
      </c>
      <c r="D13" s="59">
        <f>'[5]Format for District Mapping'!G130</f>
        <v>133014</v>
      </c>
      <c r="E13" s="59">
        <f>'[5]Format for District Mapping'!H130</f>
        <v>0</v>
      </c>
      <c r="F13" s="59">
        <f>'[5]Format for District Mapping'!I130</f>
        <v>217585</v>
      </c>
      <c r="G13" s="59">
        <f>'[5]Format for District Mapping'!J130</f>
        <v>162206</v>
      </c>
      <c r="H13" s="59">
        <f>'[5]Format for District Mapping'!K130</f>
        <v>0</v>
      </c>
      <c r="I13" s="59">
        <f>'[5]Format for District Mapping'!L130</f>
        <v>691458</v>
      </c>
      <c r="J13" s="59">
        <f>'[5]Format for District Mapping'!M130</f>
        <v>7916</v>
      </c>
      <c r="K13" s="59">
        <f>'[5]Format for District Mapping'!N130</f>
        <v>6624</v>
      </c>
      <c r="L13" s="59">
        <f>'[5]Format for District Mapping'!O130</f>
        <v>0</v>
      </c>
      <c r="M13" s="59">
        <f>'[5]Format for District Mapping'!P130</f>
        <v>9930</v>
      </c>
      <c r="N13" s="59">
        <f>'[5]Format for District Mapping'!Q130</f>
        <v>10548</v>
      </c>
      <c r="O13" s="59">
        <f>'[5]Format for District Mapping'!R130</f>
        <v>0</v>
      </c>
      <c r="P13" s="59">
        <f>'[5]Format for District Mapping'!S130</f>
        <v>35018</v>
      </c>
      <c r="Q13" s="59">
        <f>'[5]Format for District Mapping'!T130</f>
        <v>130864</v>
      </c>
      <c r="R13" s="59">
        <f>'[5]Format for District Mapping'!U130</f>
        <v>71508</v>
      </c>
      <c r="S13" s="59">
        <f>'[5]Format for District Mapping'!V130</f>
        <v>0</v>
      </c>
      <c r="T13" s="59">
        <f>'[5]Format for District Mapping'!W130</f>
        <v>85347</v>
      </c>
      <c r="U13" s="59">
        <f>'[5]Format for District Mapping'!X130</f>
        <v>57530</v>
      </c>
      <c r="V13" s="59">
        <f>'[5]Format for District Mapping'!Y130</f>
        <v>165</v>
      </c>
      <c r="W13" s="59">
        <f>'[5]Format for District Mapping'!Z130</f>
        <v>345414</v>
      </c>
      <c r="X13" s="59">
        <f>'[5]Format for District Mapping'!AA130</f>
        <v>11208</v>
      </c>
      <c r="Y13" s="59">
        <f>'[5]Format for District Mapping'!AB130</f>
        <v>9493</v>
      </c>
      <c r="Z13" s="59">
        <f>'[5]Format for District Mapping'!AC130</f>
        <v>0</v>
      </c>
      <c r="AA13" s="59">
        <f>'[5]Format for District Mapping'!AD130</f>
        <v>14715</v>
      </c>
      <c r="AB13" s="59">
        <f>'[5]Format for District Mapping'!AE130</f>
        <v>16268</v>
      </c>
      <c r="AC13" s="59">
        <f>'[5]Format for District Mapping'!AF130</f>
        <v>0</v>
      </c>
      <c r="AD13" s="59">
        <f>'[5]Format for District Mapping'!AG130</f>
        <v>51684</v>
      </c>
      <c r="AE13" s="59">
        <f>'[5]Format for District Mapping'!AH130</f>
        <v>8505</v>
      </c>
      <c r="AF13" s="59">
        <f>'[5]Format for District Mapping'!AI130</f>
        <v>5445</v>
      </c>
      <c r="AG13" s="59">
        <f>'[5]Format for District Mapping'!AJ130</f>
        <v>0</v>
      </c>
      <c r="AH13" s="59">
        <f>'[5]Format for District Mapping'!AK130</f>
        <v>11329</v>
      </c>
      <c r="AI13" s="59">
        <f>'[5]Format for District Mapping'!AL130</f>
        <v>8510</v>
      </c>
      <c r="AJ13" s="59">
        <f>'[5]Format for District Mapping'!AM130</f>
        <v>0</v>
      </c>
      <c r="AK13" s="59">
        <f>'[5]Format for District Mapping'!AN130</f>
        <v>33789</v>
      </c>
      <c r="AL13" s="59">
        <f>'[5]Format for District Mapping'!AO130</f>
        <v>897</v>
      </c>
      <c r="AM13" s="59">
        <f>'[5]Format for District Mapping'!AP130</f>
        <v>432</v>
      </c>
      <c r="AN13" s="59">
        <f>'[5]Format for District Mapping'!AQ130</f>
        <v>0</v>
      </c>
      <c r="AO13" s="59">
        <f>'[5]Format for District Mapping'!AR130</f>
        <v>1613</v>
      </c>
      <c r="AP13" s="59">
        <f>'[5]Format for District Mapping'!AS130</f>
        <v>1062</v>
      </c>
      <c r="AQ13" s="59">
        <f>'[5]Format for District Mapping'!AT130</f>
        <v>0</v>
      </c>
      <c r="AR13" s="59">
        <f>'[5]Format for District Mapping'!AU130</f>
        <v>4004</v>
      </c>
    </row>
    <row r="14" spans="1:44" ht="54.95" customHeight="1">
      <c r="A14" s="61">
        <v>10</v>
      </c>
      <c r="B14" s="63" t="s">
        <v>95</v>
      </c>
      <c r="C14" s="59">
        <f>'[5]Format for District Mapping'!F161</f>
        <v>40207</v>
      </c>
      <c r="D14" s="59">
        <f>'[5]Format for District Mapping'!G161</f>
        <v>7093</v>
      </c>
      <c r="E14" s="59">
        <f>'[5]Format for District Mapping'!H161</f>
        <v>0</v>
      </c>
      <c r="F14" s="59">
        <f>'[5]Format for District Mapping'!I161</f>
        <v>101844</v>
      </c>
      <c r="G14" s="59">
        <f>'[5]Format for District Mapping'!J161</f>
        <v>15911</v>
      </c>
      <c r="H14" s="59">
        <f>'[5]Format for District Mapping'!K161</f>
        <v>0</v>
      </c>
      <c r="I14" s="59">
        <f>'[5]Format for District Mapping'!L161</f>
        <v>165055</v>
      </c>
      <c r="J14" s="59">
        <f>'[5]Format for District Mapping'!M161</f>
        <v>1620</v>
      </c>
      <c r="K14" s="59">
        <f>'[5]Format for District Mapping'!N161</f>
        <v>418</v>
      </c>
      <c r="L14" s="59">
        <f>'[5]Format for District Mapping'!O161</f>
        <v>0</v>
      </c>
      <c r="M14" s="59">
        <f>'[5]Format for District Mapping'!P161</f>
        <v>9616</v>
      </c>
      <c r="N14" s="59">
        <f>'[5]Format for District Mapping'!Q161</f>
        <v>2019</v>
      </c>
      <c r="O14" s="59">
        <f>'[5]Format for District Mapping'!R161</f>
        <v>0</v>
      </c>
      <c r="P14" s="59">
        <f>'[5]Format for District Mapping'!S161</f>
        <v>13673</v>
      </c>
      <c r="Q14" s="59">
        <f>'[5]Format for District Mapping'!T161</f>
        <v>42107</v>
      </c>
      <c r="R14" s="59">
        <f>'[5]Format for District Mapping'!U161</f>
        <v>7253</v>
      </c>
      <c r="S14" s="59">
        <f>'[5]Format for District Mapping'!V161</f>
        <v>0</v>
      </c>
      <c r="T14" s="59">
        <f>'[5]Format for District Mapping'!W161</f>
        <v>119364</v>
      </c>
      <c r="U14" s="59">
        <f>'[5]Format for District Mapping'!X161</f>
        <v>23087</v>
      </c>
      <c r="V14" s="59">
        <f>'[5]Format for District Mapping'!Y161</f>
        <v>0</v>
      </c>
      <c r="W14" s="59">
        <f>'[5]Format for District Mapping'!Z161</f>
        <v>191811</v>
      </c>
      <c r="X14" s="59">
        <f>'[5]Format for District Mapping'!AA161</f>
        <v>3134</v>
      </c>
      <c r="Y14" s="59">
        <f>'[5]Format for District Mapping'!AB161</f>
        <v>986</v>
      </c>
      <c r="Z14" s="59">
        <f>'[5]Format for District Mapping'!AC161</f>
        <v>0</v>
      </c>
      <c r="AA14" s="59">
        <f>'[5]Format for District Mapping'!AD161</f>
        <v>14794</v>
      </c>
      <c r="AB14" s="59">
        <f>'[5]Format for District Mapping'!AE161</f>
        <v>2847</v>
      </c>
      <c r="AC14" s="59">
        <f>'[5]Format for District Mapping'!AF161</f>
        <v>0</v>
      </c>
      <c r="AD14" s="59">
        <f>'[5]Format for District Mapping'!AG161</f>
        <v>21761</v>
      </c>
      <c r="AE14" s="59">
        <f>'[5]Format for District Mapping'!AH161</f>
        <v>14467</v>
      </c>
      <c r="AF14" s="59">
        <f>'[5]Format for District Mapping'!AI161</f>
        <v>3795</v>
      </c>
      <c r="AG14" s="59">
        <f>'[5]Format for District Mapping'!AJ161</f>
        <v>0</v>
      </c>
      <c r="AH14" s="59">
        <f>'[5]Format for District Mapping'!AK161</f>
        <v>83501</v>
      </c>
      <c r="AI14" s="59">
        <f>'[5]Format for District Mapping'!AL161</f>
        <v>15911</v>
      </c>
      <c r="AJ14" s="59">
        <f>'[5]Format for District Mapping'!AM161</f>
        <v>0</v>
      </c>
      <c r="AK14" s="59">
        <f>'[5]Format for District Mapping'!AN161</f>
        <v>117674</v>
      </c>
      <c r="AL14" s="59">
        <f>'[5]Format for District Mapping'!AO161</f>
        <v>155</v>
      </c>
      <c r="AM14" s="59">
        <f>'[5]Format for District Mapping'!AP161</f>
        <v>13</v>
      </c>
      <c r="AN14" s="59">
        <f>'[5]Format for District Mapping'!AQ161</f>
        <v>0</v>
      </c>
      <c r="AO14" s="59">
        <f>'[5]Format for District Mapping'!AR161</f>
        <v>773</v>
      </c>
      <c r="AP14" s="59">
        <f>'[5]Format for District Mapping'!AS161</f>
        <v>60</v>
      </c>
      <c r="AQ14" s="59">
        <f>'[5]Format for District Mapping'!AT161</f>
        <v>0</v>
      </c>
      <c r="AR14" s="59">
        <f>'[5]Format for District Mapping'!AU161</f>
        <v>1001</v>
      </c>
    </row>
    <row r="15" spans="1:44" ht="54.95" customHeight="1">
      <c r="A15" s="61">
        <v>11</v>
      </c>
      <c r="B15" s="63" t="s">
        <v>32</v>
      </c>
      <c r="C15" s="59">
        <f>'[5]Format for District Mapping'!F223</f>
        <v>12483</v>
      </c>
      <c r="D15" s="59">
        <f>'[5]Format for District Mapping'!G223</f>
        <v>4689</v>
      </c>
      <c r="E15" s="59">
        <f>'[5]Format for District Mapping'!H223</f>
        <v>0</v>
      </c>
      <c r="F15" s="59">
        <f>'[5]Format for District Mapping'!I223</f>
        <v>18898</v>
      </c>
      <c r="G15" s="59">
        <f>'[5]Format for District Mapping'!J223</f>
        <v>11604</v>
      </c>
      <c r="H15" s="59">
        <f>'[5]Format for District Mapping'!K223</f>
        <v>0</v>
      </c>
      <c r="I15" s="59">
        <f>'[5]Format for District Mapping'!L223</f>
        <v>47674</v>
      </c>
      <c r="J15" s="59">
        <f>'[5]Format for District Mapping'!M223</f>
        <v>3888</v>
      </c>
      <c r="K15" s="59">
        <f>'[5]Format for District Mapping'!N223</f>
        <v>2703</v>
      </c>
      <c r="L15" s="59">
        <f>'[5]Format for District Mapping'!O223</f>
        <v>0</v>
      </c>
      <c r="M15" s="59">
        <f>'[5]Format for District Mapping'!P223</f>
        <v>10711</v>
      </c>
      <c r="N15" s="59">
        <f>'[5]Format for District Mapping'!Q223</f>
        <v>6583</v>
      </c>
      <c r="O15" s="59">
        <f>'[5]Format for District Mapping'!R223</f>
        <v>0</v>
      </c>
      <c r="P15" s="59">
        <f>'[5]Format for District Mapping'!S223</f>
        <v>23885</v>
      </c>
      <c r="Q15" s="59">
        <f>'[5]Format for District Mapping'!T223</f>
        <v>18075</v>
      </c>
      <c r="R15" s="59">
        <f>'[5]Format for District Mapping'!U223</f>
        <v>12990</v>
      </c>
      <c r="S15" s="59">
        <f>'[5]Format for District Mapping'!V223</f>
        <v>0</v>
      </c>
      <c r="T15" s="59">
        <f>'[5]Format for District Mapping'!W223</f>
        <v>37670</v>
      </c>
      <c r="U15" s="59">
        <f>'[5]Format for District Mapping'!X223</f>
        <v>18033</v>
      </c>
      <c r="V15" s="59">
        <f>'[5]Format for District Mapping'!Y223</f>
        <v>0</v>
      </c>
      <c r="W15" s="59">
        <f>'[5]Format for District Mapping'!Z223</f>
        <v>86768</v>
      </c>
      <c r="X15" s="59">
        <f>'[5]Format for District Mapping'!AA223</f>
        <v>5739</v>
      </c>
      <c r="Y15" s="59">
        <f>'[5]Format for District Mapping'!AB223</f>
        <v>7860</v>
      </c>
      <c r="Z15" s="59">
        <f>'[5]Format for District Mapping'!AC223</f>
        <v>0</v>
      </c>
      <c r="AA15" s="59">
        <f>'[5]Format for District Mapping'!AD223</f>
        <v>20511</v>
      </c>
      <c r="AB15" s="59">
        <f>'[5]Format for District Mapping'!AE223</f>
        <v>5914</v>
      </c>
      <c r="AC15" s="59">
        <f>'[5]Format for District Mapping'!AF223</f>
        <v>0</v>
      </c>
      <c r="AD15" s="59">
        <f>'[5]Format for District Mapping'!AG223</f>
        <v>40024</v>
      </c>
      <c r="AE15" s="59">
        <f>'[5]Format for District Mapping'!AH223</f>
        <v>1772</v>
      </c>
      <c r="AF15" s="59">
        <f>'[5]Format for District Mapping'!AI223</f>
        <v>898</v>
      </c>
      <c r="AG15" s="59">
        <f>'[5]Format for District Mapping'!AJ223</f>
        <v>0</v>
      </c>
      <c r="AH15" s="59">
        <f>'[5]Format for District Mapping'!AK223</f>
        <v>2806</v>
      </c>
      <c r="AI15" s="59">
        <f>'[5]Format for District Mapping'!AL223</f>
        <v>996</v>
      </c>
      <c r="AJ15" s="59">
        <f>'[5]Format for District Mapping'!AM223</f>
        <v>0</v>
      </c>
      <c r="AK15" s="59">
        <f>'[5]Format for District Mapping'!AN223</f>
        <v>6472</v>
      </c>
      <c r="AL15" s="59">
        <f>'[5]Format for District Mapping'!AO223</f>
        <v>739</v>
      </c>
      <c r="AM15" s="59">
        <f>'[5]Format for District Mapping'!AP223</f>
        <v>382</v>
      </c>
      <c r="AN15" s="59">
        <f>'[5]Format for District Mapping'!AQ223</f>
        <v>0</v>
      </c>
      <c r="AO15" s="59">
        <f>'[5]Format for District Mapping'!AR223</f>
        <v>1750</v>
      </c>
      <c r="AP15" s="59">
        <f>'[5]Format for District Mapping'!AS223</f>
        <v>227</v>
      </c>
      <c r="AQ15" s="59">
        <f>'[5]Format for District Mapping'!AT223</f>
        <v>0</v>
      </c>
      <c r="AR15" s="59">
        <f>'[5]Format for District Mapping'!AU223</f>
        <v>3098</v>
      </c>
    </row>
    <row r="16" spans="1:44" ht="54.95" customHeight="1">
      <c r="A16" s="61">
        <v>12</v>
      </c>
      <c r="B16" s="63" t="s">
        <v>29</v>
      </c>
      <c r="C16" s="59">
        <f>'[5]Format for District Mapping'!F285</f>
        <v>24685</v>
      </c>
      <c r="D16" s="59">
        <f>'[5]Format for District Mapping'!G285</f>
        <v>21238</v>
      </c>
      <c r="E16" s="59">
        <f>'[5]Format for District Mapping'!H285</f>
        <v>4</v>
      </c>
      <c r="F16" s="59">
        <f>'[5]Format for District Mapping'!I285</f>
        <v>26052</v>
      </c>
      <c r="G16" s="59">
        <f>'[5]Format for District Mapping'!J285</f>
        <v>23246</v>
      </c>
      <c r="H16" s="59">
        <f>'[5]Format for District Mapping'!K285</f>
        <v>0</v>
      </c>
      <c r="I16" s="59">
        <f>'[5]Format for District Mapping'!L285</f>
        <v>95225</v>
      </c>
      <c r="J16" s="59">
        <f>'[5]Format for District Mapping'!M285</f>
        <v>1524</v>
      </c>
      <c r="K16" s="59">
        <f>'[5]Format for District Mapping'!N285</f>
        <v>982</v>
      </c>
      <c r="L16" s="59">
        <f>'[5]Format for District Mapping'!O285</f>
        <v>0</v>
      </c>
      <c r="M16" s="59">
        <f>'[5]Format for District Mapping'!P285</f>
        <v>3960</v>
      </c>
      <c r="N16" s="59">
        <f>'[5]Format for District Mapping'!Q285</f>
        <v>3167</v>
      </c>
      <c r="O16" s="59">
        <f>'[5]Format for District Mapping'!R285</f>
        <v>0</v>
      </c>
      <c r="P16" s="59">
        <f>'[5]Format for District Mapping'!S285</f>
        <v>9633</v>
      </c>
      <c r="Q16" s="59">
        <f>'[5]Format for District Mapping'!T285</f>
        <v>29025</v>
      </c>
      <c r="R16" s="59">
        <f>'[5]Format for District Mapping'!U285</f>
        <v>24728</v>
      </c>
      <c r="S16" s="59">
        <f>'[5]Format for District Mapping'!V285</f>
        <v>2</v>
      </c>
      <c r="T16" s="59">
        <f>'[5]Format for District Mapping'!W285</f>
        <v>39888</v>
      </c>
      <c r="U16" s="59">
        <f>'[5]Format for District Mapping'!X285</f>
        <v>36847</v>
      </c>
      <c r="V16" s="59">
        <f>'[5]Format for District Mapping'!Y285</f>
        <v>0</v>
      </c>
      <c r="W16" s="59">
        <f>'[5]Format for District Mapping'!Z285</f>
        <v>130490</v>
      </c>
      <c r="X16" s="59">
        <f>'[5]Format for District Mapping'!AA285</f>
        <v>10684</v>
      </c>
      <c r="Y16" s="59">
        <f>'[5]Format for District Mapping'!AB285</f>
        <v>7613</v>
      </c>
      <c r="Z16" s="59">
        <f>'[5]Format for District Mapping'!AC285</f>
        <v>0</v>
      </c>
      <c r="AA16" s="59">
        <f>'[5]Format for District Mapping'!AD285</f>
        <v>18410</v>
      </c>
      <c r="AB16" s="59">
        <f>'[5]Format for District Mapping'!AE285</f>
        <v>14425</v>
      </c>
      <c r="AC16" s="59">
        <f>'[5]Format for District Mapping'!AF285</f>
        <v>0</v>
      </c>
      <c r="AD16" s="59">
        <f>'[5]Format for District Mapping'!AG285</f>
        <v>51132</v>
      </c>
      <c r="AE16" s="59">
        <f>'[5]Format for District Mapping'!AH285</f>
        <v>17626</v>
      </c>
      <c r="AF16" s="59">
        <f>'[5]Format for District Mapping'!AI285</f>
        <v>14177</v>
      </c>
      <c r="AG16" s="59">
        <f>'[5]Format for District Mapping'!AJ285</f>
        <v>2</v>
      </c>
      <c r="AH16" s="59">
        <f>'[5]Format for District Mapping'!AK285</f>
        <v>20234</v>
      </c>
      <c r="AI16" s="59">
        <f>'[5]Format for District Mapping'!AL285</f>
        <v>15581</v>
      </c>
      <c r="AJ16" s="59">
        <f>'[5]Format for District Mapping'!AM285</f>
        <v>0</v>
      </c>
      <c r="AK16" s="59">
        <f>'[5]Format for District Mapping'!AN285</f>
        <v>67620</v>
      </c>
      <c r="AL16" s="59">
        <f>'[5]Format for District Mapping'!AO285</f>
        <v>212</v>
      </c>
      <c r="AM16" s="59">
        <f>'[5]Format for District Mapping'!AP285</f>
        <v>117</v>
      </c>
      <c r="AN16" s="59">
        <f>'[5]Format for District Mapping'!AQ285</f>
        <v>0</v>
      </c>
      <c r="AO16" s="59">
        <f>'[5]Format for District Mapping'!AR285</f>
        <v>302</v>
      </c>
      <c r="AP16" s="59">
        <f>'[5]Format for District Mapping'!AS285</f>
        <v>128</v>
      </c>
      <c r="AQ16" s="59">
        <f>'[5]Format for District Mapping'!AT285</f>
        <v>0</v>
      </c>
      <c r="AR16" s="59">
        <f>'[5]Format for District Mapping'!AU285</f>
        <v>759</v>
      </c>
    </row>
    <row r="17" spans="1:44" ht="54.95" customHeight="1">
      <c r="A17" s="61">
        <v>13</v>
      </c>
      <c r="B17" s="63" t="s">
        <v>186</v>
      </c>
      <c r="C17" s="59">
        <f>'[5]Format for District Mapping'!F347</f>
        <v>8058</v>
      </c>
      <c r="D17" s="59">
        <f>'[5]Format for District Mapping'!G347</f>
        <v>3051</v>
      </c>
      <c r="E17" s="59">
        <f>'[5]Format for District Mapping'!H347</f>
        <v>0</v>
      </c>
      <c r="F17" s="59">
        <f>'[5]Format for District Mapping'!I347</f>
        <v>22644</v>
      </c>
      <c r="G17" s="59">
        <f>'[5]Format for District Mapping'!J347</f>
        <v>10583</v>
      </c>
      <c r="H17" s="59">
        <f>'[5]Format for District Mapping'!K347</f>
        <v>0</v>
      </c>
      <c r="I17" s="59">
        <f>'[5]Format for District Mapping'!L347</f>
        <v>44336</v>
      </c>
      <c r="J17" s="59">
        <f>'[5]Format for District Mapping'!M347</f>
        <v>8058</v>
      </c>
      <c r="K17" s="59">
        <f>'[5]Format for District Mapping'!N347</f>
        <v>3051</v>
      </c>
      <c r="L17" s="59">
        <f>'[5]Format for District Mapping'!O347</f>
        <v>0</v>
      </c>
      <c r="M17" s="59">
        <f>'[5]Format for District Mapping'!P347</f>
        <v>22644</v>
      </c>
      <c r="N17" s="59">
        <f>'[5]Format for District Mapping'!Q347</f>
        <v>10583</v>
      </c>
      <c r="O17" s="59">
        <f>'[5]Format for District Mapping'!R347</f>
        <v>0</v>
      </c>
      <c r="P17" s="59">
        <f>'[5]Format for District Mapping'!S347</f>
        <v>44336</v>
      </c>
      <c r="Q17" s="59">
        <f>'[5]Format for District Mapping'!T347</f>
        <v>10899</v>
      </c>
      <c r="R17" s="59">
        <f>'[5]Format for District Mapping'!U347</f>
        <v>5038</v>
      </c>
      <c r="S17" s="59">
        <f>'[5]Format for District Mapping'!V347</f>
        <v>0</v>
      </c>
      <c r="T17" s="59">
        <f>'[5]Format for District Mapping'!W347</f>
        <v>30837</v>
      </c>
      <c r="U17" s="59">
        <f>'[5]Format for District Mapping'!X347</f>
        <v>17820</v>
      </c>
      <c r="V17" s="59">
        <f>'[5]Format for District Mapping'!Y347</f>
        <v>0</v>
      </c>
      <c r="W17" s="59">
        <f>'[5]Format for District Mapping'!Z347</f>
        <v>64594</v>
      </c>
      <c r="X17" s="59">
        <f>'[5]Format for District Mapping'!AA347</f>
        <v>10899</v>
      </c>
      <c r="Y17" s="59">
        <f>'[5]Format for District Mapping'!AB347</f>
        <v>5038</v>
      </c>
      <c r="Z17" s="59">
        <f>'[5]Format for District Mapping'!AC347</f>
        <v>0</v>
      </c>
      <c r="AA17" s="59">
        <f>'[5]Format for District Mapping'!AD347</f>
        <v>30837</v>
      </c>
      <c r="AB17" s="59">
        <f>'[5]Format for District Mapping'!AE347</f>
        <v>17820</v>
      </c>
      <c r="AC17" s="59">
        <f>'[5]Format for District Mapping'!AF347</f>
        <v>0</v>
      </c>
      <c r="AD17" s="59">
        <f>'[5]Format for District Mapping'!AG347</f>
        <v>64594</v>
      </c>
      <c r="AE17" s="59">
        <f>'[5]Format for District Mapping'!AH347</f>
        <v>281</v>
      </c>
      <c r="AF17" s="59">
        <f>'[5]Format for District Mapping'!AI347</f>
        <v>140</v>
      </c>
      <c r="AG17" s="59">
        <f>'[5]Format for District Mapping'!AJ347</f>
        <v>0</v>
      </c>
      <c r="AH17" s="59">
        <f>'[5]Format for District Mapping'!AK347</f>
        <v>912</v>
      </c>
      <c r="AI17" s="59">
        <f>'[5]Format for District Mapping'!AL347</f>
        <v>638</v>
      </c>
      <c r="AJ17" s="59">
        <f>'[5]Format for District Mapping'!AM347</f>
        <v>0</v>
      </c>
      <c r="AK17" s="59">
        <f>'[5]Format for District Mapping'!AN347</f>
        <v>1971</v>
      </c>
      <c r="AL17" s="59">
        <f>'[5]Format for District Mapping'!AO347</f>
        <v>281</v>
      </c>
      <c r="AM17" s="59">
        <f>'[5]Format for District Mapping'!AP347</f>
        <v>140</v>
      </c>
      <c r="AN17" s="59">
        <f>'[5]Format for District Mapping'!AQ347</f>
        <v>0</v>
      </c>
      <c r="AO17" s="59">
        <f>'[5]Format for District Mapping'!AR347</f>
        <v>912</v>
      </c>
      <c r="AP17" s="59">
        <f>'[5]Format for District Mapping'!AS347</f>
        <v>638</v>
      </c>
      <c r="AQ17" s="59">
        <f>'[5]Format for District Mapping'!AT347</f>
        <v>0</v>
      </c>
      <c r="AR17" s="59">
        <f>'[5]Format for District Mapping'!AU347</f>
        <v>1971</v>
      </c>
    </row>
    <row r="18" spans="1:44" ht="54.95" customHeight="1">
      <c r="A18" s="61">
        <v>14</v>
      </c>
      <c r="B18" s="63" t="s">
        <v>20</v>
      </c>
      <c r="C18" s="59">
        <f>'[5]Format for District Mapping'!F378</f>
        <v>37818</v>
      </c>
      <c r="D18" s="59">
        <f>'[5]Format for District Mapping'!G378</f>
        <v>23231</v>
      </c>
      <c r="E18" s="59">
        <f>'[5]Format for District Mapping'!H378</f>
        <v>0</v>
      </c>
      <c r="F18" s="59">
        <f>'[5]Format for District Mapping'!I378</f>
        <v>77082</v>
      </c>
      <c r="G18" s="59">
        <f>'[5]Format for District Mapping'!J378</f>
        <v>42274</v>
      </c>
      <c r="H18" s="59">
        <f>'[5]Format for District Mapping'!K378</f>
        <v>0</v>
      </c>
      <c r="I18" s="59">
        <f>'[5]Format for District Mapping'!L378</f>
        <v>180405</v>
      </c>
      <c r="J18" s="59">
        <f>'[5]Format for District Mapping'!M378</f>
        <v>14926</v>
      </c>
      <c r="K18" s="59">
        <f>'[5]Format for District Mapping'!N378</f>
        <v>9059</v>
      </c>
      <c r="L18" s="59">
        <f>'[5]Format for District Mapping'!O378</f>
        <v>0</v>
      </c>
      <c r="M18" s="59">
        <f>'[5]Format for District Mapping'!P378</f>
        <v>18811</v>
      </c>
      <c r="N18" s="59">
        <f>'[5]Format for District Mapping'!Q378</f>
        <v>12773</v>
      </c>
      <c r="O18" s="59">
        <f>'[5]Format for District Mapping'!R378</f>
        <v>0</v>
      </c>
      <c r="P18" s="59">
        <f>'[5]Format for District Mapping'!S378</f>
        <v>55569</v>
      </c>
      <c r="Q18" s="59">
        <f>'[5]Format for District Mapping'!T378</f>
        <v>57105</v>
      </c>
      <c r="R18" s="59">
        <f>'[5]Format for District Mapping'!U378</f>
        <v>37277</v>
      </c>
      <c r="S18" s="59">
        <f>'[5]Format for District Mapping'!V378</f>
        <v>0</v>
      </c>
      <c r="T18" s="59">
        <f>'[5]Format for District Mapping'!W378</f>
        <v>107253</v>
      </c>
      <c r="U18" s="59">
        <f>'[5]Format for District Mapping'!X378</f>
        <v>67115</v>
      </c>
      <c r="V18" s="59">
        <f>'[5]Format for District Mapping'!Y378</f>
        <v>0</v>
      </c>
      <c r="W18" s="59">
        <f>'[5]Format for District Mapping'!Z378</f>
        <v>268750</v>
      </c>
      <c r="X18" s="59">
        <f>'[5]Format for District Mapping'!AA378</f>
        <v>27676</v>
      </c>
      <c r="Y18" s="59">
        <f>'[5]Format for District Mapping'!AB378</f>
        <v>20384</v>
      </c>
      <c r="Z18" s="59">
        <f>'[5]Format for District Mapping'!AC378</f>
        <v>0</v>
      </c>
      <c r="AA18" s="59">
        <f>'[5]Format for District Mapping'!AD378</f>
        <v>47286</v>
      </c>
      <c r="AB18" s="59">
        <f>'[5]Format for District Mapping'!AE378</f>
        <v>34312</v>
      </c>
      <c r="AC18" s="59">
        <f>'[5]Format for District Mapping'!AF378</f>
        <v>0</v>
      </c>
      <c r="AD18" s="59">
        <f>'[5]Format for District Mapping'!AG378</f>
        <v>129658</v>
      </c>
      <c r="AE18" s="59">
        <f>'[5]Format for District Mapping'!AH378</f>
        <v>7587</v>
      </c>
      <c r="AF18" s="59">
        <f>'[5]Format for District Mapping'!AI378</f>
        <v>6076</v>
      </c>
      <c r="AG18" s="59">
        <f>'[5]Format for District Mapping'!AJ378</f>
        <v>0</v>
      </c>
      <c r="AH18" s="59">
        <f>'[5]Format for District Mapping'!AK378</f>
        <v>10992</v>
      </c>
      <c r="AI18" s="59">
        <f>'[5]Format for District Mapping'!AL378</f>
        <v>7689</v>
      </c>
      <c r="AJ18" s="59">
        <f>'[5]Format for District Mapping'!AM378</f>
        <v>0</v>
      </c>
      <c r="AK18" s="59">
        <f>'[5]Format for District Mapping'!AN378</f>
        <v>32344</v>
      </c>
      <c r="AL18" s="59">
        <f>'[5]Format for District Mapping'!AO378</f>
        <v>2046</v>
      </c>
      <c r="AM18" s="59">
        <f>'[5]Format for District Mapping'!AP378</f>
        <v>1168</v>
      </c>
      <c r="AN18" s="59">
        <f>'[5]Format for District Mapping'!AQ378</f>
        <v>0</v>
      </c>
      <c r="AO18" s="59">
        <f>'[5]Format for District Mapping'!AR378</f>
        <v>2307</v>
      </c>
      <c r="AP18" s="59">
        <f>'[5]Format for District Mapping'!AS378</f>
        <v>1168</v>
      </c>
      <c r="AQ18" s="59">
        <f>'[5]Format for District Mapping'!AT378</f>
        <v>0</v>
      </c>
      <c r="AR18" s="59">
        <f>'[5]Format for District Mapping'!AU378</f>
        <v>6689</v>
      </c>
    </row>
    <row r="19" spans="1:44" ht="54.95" customHeight="1">
      <c r="A19" s="61">
        <v>15</v>
      </c>
      <c r="B19" s="63" t="s">
        <v>14</v>
      </c>
      <c r="C19" s="59">
        <f>'[5]Format for District Mapping'!F409</f>
        <v>3233</v>
      </c>
      <c r="D19" s="59">
        <f>'[5]Format for District Mapping'!G409</f>
        <v>1401</v>
      </c>
      <c r="E19" s="59">
        <f>'[5]Format for District Mapping'!H409</f>
        <v>0</v>
      </c>
      <c r="F19" s="59">
        <f>'[5]Format for District Mapping'!I409</f>
        <v>82190</v>
      </c>
      <c r="G19" s="59">
        <f>'[5]Format for District Mapping'!J409</f>
        <v>46213</v>
      </c>
      <c r="H19" s="59">
        <f>'[5]Format for District Mapping'!K409</f>
        <v>0</v>
      </c>
      <c r="I19" s="59">
        <f>'[5]Format for District Mapping'!L409</f>
        <v>133037</v>
      </c>
      <c r="J19" s="59">
        <f>'[5]Format for District Mapping'!M409</f>
        <v>238</v>
      </c>
      <c r="K19" s="59">
        <f>'[5]Format for District Mapping'!N409</f>
        <v>153</v>
      </c>
      <c r="L19" s="59">
        <f>'[5]Format for District Mapping'!O409</f>
        <v>0</v>
      </c>
      <c r="M19" s="59">
        <f>'[5]Format for District Mapping'!P409</f>
        <v>11184</v>
      </c>
      <c r="N19" s="59">
        <f>'[5]Format for District Mapping'!Q409</f>
        <v>5712</v>
      </c>
      <c r="O19" s="59">
        <f>'[5]Format for District Mapping'!R409</f>
        <v>0</v>
      </c>
      <c r="P19" s="59">
        <f>'[5]Format for District Mapping'!S409</f>
        <v>17287</v>
      </c>
      <c r="Q19" s="59">
        <f>'[5]Format for District Mapping'!T409</f>
        <v>3496</v>
      </c>
      <c r="R19" s="59">
        <f>'[5]Format for District Mapping'!U409</f>
        <v>1589</v>
      </c>
      <c r="S19" s="59">
        <f>'[5]Format for District Mapping'!V409</f>
        <v>0</v>
      </c>
      <c r="T19" s="59">
        <f>'[5]Format for District Mapping'!W409</f>
        <v>107189</v>
      </c>
      <c r="U19" s="59">
        <f>'[5]Format for District Mapping'!X409</f>
        <v>57664</v>
      </c>
      <c r="V19" s="59">
        <f>'[5]Format for District Mapping'!Y409</f>
        <v>0</v>
      </c>
      <c r="W19" s="59">
        <f>'[5]Format for District Mapping'!Z409</f>
        <v>169938</v>
      </c>
      <c r="X19" s="59">
        <f>'[5]Format for District Mapping'!AA409</f>
        <v>1072</v>
      </c>
      <c r="Y19" s="59">
        <f>'[5]Format for District Mapping'!AB409</f>
        <v>739</v>
      </c>
      <c r="Z19" s="59">
        <f>'[5]Format for District Mapping'!AC409</f>
        <v>0</v>
      </c>
      <c r="AA19" s="59">
        <f>'[5]Format for District Mapping'!AD409</f>
        <v>45479</v>
      </c>
      <c r="AB19" s="59">
        <f>'[5]Format for District Mapping'!AE409</f>
        <v>24734</v>
      </c>
      <c r="AC19" s="59">
        <f>'[5]Format for District Mapping'!AF409</f>
        <v>0</v>
      </c>
      <c r="AD19" s="59">
        <f>'[5]Format for District Mapping'!AG409</f>
        <v>72024</v>
      </c>
      <c r="AE19" s="59">
        <f>'[5]Format for District Mapping'!AH409</f>
        <v>2747</v>
      </c>
      <c r="AF19" s="59">
        <f>'[5]Format for District Mapping'!AI409</f>
        <v>1187</v>
      </c>
      <c r="AG19" s="59">
        <f>'[5]Format for District Mapping'!AJ409</f>
        <v>0</v>
      </c>
      <c r="AH19" s="59">
        <f>'[5]Format for District Mapping'!AK409</f>
        <v>68245</v>
      </c>
      <c r="AI19" s="59">
        <f>'[5]Format for District Mapping'!AL409</f>
        <v>42932</v>
      </c>
      <c r="AJ19" s="59">
        <f>'[5]Format for District Mapping'!AM409</f>
        <v>0</v>
      </c>
      <c r="AK19" s="59">
        <f>'[5]Format for District Mapping'!AN409</f>
        <v>115111</v>
      </c>
      <c r="AL19" s="59">
        <f>'[5]Format for District Mapping'!AO409</f>
        <v>27</v>
      </c>
      <c r="AM19" s="59">
        <f>'[5]Format for District Mapping'!AP409</f>
        <v>2</v>
      </c>
      <c r="AN19" s="59">
        <f>'[5]Format for District Mapping'!AQ409</f>
        <v>0</v>
      </c>
      <c r="AO19" s="59">
        <f>'[5]Format for District Mapping'!AR409</f>
        <v>791</v>
      </c>
      <c r="AP19" s="59">
        <f>'[5]Format for District Mapping'!AS409</f>
        <v>347</v>
      </c>
      <c r="AQ19" s="59">
        <f>'[5]Format for District Mapping'!AT409</f>
        <v>0</v>
      </c>
      <c r="AR19" s="59">
        <f>'[5]Format for District Mapping'!AU409</f>
        <v>1167</v>
      </c>
    </row>
    <row r="20" spans="1:44" ht="54.95" customHeight="1">
      <c r="A20" s="61">
        <v>16</v>
      </c>
      <c r="B20" s="63" t="s">
        <v>11</v>
      </c>
      <c r="C20" s="59">
        <f>'[5]Format for District Mapping'!F471</f>
        <v>4074</v>
      </c>
      <c r="D20" s="59">
        <f>'[5]Format for District Mapping'!G471</f>
        <v>3111</v>
      </c>
      <c r="E20" s="59">
        <f>'[5]Format for District Mapping'!H471</f>
        <v>0</v>
      </c>
      <c r="F20" s="59">
        <f>'[5]Format for District Mapping'!I471</f>
        <v>22696</v>
      </c>
      <c r="G20" s="59">
        <f>'[5]Format for District Mapping'!J471</f>
        <v>13608</v>
      </c>
      <c r="H20" s="59">
        <f>'[5]Format for District Mapping'!K471</f>
        <v>0</v>
      </c>
      <c r="I20" s="59">
        <f>'[5]Format for District Mapping'!L471</f>
        <v>43489</v>
      </c>
      <c r="J20" s="59">
        <f>'[5]Format for District Mapping'!M471</f>
        <v>1657</v>
      </c>
      <c r="K20" s="59">
        <f>'[5]Format for District Mapping'!N471</f>
        <v>1461</v>
      </c>
      <c r="L20" s="59">
        <f>'[5]Format for District Mapping'!O471</f>
        <v>0</v>
      </c>
      <c r="M20" s="59">
        <f>'[5]Format for District Mapping'!P471</f>
        <v>8337</v>
      </c>
      <c r="N20" s="59">
        <f>'[5]Format for District Mapping'!Q471</f>
        <v>5682</v>
      </c>
      <c r="O20" s="59">
        <f>'[5]Format for District Mapping'!R471</f>
        <v>0</v>
      </c>
      <c r="P20" s="59">
        <f>'[5]Format for District Mapping'!S471</f>
        <v>17137</v>
      </c>
      <c r="Q20" s="59">
        <f>'[5]Format for District Mapping'!T471</f>
        <v>8205</v>
      </c>
      <c r="R20" s="59">
        <f>'[5]Format for District Mapping'!U471</f>
        <v>6099</v>
      </c>
      <c r="S20" s="59">
        <f>'[5]Format for District Mapping'!V471</f>
        <v>0</v>
      </c>
      <c r="T20" s="59">
        <f>'[5]Format for District Mapping'!W471</f>
        <v>46485</v>
      </c>
      <c r="U20" s="59">
        <f>'[5]Format for District Mapping'!X471</f>
        <v>28162</v>
      </c>
      <c r="V20" s="59">
        <f>'[5]Format for District Mapping'!Y471</f>
        <v>0</v>
      </c>
      <c r="W20" s="59">
        <f>'[5]Format for District Mapping'!Z471</f>
        <v>88951</v>
      </c>
      <c r="X20" s="59">
        <f>'[5]Format for District Mapping'!AA471</f>
        <v>3151</v>
      </c>
      <c r="Y20" s="59">
        <f>'[5]Format for District Mapping'!AB471</f>
        <v>1623</v>
      </c>
      <c r="Z20" s="59">
        <f>'[5]Format for District Mapping'!AC471</f>
        <v>0</v>
      </c>
      <c r="AA20" s="59">
        <f>'[5]Format for District Mapping'!AD471</f>
        <v>26238</v>
      </c>
      <c r="AB20" s="59">
        <f>'[5]Format for District Mapping'!AE471</f>
        <v>14604</v>
      </c>
      <c r="AC20" s="59">
        <f>'[5]Format for District Mapping'!AF471</f>
        <v>0</v>
      </c>
      <c r="AD20" s="59">
        <f>'[5]Format for District Mapping'!AG471</f>
        <v>45616</v>
      </c>
      <c r="AE20" s="59">
        <f>'[5]Format for District Mapping'!AH471</f>
        <v>1962</v>
      </c>
      <c r="AF20" s="59">
        <f>'[5]Format for District Mapping'!AI471</f>
        <v>1484</v>
      </c>
      <c r="AG20" s="59">
        <f>'[5]Format for District Mapping'!AJ471</f>
        <v>0</v>
      </c>
      <c r="AH20" s="59">
        <f>'[5]Format for District Mapping'!AK471</f>
        <v>11765</v>
      </c>
      <c r="AI20" s="59">
        <f>'[5]Format for District Mapping'!AL471</f>
        <v>7107</v>
      </c>
      <c r="AJ20" s="59">
        <f>'[5]Format for District Mapping'!AM471</f>
        <v>0</v>
      </c>
      <c r="AK20" s="59">
        <f>'[5]Format for District Mapping'!AN471</f>
        <v>22318</v>
      </c>
      <c r="AL20" s="59">
        <f>'[5]Format for District Mapping'!AO471</f>
        <v>306</v>
      </c>
      <c r="AM20" s="59">
        <f>'[5]Format for District Mapping'!AP471</f>
        <v>240</v>
      </c>
      <c r="AN20" s="59">
        <f>'[5]Format for District Mapping'!AQ471</f>
        <v>0</v>
      </c>
      <c r="AO20" s="59">
        <f>'[5]Format for District Mapping'!AR471</f>
        <v>1584</v>
      </c>
      <c r="AP20" s="59">
        <f>'[5]Format for District Mapping'!AS471</f>
        <v>1063</v>
      </c>
      <c r="AQ20" s="59">
        <f>'[5]Format for District Mapping'!AT471</f>
        <v>0</v>
      </c>
      <c r="AR20" s="59">
        <f>'[5]Format for District Mapping'!AU471</f>
        <v>3193</v>
      </c>
    </row>
    <row r="21" spans="1:44" ht="54.95" customHeight="1">
      <c r="A21" s="61">
        <v>17</v>
      </c>
      <c r="B21" s="63" t="s">
        <v>185</v>
      </c>
      <c r="C21" s="59">
        <f>'[5]Format for District Mapping'!F440</f>
        <v>0</v>
      </c>
      <c r="D21" s="59">
        <f>'[5]Format for District Mapping'!G440</f>
        <v>0</v>
      </c>
      <c r="E21" s="59">
        <f>'[5]Format for District Mapping'!H440</f>
        <v>0</v>
      </c>
      <c r="F21" s="59">
        <f>'[5]Format for District Mapping'!I440</f>
        <v>6692</v>
      </c>
      <c r="G21" s="59">
        <f>'[5]Format for District Mapping'!J440</f>
        <v>6273</v>
      </c>
      <c r="H21" s="59">
        <f>'[5]Format for District Mapping'!K440</f>
        <v>0</v>
      </c>
      <c r="I21" s="59">
        <f>'[5]Format for District Mapping'!L440</f>
        <v>12965</v>
      </c>
      <c r="J21" s="59">
        <f>'[5]Format for District Mapping'!M440</f>
        <v>0</v>
      </c>
      <c r="K21" s="59">
        <f>'[5]Format for District Mapping'!N440</f>
        <v>0</v>
      </c>
      <c r="L21" s="59">
        <f>'[5]Format for District Mapping'!O440</f>
        <v>0</v>
      </c>
      <c r="M21" s="59">
        <f>'[5]Format for District Mapping'!P440</f>
        <v>839</v>
      </c>
      <c r="N21" s="59">
        <f>'[5]Format for District Mapping'!Q440</f>
        <v>679</v>
      </c>
      <c r="O21" s="59">
        <f>'[5]Format for District Mapping'!R440</f>
        <v>0</v>
      </c>
      <c r="P21" s="59">
        <f>'[5]Format for District Mapping'!S440</f>
        <v>1518</v>
      </c>
      <c r="Q21" s="59">
        <f>'[5]Format for District Mapping'!T440</f>
        <v>0</v>
      </c>
      <c r="R21" s="59">
        <f>'[5]Format for District Mapping'!U440</f>
        <v>0</v>
      </c>
      <c r="S21" s="59">
        <f>'[5]Format for District Mapping'!V440</f>
        <v>0</v>
      </c>
      <c r="T21" s="59">
        <f>'[5]Format for District Mapping'!W440</f>
        <v>7949</v>
      </c>
      <c r="U21" s="59">
        <f>'[5]Format for District Mapping'!X440</f>
        <v>7194</v>
      </c>
      <c r="V21" s="59">
        <f>'[5]Format for District Mapping'!Y440</f>
        <v>0</v>
      </c>
      <c r="W21" s="59">
        <f>'[5]Format for District Mapping'!Z440</f>
        <v>15143</v>
      </c>
      <c r="X21" s="59">
        <f>'[5]Format for District Mapping'!AA440</f>
        <v>0</v>
      </c>
      <c r="Y21" s="59">
        <f>'[5]Format for District Mapping'!AB440</f>
        <v>0</v>
      </c>
      <c r="Z21" s="59">
        <f>'[5]Format for District Mapping'!AC440</f>
        <v>0</v>
      </c>
      <c r="AA21" s="59">
        <f>'[5]Format for District Mapping'!AD440</f>
        <v>4259</v>
      </c>
      <c r="AB21" s="59">
        <f>'[5]Format for District Mapping'!AE440</f>
        <v>3373</v>
      </c>
      <c r="AC21" s="59">
        <f>'[5]Format for District Mapping'!AF440</f>
        <v>0</v>
      </c>
      <c r="AD21" s="59">
        <f>'[5]Format for District Mapping'!AG440</f>
        <v>7632</v>
      </c>
      <c r="AE21" s="59">
        <f>'[5]Format for District Mapping'!AH440</f>
        <v>0</v>
      </c>
      <c r="AF21" s="59">
        <f>'[5]Format for District Mapping'!AI440</f>
        <v>0</v>
      </c>
      <c r="AG21" s="59">
        <f>'[5]Format for District Mapping'!AJ440</f>
        <v>0</v>
      </c>
      <c r="AH21" s="59">
        <f>'[5]Format for District Mapping'!AK440</f>
        <v>4699</v>
      </c>
      <c r="AI21" s="59">
        <f>'[5]Format for District Mapping'!AL440</f>
        <v>4541</v>
      </c>
      <c r="AJ21" s="59">
        <f>'[5]Format for District Mapping'!AM440</f>
        <v>0</v>
      </c>
      <c r="AK21" s="59">
        <f>'[5]Format for District Mapping'!AN440</f>
        <v>9240</v>
      </c>
      <c r="AL21" s="59">
        <f>'[5]Format for District Mapping'!AO440</f>
        <v>0</v>
      </c>
      <c r="AM21" s="59">
        <f>'[5]Format for District Mapping'!AP440</f>
        <v>0</v>
      </c>
      <c r="AN21" s="59">
        <f>'[5]Format for District Mapping'!AQ440</f>
        <v>0</v>
      </c>
      <c r="AO21" s="59">
        <f>'[5]Format for District Mapping'!AR440</f>
        <v>279</v>
      </c>
      <c r="AP21" s="59">
        <f>'[5]Format for District Mapping'!AS440</f>
        <v>142</v>
      </c>
      <c r="AQ21" s="59">
        <f>'[5]Format for District Mapping'!AT440</f>
        <v>0</v>
      </c>
      <c r="AR21" s="59">
        <f>'[5]Format for District Mapping'!AU440</f>
        <v>421</v>
      </c>
    </row>
    <row r="22" spans="1:44" ht="54.95" customHeight="1">
      <c r="A22" s="61">
        <v>18</v>
      </c>
      <c r="B22" s="63" t="s">
        <v>5</v>
      </c>
      <c r="C22" s="59">
        <f>'[5]Format for District Mapping'!F564</f>
        <v>15058</v>
      </c>
      <c r="D22" s="59">
        <f>'[5]Format for District Mapping'!G564</f>
        <v>12835</v>
      </c>
      <c r="E22" s="59">
        <f>'[5]Format for District Mapping'!H564</f>
        <v>0</v>
      </c>
      <c r="F22" s="59">
        <f>'[5]Format for District Mapping'!I564</f>
        <v>88272</v>
      </c>
      <c r="G22" s="59">
        <f>'[5]Format for District Mapping'!J564</f>
        <v>66560</v>
      </c>
      <c r="H22" s="59">
        <f>'[5]Format for District Mapping'!K564</f>
        <v>0</v>
      </c>
      <c r="I22" s="59">
        <f>'[5]Format for District Mapping'!L564</f>
        <v>182725</v>
      </c>
      <c r="J22" s="59">
        <f>'[5]Format for District Mapping'!M564</f>
        <v>2630</v>
      </c>
      <c r="K22" s="59">
        <f>'[5]Format for District Mapping'!N564</f>
        <v>1898</v>
      </c>
      <c r="L22" s="59">
        <f>'[5]Format for District Mapping'!O564</f>
        <v>0</v>
      </c>
      <c r="M22" s="59">
        <f>'[5]Format for District Mapping'!P564</f>
        <v>4683</v>
      </c>
      <c r="N22" s="59">
        <f>'[5]Format for District Mapping'!Q564</f>
        <v>3672</v>
      </c>
      <c r="O22" s="59">
        <f>'[5]Format for District Mapping'!R564</f>
        <v>0</v>
      </c>
      <c r="P22" s="59">
        <f>'[5]Format for District Mapping'!S564</f>
        <v>12883</v>
      </c>
      <c r="Q22" s="59">
        <f>'[5]Format for District Mapping'!T564</f>
        <v>20424</v>
      </c>
      <c r="R22" s="59">
        <f>'[5]Format for District Mapping'!U564</f>
        <v>17352</v>
      </c>
      <c r="S22" s="59">
        <f>'[5]Format for District Mapping'!V564</f>
        <v>0</v>
      </c>
      <c r="T22" s="59">
        <f>'[5]Format for District Mapping'!W564</f>
        <v>111880</v>
      </c>
      <c r="U22" s="59">
        <f>'[5]Format for District Mapping'!X564</f>
        <v>81541</v>
      </c>
      <c r="V22" s="59">
        <f>'[5]Format for District Mapping'!Y564</f>
        <v>0</v>
      </c>
      <c r="W22" s="59">
        <f>'[5]Format for District Mapping'!Z564</f>
        <v>231197</v>
      </c>
      <c r="X22" s="59">
        <f>'[5]Format for District Mapping'!AA564</f>
        <v>3947</v>
      </c>
      <c r="Y22" s="59">
        <f>'[5]Format for District Mapping'!AB564</f>
        <v>2916</v>
      </c>
      <c r="Z22" s="59">
        <f>'[5]Format for District Mapping'!AC564</f>
        <v>0</v>
      </c>
      <c r="AA22" s="59">
        <f>'[5]Format for District Mapping'!AD564</f>
        <v>8147</v>
      </c>
      <c r="AB22" s="59">
        <f>'[5]Format for District Mapping'!AE564</f>
        <v>5698</v>
      </c>
      <c r="AC22" s="59">
        <f>'[5]Format for District Mapping'!AF564</f>
        <v>0</v>
      </c>
      <c r="AD22" s="59">
        <f>'[5]Format for District Mapping'!AG564</f>
        <v>20708</v>
      </c>
      <c r="AE22" s="59">
        <f>'[5]Format for District Mapping'!AH564</f>
        <v>11195</v>
      </c>
      <c r="AF22" s="59">
        <f>'[5]Format for District Mapping'!AI564</f>
        <v>9727</v>
      </c>
      <c r="AG22" s="59">
        <f>'[5]Format for District Mapping'!AJ564</f>
        <v>0</v>
      </c>
      <c r="AH22" s="59">
        <f>'[5]Format for District Mapping'!AK564</f>
        <v>67716</v>
      </c>
      <c r="AI22" s="59">
        <f>'[5]Format for District Mapping'!AL564</f>
        <v>52556</v>
      </c>
      <c r="AJ22" s="59">
        <f>'[5]Format for District Mapping'!AM564</f>
        <v>0</v>
      </c>
      <c r="AK22" s="59">
        <f>'[5]Format for District Mapping'!AN564</f>
        <v>141194</v>
      </c>
      <c r="AL22" s="59">
        <f>'[5]Format for District Mapping'!AO564</f>
        <v>86</v>
      </c>
      <c r="AM22" s="59">
        <f>'[5]Format for District Mapping'!AP564</f>
        <v>59</v>
      </c>
      <c r="AN22" s="59">
        <f>'[5]Format for District Mapping'!AQ564</f>
        <v>0</v>
      </c>
      <c r="AO22" s="59">
        <f>'[5]Format for District Mapping'!AR564</f>
        <v>171</v>
      </c>
      <c r="AP22" s="59">
        <f>'[5]Format for District Mapping'!AS564</f>
        <v>163</v>
      </c>
      <c r="AQ22" s="59">
        <f>'[5]Format for District Mapping'!AT564</f>
        <v>0</v>
      </c>
      <c r="AR22" s="59">
        <f>'[5]Format for District Mapping'!AU564</f>
        <v>479</v>
      </c>
    </row>
    <row r="23" spans="1:44" ht="54.95" customHeight="1">
      <c r="A23" s="61">
        <v>19</v>
      </c>
      <c r="B23" s="63" t="s">
        <v>184</v>
      </c>
      <c r="C23" s="59">
        <f>'[5]Format for District Mapping'!F595</f>
        <v>18220</v>
      </c>
      <c r="D23" s="59">
        <f>'[5]Format for District Mapping'!G595</f>
        <v>10670</v>
      </c>
      <c r="E23" s="59">
        <f>'[5]Format for District Mapping'!H595</f>
        <v>0</v>
      </c>
      <c r="F23" s="59">
        <f>'[5]Format for District Mapping'!I595</f>
        <v>17760</v>
      </c>
      <c r="G23" s="59">
        <f>'[5]Format for District Mapping'!J595</f>
        <v>12850</v>
      </c>
      <c r="H23" s="59">
        <f>'[5]Format for District Mapping'!K595</f>
        <v>0</v>
      </c>
      <c r="I23" s="59">
        <f>'[5]Format for District Mapping'!L595</f>
        <v>59500</v>
      </c>
      <c r="J23" s="59">
        <f>'[5]Format for District Mapping'!M595</f>
        <v>13010</v>
      </c>
      <c r="K23" s="59">
        <f>'[5]Format for District Mapping'!N595</f>
        <v>7801</v>
      </c>
      <c r="L23" s="59">
        <f>'[5]Format for District Mapping'!O595</f>
        <v>0</v>
      </c>
      <c r="M23" s="59">
        <f>'[5]Format for District Mapping'!P595</f>
        <v>14950</v>
      </c>
      <c r="N23" s="59">
        <f>'[5]Format for District Mapping'!Q595</f>
        <v>10847</v>
      </c>
      <c r="O23" s="59">
        <f>'[5]Format for District Mapping'!R595</f>
        <v>0</v>
      </c>
      <c r="P23" s="59">
        <f>'[5]Format for District Mapping'!S595</f>
        <v>46608</v>
      </c>
      <c r="Q23" s="59">
        <f>'[5]Format for District Mapping'!T595</f>
        <v>30845</v>
      </c>
      <c r="R23" s="59">
        <f>'[5]Format for District Mapping'!U595</f>
        <v>19740</v>
      </c>
      <c r="S23" s="59">
        <f>'[5]Format for District Mapping'!V595</f>
        <v>0</v>
      </c>
      <c r="T23" s="59">
        <f>'[5]Format for District Mapping'!W595</f>
        <v>37050</v>
      </c>
      <c r="U23" s="59">
        <f>'[5]Format for District Mapping'!X595</f>
        <v>25140</v>
      </c>
      <c r="V23" s="59">
        <f>'[5]Format for District Mapping'!Y595</f>
        <v>0</v>
      </c>
      <c r="W23" s="59">
        <f>'[5]Format for District Mapping'!Z595</f>
        <v>112775</v>
      </c>
      <c r="X23" s="59">
        <f>'[5]Format for District Mapping'!AA595</f>
        <v>24052</v>
      </c>
      <c r="Y23" s="59">
        <f>'[5]Format for District Mapping'!AB595</f>
        <v>14583</v>
      </c>
      <c r="Z23" s="59">
        <f>'[5]Format for District Mapping'!AC595</f>
        <v>0</v>
      </c>
      <c r="AA23" s="59">
        <f>'[5]Format for District Mapping'!AD595</f>
        <v>26867</v>
      </c>
      <c r="AB23" s="59">
        <f>'[5]Format for District Mapping'!AE595</f>
        <v>20331</v>
      </c>
      <c r="AC23" s="59">
        <f>'[5]Format for District Mapping'!AF595</f>
        <v>0</v>
      </c>
      <c r="AD23" s="59">
        <f>'[5]Format for District Mapping'!AG595</f>
        <v>85833</v>
      </c>
      <c r="AE23" s="59">
        <f>'[5]Format for District Mapping'!AH595</f>
        <v>0</v>
      </c>
      <c r="AF23" s="59">
        <f>'[5]Format for District Mapping'!AI595</f>
        <v>0</v>
      </c>
      <c r="AG23" s="59">
        <f>'[5]Format for District Mapping'!AJ595</f>
        <v>0</v>
      </c>
      <c r="AH23" s="59">
        <f>'[5]Format for District Mapping'!AK595</f>
        <v>11366</v>
      </c>
      <c r="AI23" s="59">
        <f>'[5]Format for District Mapping'!AL595</f>
        <v>5681</v>
      </c>
      <c r="AJ23" s="59">
        <f>'[5]Format for District Mapping'!AM595</f>
        <v>0</v>
      </c>
      <c r="AK23" s="59">
        <f>'[5]Format for District Mapping'!AN595</f>
        <v>17047</v>
      </c>
      <c r="AL23" s="59">
        <f>'[5]Format for District Mapping'!AO595</f>
        <v>378</v>
      </c>
      <c r="AM23" s="59">
        <f>'[5]Format for District Mapping'!AP595</f>
        <v>313</v>
      </c>
      <c r="AN23" s="59">
        <f>'[5]Format for District Mapping'!AQ595</f>
        <v>0</v>
      </c>
      <c r="AO23" s="59">
        <f>'[5]Format for District Mapping'!AR595</f>
        <v>793</v>
      </c>
      <c r="AP23" s="59">
        <f>'[5]Format for District Mapping'!AS595</f>
        <v>709</v>
      </c>
      <c r="AQ23" s="59">
        <f>'[5]Format for District Mapping'!AT595</f>
        <v>0</v>
      </c>
      <c r="AR23" s="59">
        <f>'[5]Format for District Mapping'!AU595</f>
        <v>2193</v>
      </c>
    </row>
    <row r="24" spans="1:44" ht="54.95" customHeight="1">
      <c r="A24" s="61">
        <v>20</v>
      </c>
      <c r="B24" s="63" t="s">
        <v>3</v>
      </c>
      <c r="C24" s="59">
        <f>'[5]Format for District Mapping'!F626</f>
        <v>0</v>
      </c>
      <c r="D24" s="59">
        <f>'[5]Format for District Mapping'!G626</f>
        <v>0</v>
      </c>
      <c r="E24" s="59">
        <f>'[5]Format for District Mapping'!H626</f>
        <v>0</v>
      </c>
      <c r="F24" s="59">
        <f>'[5]Format for District Mapping'!I626</f>
        <v>15934</v>
      </c>
      <c r="G24" s="59">
        <f>'[5]Format for District Mapping'!J626</f>
        <v>9444</v>
      </c>
      <c r="H24" s="59">
        <f>'[5]Format for District Mapping'!K626</f>
        <v>0</v>
      </c>
      <c r="I24" s="59">
        <f>'[5]Format for District Mapping'!L626</f>
        <v>25378</v>
      </c>
      <c r="J24" s="59">
        <f>'[5]Format for District Mapping'!M626</f>
        <v>0</v>
      </c>
      <c r="K24" s="59">
        <f>'[5]Format for District Mapping'!N626</f>
        <v>0</v>
      </c>
      <c r="L24" s="59">
        <f>'[5]Format for District Mapping'!O626</f>
        <v>0</v>
      </c>
      <c r="M24" s="59">
        <f>'[5]Format for District Mapping'!P626</f>
        <v>1412</v>
      </c>
      <c r="N24" s="59">
        <f>'[5]Format for District Mapping'!Q626</f>
        <v>1122</v>
      </c>
      <c r="O24" s="59">
        <f>'[5]Format for District Mapping'!R626</f>
        <v>0</v>
      </c>
      <c r="P24" s="59">
        <f>'[5]Format for District Mapping'!S626</f>
        <v>2534</v>
      </c>
      <c r="Q24" s="59">
        <f>'[5]Format for District Mapping'!T626</f>
        <v>0</v>
      </c>
      <c r="R24" s="59">
        <f>'[5]Format for District Mapping'!U626</f>
        <v>0</v>
      </c>
      <c r="S24" s="59">
        <f>'[5]Format for District Mapping'!V626</f>
        <v>0</v>
      </c>
      <c r="T24" s="59">
        <f>'[5]Format for District Mapping'!W626</f>
        <v>18590</v>
      </c>
      <c r="U24" s="59">
        <f>'[5]Format for District Mapping'!X626</f>
        <v>11725</v>
      </c>
      <c r="V24" s="59">
        <f>'[5]Format for District Mapping'!Y626</f>
        <v>0</v>
      </c>
      <c r="W24" s="59">
        <f>'[5]Format for District Mapping'!Z626</f>
        <v>30315</v>
      </c>
      <c r="X24" s="59">
        <f>'[5]Format for District Mapping'!AA626</f>
        <v>0</v>
      </c>
      <c r="Y24" s="59">
        <f>'[5]Format for District Mapping'!AB626</f>
        <v>0</v>
      </c>
      <c r="Z24" s="59">
        <f>'[5]Format for District Mapping'!AC626</f>
        <v>0</v>
      </c>
      <c r="AA24" s="59">
        <f>'[5]Format for District Mapping'!AD626</f>
        <v>2245</v>
      </c>
      <c r="AB24" s="59">
        <f>'[5]Format for District Mapping'!AE626</f>
        <v>1694</v>
      </c>
      <c r="AC24" s="59">
        <f>'[5]Format for District Mapping'!AF626</f>
        <v>0</v>
      </c>
      <c r="AD24" s="59">
        <f>'[5]Format for District Mapping'!AG626</f>
        <v>3939</v>
      </c>
      <c r="AE24" s="59">
        <f>'[5]Format for District Mapping'!AH626</f>
        <v>0</v>
      </c>
      <c r="AF24" s="59">
        <f>'[5]Format for District Mapping'!AI626</f>
        <v>0</v>
      </c>
      <c r="AG24" s="59">
        <f>'[5]Format for District Mapping'!AJ626</f>
        <v>0</v>
      </c>
      <c r="AH24" s="59">
        <f>'[5]Format for District Mapping'!AK626</f>
        <v>11366</v>
      </c>
      <c r="AI24" s="59">
        <f>'[5]Format for District Mapping'!AL626</f>
        <v>5681</v>
      </c>
      <c r="AJ24" s="59">
        <f>'[5]Format for District Mapping'!AM626</f>
        <v>0</v>
      </c>
      <c r="AK24" s="59">
        <f>'[5]Format for District Mapping'!AN626</f>
        <v>17047</v>
      </c>
      <c r="AL24" s="59">
        <f>'[5]Format for District Mapping'!AO626</f>
        <v>0</v>
      </c>
      <c r="AM24" s="59">
        <f>'[5]Format for District Mapping'!AP626</f>
        <v>0</v>
      </c>
      <c r="AN24" s="59">
        <f>'[5]Format for District Mapping'!AQ626</f>
        <v>0</v>
      </c>
      <c r="AO24" s="59">
        <f>'[5]Format for District Mapping'!AR626</f>
        <v>158</v>
      </c>
      <c r="AP24" s="59">
        <f>'[5]Format for District Mapping'!AS626</f>
        <v>84</v>
      </c>
      <c r="AQ24" s="59">
        <f>'[5]Format for District Mapping'!AT626</f>
        <v>0</v>
      </c>
      <c r="AR24" s="59">
        <f>'[5]Format for District Mapping'!AU626</f>
        <v>242</v>
      </c>
    </row>
    <row r="25" spans="1:44" ht="54.95" customHeight="1">
      <c r="A25" s="61">
        <v>21</v>
      </c>
      <c r="B25" s="63" t="s">
        <v>183</v>
      </c>
      <c r="C25" s="59">
        <f>'[5]Format for District Mapping'!F316</f>
        <v>39269</v>
      </c>
      <c r="D25" s="59">
        <f>'[5]Format for District Mapping'!G316</f>
        <v>20597</v>
      </c>
      <c r="E25" s="59">
        <f>'[5]Format for District Mapping'!H316</f>
        <v>2</v>
      </c>
      <c r="F25" s="59">
        <f>'[5]Format for District Mapping'!I316</f>
        <v>68460</v>
      </c>
      <c r="G25" s="59">
        <f>'[5]Format for District Mapping'!J316</f>
        <v>49910</v>
      </c>
      <c r="H25" s="59">
        <f>'[5]Format for District Mapping'!K316</f>
        <v>8</v>
      </c>
      <c r="I25" s="59">
        <f>'[5]Format for District Mapping'!L316</f>
        <v>178246</v>
      </c>
      <c r="J25" s="59">
        <f>'[5]Format for District Mapping'!M316</f>
        <v>2366</v>
      </c>
      <c r="K25" s="59">
        <f>'[5]Format for District Mapping'!N316</f>
        <v>938</v>
      </c>
      <c r="L25" s="59">
        <f>'[5]Format for District Mapping'!O316</f>
        <v>1</v>
      </c>
      <c r="M25" s="59">
        <f>'[5]Format for District Mapping'!P316</f>
        <v>20224</v>
      </c>
      <c r="N25" s="59">
        <f>'[5]Format for District Mapping'!Q316</f>
        <v>7326</v>
      </c>
      <c r="O25" s="59">
        <f>'[5]Format for District Mapping'!R316</f>
        <v>2</v>
      </c>
      <c r="P25" s="59">
        <f>'[5]Format for District Mapping'!S316</f>
        <v>30857</v>
      </c>
      <c r="Q25" s="59">
        <f>'[5]Format for District Mapping'!T316</f>
        <v>39583</v>
      </c>
      <c r="R25" s="59">
        <f>'[5]Format for District Mapping'!U316</f>
        <v>20807</v>
      </c>
      <c r="S25" s="59">
        <f>'[5]Format for District Mapping'!V316</f>
        <v>2</v>
      </c>
      <c r="T25" s="59">
        <f>'[5]Format for District Mapping'!W316</f>
        <v>69478</v>
      </c>
      <c r="U25" s="59">
        <f>'[5]Format for District Mapping'!X316</f>
        <v>46017</v>
      </c>
      <c r="V25" s="59">
        <f>'[5]Format for District Mapping'!Y316</f>
        <v>8</v>
      </c>
      <c r="W25" s="59">
        <f>'[5]Format for District Mapping'!Z316</f>
        <v>175895</v>
      </c>
      <c r="X25" s="59">
        <f>'[5]Format for District Mapping'!AA316</f>
        <v>2850</v>
      </c>
      <c r="Y25" s="59">
        <f>'[5]Format for District Mapping'!AB316</f>
        <v>1233</v>
      </c>
      <c r="Z25" s="59">
        <f>'[5]Format for District Mapping'!AC316</f>
        <v>2</v>
      </c>
      <c r="AA25" s="59">
        <f>'[5]Format for District Mapping'!AD316</f>
        <v>27908</v>
      </c>
      <c r="AB25" s="59">
        <f>'[5]Format for District Mapping'!AE316</f>
        <v>10319</v>
      </c>
      <c r="AC25" s="59">
        <f>'[5]Format for District Mapping'!AF316</f>
        <v>8</v>
      </c>
      <c r="AD25" s="59">
        <f>'[5]Format for District Mapping'!AG316</f>
        <v>42320</v>
      </c>
      <c r="AE25" s="59">
        <f>'[5]Format for District Mapping'!AH316</f>
        <v>34546</v>
      </c>
      <c r="AF25" s="59">
        <f>'[5]Format for District Mapping'!AI316</f>
        <v>23995</v>
      </c>
      <c r="AG25" s="59">
        <f>'[5]Format for District Mapping'!AJ316</f>
        <v>0</v>
      </c>
      <c r="AH25" s="59">
        <f>'[5]Format for District Mapping'!AK316</f>
        <v>48568</v>
      </c>
      <c r="AI25" s="59">
        <f>'[5]Format for District Mapping'!AL316</f>
        <v>26994</v>
      </c>
      <c r="AJ25" s="59">
        <f>'[5]Format for District Mapping'!AM316</f>
        <v>0</v>
      </c>
      <c r="AK25" s="59">
        <f>'[5]Format for District Mapping'!AN316</f>
        <v>134103</v>
      </c>
      <c r="AL25" s="59">
        <f>'[5]Format for District Mapping'!AO316</f>
        <v>147</v>
      </c>
      <c r="AM25" s="59">
        <f>'[5]Format for District Mapping'!AP316</f>
        <v>146</v>
      </c>
      <c r="AN25" s="59">
        <f>'[5]Format for District Mapping'!AQ316</f>
        <v>0</v>
      </c>
      <c r="AO25" s="59">
        <f>'[5]Format for District Mapping'!AR316</f>
        <v>3730</v>
      </c>
      <c r="AP25" s="59">
        <f>'[5]Format for District Mapping'!AS316</f>
        <v>1835</v>
      </c>
      <c r="AQ25" s="59">
        <f>'[5]Format for District Mapping'!AT316</f>
        <v>0</v>
      </c>
      <c r="AR25" s="59">
        <f>'[5]Format for District Mapping'!AU316</f>
        <v>5858</v>
      </c>
    </row>
    <row r="26" spans="1:44" ht="54.95" customHeight="1">
      <c r="A26" s="61">
        <v>22</v>
      </c>
      <c r="B26" s="63" t="s">
        <v>182</v>
      </c>
      <c r="C26" s="59">
        <f t="shared" ref="C26:AR26" si="0">SUM(C5:C25)</f>
        <v>5538958</v>
      </c>
      <c r="D26" s="59">
        <f t="shared" si="0"/>
        <v>5390552</v>
      </c>
      <c r="E26" s="59">
        <f t="shared" si="0"/>
        <v>124</v>
      </c>
      <c r="F26" s="59">
        <f t="shared" si="0"/>
        <v>9181593</v>
      </c>
      <c r="G26" s="59">
        <f t="shared" si="0"/>
        <v>7921046</v>
      </c>
      <c r="H26" s="59">
        <f t="shared" si="0"/>
        <v>766</v>
      </c>
      <c r="I26" s="59">
        <f t="shared" si="0"/>
        <v>28033039</v>
      </c>
      <c r="J26" s="59">
        <f t="shared" si="0"/>
        <v>491937</v>
      </c>
      <c r="K26" s="59">
        <f t="shared" si="0"/>
        <v>336214</v>
      </c>
      <c r="L26" s="59">
        <f t="shared" si="0"/>
        <v>242</v>
      </c>
      <c r="M26" s="59">
        <f t="shared" si="0"/>
        <v>891484</v>
      </c>
      <c r="N26" s="59">
        <f t="shared" si="0"/>
        <v>546944</v>
      </c>
      <c r="O26" s="59">
        <f t="shared" si="0"/>
        <v>1494</v>
      </c>
      <c r="P26" s="59">
        <f t="shared" si="0"/>
        <v>2268315</v>
      </c>
      <c r="Q26" s="59">
        <f t="shared" si="0"/>
        <v>6686944</v>
      </c>
      <c r="R26" s="59">
        <f t="shared" si="0"/>
        <v>6206565</v>
      </c>
      <c r="S26" s="59">
        <f t="shared" si="0"/>
        <v>259</v>
      </c>
      <c r="T26" s="59">
        <f t="shared" si="0"/>
        <v>10667220</v>
      </c>
      <c r="U26" s="59">
        <f t="shared" si="0"/>
        <v>8515325</v>
      </c>
      <c r="V26" s="59">
        <f t="shared" si="0"/>
        <v>1540</v>
      </c>
      <c r="W26" s="59">
        <f t="shared" si="0"/>
        <v>32077853</v>
      </c>
      <c r="X26" s="59">
        <f t="shared" si="0"/>
        <v>975272</v>
      </c>
      <c r="Y26" s="59">
        <f t="shared" si="0"/>
        <v>753473</v>
      </c>
      <c r="Z26" s="59">
        <f t="shared" si="0"/>
        <v>1197</v>
      </c>
      <c r="AA26" s="59">
        <f t="shared" si="0"/>
        <v>1995672</v>
      </c>
      <c r="AB26" s="59">
        <f t="shared" si="0"/>
        <v>1256596</v>
      </c>
      <c r="AC26" s="59">
        <f t="shared" si="0"/>
        <v>6402</v>
      </c>
      <c r="AD26" s="59">
        <f t="shared" si="0"/>
        <v>4988612</v>
      </c>
      <c r="AE26" s="59">
        <f t="shared" si="0"/>
        <v>3159341</v>
      </c>
      <c r="AF26" s="59">
        <f t="shared" si="0"/>
        <v>3100748</v>
      </c>
      <c r="AG26" s="59">
        <f t="shared" si="0"/>
        <v>67</v>
      </c>
      <c r="AH26" s="59">
        <f t="shared" si="0"/>
        <v>4680445</v>
      </c>
      <c r="AI26" s="59">
        <f t="shared" si="0"/>
        <v>4250551</v>
      </c>
      <c r="AJ26" s="59">
        <f t="shared" si="0"/>
        <v>524</v>
      </c>
      <c r="AK26" s="59">
        <f t="shared" si="0"/>
        <v>15191676</v>
      </c>
      <c r="AL26" s="59">
        <f t="shared" si="0"/>
        <v>46995</v>
      </c>
      <c r="AM26" s="59">
        <f t="shared" si="0"/>
        <v>29553</v>
      </c>
      <c r="AN26" s="59">
        <f t="shared" si="0"/>
        <v>264</v>
      </c>
      <c r="AO26" s="59">
        <f t="shared" si="0"/>
        <v>79760</v>
      </c>
      <c r="AP26" s="59">
        <f t="shared" si="0"/>
        <v>63710</v>
      </c>
      <c r="AQ26" s="59">
        <f t="shared" si="0"/>
        <v>283</v>
      </c>
      <c r="AR26" s="59">
        <f t="shared" si="0"/>
        <v>220565</v>
      </c>
    </row>
    <row r="27" spans="1:44" ht="54.95" customHeight="1">
      <c r="A27" s="61">
        <v>23</v>
      </c>
      <c r="B27" s="63" t="s">
        <v>181</v>
      </c>
      <c r="C27" s="59">
        <f>'[5]Format for District Mapping'!F1123</f>
        <v>690601</v>
      </c>
      <c r="D27" s="59">
        <f>'[5]Format for District Mapping'!G1123</f>
        <v>587083</v>
      </c>
      <c r="E27" s="59">
        <f>'[5]Format for District Mapping'!H1123</f>
        <v>0</v>
      </c>
      <c r="F27" s="59">
        <f>'[5]Format for District Mapping'!I1123</f>
        <v>839744</v>
      </c>
      <c r="G27" s="59">
        <f>'[5]Format for District Mapping'!J1123</f>
        <v>520753</v>
      </c>
      <c r="H27" s="59">
        <f>'[5]Format for District Mapping'!K1123</f>
        <v>0</v>
      </c>
      <c r="I27" s="59">
        <f>'[5]Format for District Mapping'!L1123</f>
        <v>2638181</v>
      </c>
      <c r="J27" s="59">
        <f>'[5]Format for District Mapping'!M1123</f>
        <v>17076</v>
      </c>
      <c r="K27" s="59">
        <f>'[5]Format for District Mapping'!N1123</f>
        <v>10036</v>
      </c>
      <c r="L27" s="59">
        <f>'[5]Format for District Mapping'!O1123</f>
        <v>0</v>
      </c>
      <c r="M27" s="59">
        <f>'[5]Format for District Mapping'!P1123</f>
        <v>55564</v>
      </c>
      <c r="N27" s="59">
        <f>'[5]Format for District Mapping'!Q1123</f>
        <v>41439</v>
      </c>
      <c r="O27" s="59">
        <f>'[5]Format for District Mapping'!R1123</f>
        <v>0</v>
      </c>
      <c r="P27" s="59">
        <f>'[5]Format for District Mapping'!S1123</f>
        <v>124115</v>
      </c>
      <c r="Q27" s="59">
        <f>'[5]Format for District Mapping'!T1123</f>
        <v>527418</v>
      </c>
      <c r="R27" s="59">
        <f>'[5]Format for District Mapping'!U1123</f>
        <v>457561</v>
      </c>
      <c r="S27" s="59">
        <f>'[5]Format for District Mapping'!V1123</f>
        <v>0</v>
      </c>
      <c r="T27" s="59">
        <f>'[5]Format for District Mapping'!W1123</f>
        <v>677796</v>
      </c>
      <c r="U27" s="59">
        <f>'[5]Format for District Mapping'!X1123</f>
        <v>443991</v>
      </c>
      <c r="V27" s="59">
        <f>'[5]Format for District Mapping'!Y1123</f>
        <v>0</v>
      </c>
      <c r="W27" s="59">
        <f>'[5]Format for District Mapping'!Z1123</f>
        <v>2106766</v>
      </c>
      <c r="X27" s="59">
        <f>'[5]Format for District Mapping'!AA1123</f>
        <v>25250</v>
      </c>
      <c r="Y27" s="59">
        <f>'[5]Format for District Mapping'!AB1123</f>
        <v>16645</v>
      </c>
      <c r="Z27" s="59">
        <f>'[5]Format for District Mapping'!AC1123</f>
        <v>0</v>
      </c>
      <c r="AA27" s="59">
        <f>'[5]Format for District Mapping'!AD1123</f>
        <v>75963</v>
      </c>
      <c r="AB27" s="59">
        <f>'[5]Format for District Mapping'!AE1123</f>
        <v>57259</v>
      </c>
      <c r="AC27" s="59">
        <f>'[5]Format for District Mapping'!AF1123</f>
        <v>0</v>
      </c>
      <c r="AD27" s="59">
        <f>'[5]Format for District Mapping'!AG1123</f>
        <v>175117</v>
      </c>
      <c r="AE27" s="59">
        <f>'[5]Format for District Mapping'!AH1123</f>
        <v>283004</v>
      </c>
      <c r="AF27" s="59">
        <f>'[5]Format for District Mapping'!AI1123</f>
        <v>214319</v>
      </c>
      <c r="AG27" s="59">
        <f>'[5]Format for District Mapping'!AJ1123</f>
        <v>7</v>
      </c>
      <c r="AH27" s="59">
        <f>'[5]Format for District Mapping'!AK1123</f>
        <v>1454492</v>
      </c>
      <c r="AI27" s="59">
        <f>'[5]Format for District Mapping'!AL1123</f>
        <v>800540</v>
      </c>
      <c r="AJ27" s="59">
        <f>'[5]Format for District Mapping'!AM1123</f>
        <v>18</v>
      </c>
      <c r="AK27" s="59">
        <f>'[5]Format for District Mapping'!AN1123</f>
        <v>2752380</v>
      </c>
      <c r="AL27" s="59">
        <f>'[5]Format for District Mapping'!AO1123</f>
        <v>2697</v>
      </c>
      <c r="AM27" s="59">
        <f>'[5]Format for District Mapping'!AP1123</f>
        <v>1020</v>
      </c>
      <c r="AN27" s="59">
        <f>'[5]Format for District Mapping'!AQ1123</f>
        <v>1</v>
      </c>
      <c r="AO27" s="59">
        <f>'[5]Format for District Mapping'!AR1123</f>
        <v>9479</v>
      </c>
      <c r="AP27" s="59">
        <f>'[5]Format for District Mapping'!AS1123</f>
        <v>4466</v>
      </c>
      <c r="AQ27" s="59">
        <f>'[5]Format for District Mapping'!AT1123</f>
        <v>16</v>
      </c>
      <c r="AR27" s="59">
        <f>'[5]Format for District Mapping'!AU1123</f>
        <v>17679</v>
      </c>
    </row>
    <row r="28" spans="1:44" ht="54.95" customHeight="1">
      <c r="A28" s="61">
        <v>24</v>
      </c>
      <c r="B28" s="63" t="s">
        <v>180</v>
      </c>
      <c r="C28" s="59">
        <f>'[5]Format for District Mapping'!F906</f>
        <v>65548</v>
      </c>
      <c r="D28" s="59">
        <f>'[5]Format for District Mapping'!G906</f>
        <v>39136</v>
      </c>
      <c r="E28" s="59">
        <f>'[5]Format for District Mapping'!H906</f>
        <v>0</v>
      </c>
      <c r="F28" s="59">
        <f>'[5]Format for District Mapping'!I906</f>
        <v>331002</v>
      </c>
      <c r="G28" s="59">
        <f>'[5]Format for District Mapping'!J906</f>
        <v>127928</v>
      </c>
      <c r="H28" s="59">
        <f>'[5]Format for District Mapping'!K906</f>
        <v>0</v>
      </c>
      <c r="I28" s="59">
        <f>'[5]Format for District Mapping'!L906</f>
        <v>563614</v>
      </c>
      <c r="J28" s="59">
        <f>'[5]Format for District Mapping'!M906</f>
        <v>3605</v>
      </c>
      <c r="K28" s="59">
        <f>'[5]Format for District Mapping'!N906</f>
        <v>1873</v>
      </c>
      <c r="L28" s="59">
        <f>'[5]Format for District Mapping'!O906</f>
        <v>0</v>
      </c>
      <c r="M28" s="59">
        <f>'[5]Format for District Mapping'!P906</f>
        <v>12796</v>
      </c>
      <c r="N28" s="59">
        <f>'[5]Format for District Mapping'!Q906</f>
        <v>4676</v>
      </c>
      <c r="O28" s="59">
        <f>'[5]Format for District Mapping'!R906</f>
        <v>0</v>
      </c>
      <c r="P28" s="59">
        <f>'[5]Format for District Mapping'!S906</f>
        <v>22950</v>
      </c>
      <c r="Q28" s="59">
        <f>'[5]Format for District Mapping'!T906</f>
        <v>81928</v>
      </c>
      <c r="R28" s="59">
        <f>'[5]Format for District Mapping'!U906</f>
        <v>50385</v>
      </c>
      <c r="S28" s="59">
        <f>'[5]Format for District Mapping'!V906</f>
        <v>0</v>
      </c>
      <c r="T28" s="59">
        <f>'[5]Format for District Mapping'!W906</f>
        <v>378892</v>
      </c>
      <c r="U28" s="59">
        <f>'[5]Format for District Mapping'!X906</f>
        <v>148690</v>
      </c>
      <c r="V28" s="59">
        <f>'[5]Format for District Mapping'!Y906</f>
        <v>0</v>
      </c>
      <c r="W28" s="59">
        <f>'[5]Format for District Mapping'!Z906</f>
        <v>659895</v>
      </c>
      <c r="X28" s="59">
        <f>'[5]Format for District Mapping'!AA906</f>
        <v>5860</v>
      </c>
      <c r="Y28" s="59">
        <f>'[5]Format for District Mapping'!AB906</f>
        <v>3267</v>
      </c>
      <c r="Z28" s="59">
        <f>'[5]Format for District Mapping'!AC906</f>
        <v>0</v>
      </c>
      <c r="AA28" s="59">
        <f>'[5]Format for District Mapping'!AD906</f>
        <v>22752</v>
      </c>
      <c r="AB28" s="59">
        <f>'[5]Format for District Mapping'!AE906</f>
        <v>7776</v>
      </c>
      <c r="AC28" s="59">
        <f>'[5]Format for District Mapping'!AF906</f>
        <v>0</v>
      </c>
      <c r="AD28" s="59">
        <f>'[5]Format for District Mapping'!AG906</f>
        <v>39655</v>
      </c>
      <c r="AE28" s="59">
        <f>'[5]Format for District Mapping'!AH906</f>
        <v>50143</v>
      </c>
      <c r="AF28" s="59">
        <f>'[5]Format for District Mapping'!AI906</f>
        <v>28879</v>
      </c>
      <c r="AG28" s="59">
        <f>'[5]Format for District Mapping'!AJ906</f>
        <v>0</v>
      </c>
      <c r="AH28" s="59">
        <f>'[5]Format for District Mapping'!AK906</f>
        <v>277696</v>
      </c>
      <c r="AI28" s="59">
        <f>'[5]Format for District Mapping'!AL906</f>
        <v>104960</v>
      </c>
      <c r="AJ28" s="59">
        <f>'[5]Format for District Mapping'!AM906</f>
        <v>0</v>
      </c>
      <c r="AK28" s="59">
        <f>'[5]Format for District Mapping'!AN906</f>
        <v>461678</v>
      </c>
      <c r="AL28" s="59">
        <f>'[5]Format for District Mapping'!AO906</f>
        <v>45</v>
      </c>
      <c r="AM28" s="59">
        <f>'[5]Format for District Mapping'!AP906</f>
        <v>20</v>
      </c>
      <c r="AN28" s="59">
        <f>'[5]Format for District Mapping'!AQ906</f>
        <v>0</v>
      </c>
      <c r="AO28" s="59">
        <f>'[5]Format for District Mapping'!AR906</f>
        <v>336</v>
      </c>
      <c r="AP28" s="59">
        <f>'[5]Format for District Mapping'!AS906</f>
        <v>109</v>
      </c>
      <c r="AQ28" s="59">
        <f>'[5]Format for District Mapping'!AT906</f>
        <v>0</v>
      </c>
      <c r="AR28" s="59">
        <f>'[5]Format for District Mapping'!AU906</f>
        <v>510</v>
      </c>
    </row>
    <row r="29" spans="1:44" ht="54.95" customHeight="1">
      <c r="A29" s="61">
        <v>25</v>
      </c>
      <c r="B29" s="63" t="s">
        <v>179</v>
      </c>
      <c r="C29" s="59">
        <f>'[5]Format for District Mapping'!F1154</f>
        <v>16</v>
      </c>
      <c r="D29" s="59">
        <f>'[5]Format for District Mapping'!G1154</f>
        <v>9</v>
      </c>
      <c r="E29" s="59">
        <f>'[5]Format for District Mapping'!H1154</f>
        <v>0</v>
      </c>
      <c r="F29" s="59">
        <f>'[5]Format for District Mapping'!I1154</f>
        <v>216</v>
      </c>
      <c r="G29" s="59">
        <f>'[5]Format for District Mapping'!J1154</f>
        <v>159</v>
      </c>
      <c r="H29" s="59">
        <f>'[5]Format for District Mapping'!K1154</f>
        <v>0</v>
      </c>
      <c r="I29" s="59">
        <f>'[5]Format for District Mapping'!L1154</f>
        <v>400</v>
      </c>
      <c r="J29" s="59">
        <f>'[5]Format for District Mapping'!M1154</f>
        <v>16</v>
      </c>
      <c r="K29" s="59">
        <f>'[5]Format for District Mapping'!N1154</f>
        <v>9</v>
      </c>
      <c r="L29" s="59">
        <f>'[5]Format for District Mapping'!O1154</f>
        <v>0</v>
      </c>
      <c r="M29" s="59">
        <f>'[5]Format for District Mapping'!P1154</f>
        <v>216</v>
      </c>
      <c r="N29" s="59">
        <f>'[5]Format for District Mapping'!Q1154</f>
        <v>159</v>
      </c>
      <c r="O29" s="59">
        <f>'[5]Format for District Mapping'!R1154</f>
        <v>0</v>
      </c>
      <c r="P29" s="59">
        <f>'[5]Format for District Mapping'!S1154</f>
        <v>400</v>
      </c>
      <c r="Q29" s="59">
        <f>'[5]Format for District Mapping'!T1154</f>
        <v>32</v>
      </c>
      <c r="R29" s="59">
        <f>'[5]Format for District Mapping'!U1154</f>
        <v>11</v>
      </c>
      <c r="S29" s="59">
        <f>'[5]Format for District Mapping'!V1154</f>
        <v>0</v>
      </c>
      <c r="T29" s="59">
        <f>'[5]Format for District Mapping'!W1154</f>
        <v>241</v>
      </c>
      <c r="U29" s="59">
        <f>'[5]Format for District Mapping'!X1154</f>
        <v>137</v>
      </c>
      <c r="V29" s="59">
        <f>'[5]Format for District Mapping'!Y1154</f>
        <v>0</v>
      </c>
      <c r="W29" s="59">
        <f>'[5]Format for District Mapping'!Z1154</f>
        <v>421</v>
      </c>
      <c r="X29" s="59">
        <f>'[5]Format for District Mapping'!AA1154</f>
        <v>32</v>
      </c>
      <c r="Y29" s="59">
        <f>'[5]Format for District Mapping'!AB1154</f>
        <v>11</v>
      </c>
      <c r="Z29" s="59">
        <f>'[5]Format for District Mapping'!AC1154</f>
        <v>0</v>
      </c>
      <c r="AA29" s="59">
        <f>'[5]Format for District Mapping'!AD1154</f>
        <v>241</v>
      </c>
      <c r="AB29" s="59">
        <f>'[5]Format for District Mapping'!AE1154</f>
        <v>137</v>
      </c>
      <c r="AC29" s="59">
        <f>'[5]Format for District Mapping'!AF1154</f>
        <v>0</v>
      </c>
      <c r="AD29" s="59">
        <f>'[5]Format for District Mapping'!AG1154</f>
        <v>421</v>
      </c>
      <c r="AE29" s="59">
        <f>'[5]Format for District Mapping'!AH1154</f>
        <v>9</v>
      </c>
      <c r="AF29" s="59">
        <f>'[5]Format for District Mapping'!AI1154</f>
        <v>5</v>
      </c>
      <c r="AG29" s="59">
        <f>'[5]Format for District Mapping'!AJ1154</f>
        <v>0</v>
      </c>
      <c r="AH29" s="59">
        <f>'[5]Format for District Mapping'!AK1154</f>
        <v>43</v>
      </c>
      <c r="AI29" s="59">
        <f>'[5]Format for District Mapping'!AL1154</f>
        <v>20</v>
      </c>
      <c r="AJ29" s="59">
        <f>'[5]Format for District Mapping'!AM1154</f>
        <v>0</v>
      </c>
      <c r="AK29" s="59">
        <f>'[5]Format for District Mapping'!AN1154</f>
        <v>77</v>
      </c>
      <c r="AL29" s="59">
        <f>'[5]Format for District Mapping'!AO1154</f>
        <v>9</v>
      </c>
      <c r="AM29" s="59">
        <f>'[5]Format for District Mapping'!AP1154</f>
        <v>5</v>
      </c>
      <c r="AN29" s="59">
        <f>'[5]Format for District Mapping'!AQ1154</f>
        <v>0</v>
      </c>
      <c r="AO29" s="59">
        <f>'[5]Format for District Mapping'!AR1154</f>
        <v>35</v>
      </c>
      <c r="AP29" s="59">
        <f>'[5]Format for District Mapping'!AS1154</f>
        <v>19</v>
      </c>
      <c r="AQ29" s="59">
        <f>'[5]Format for District Mapping'!AT1154</f>
        <v>0</v>
      </c>
      <c r="AR29" s="59">
        <f>'[5]Format for District Mapping'!AU1154</f>
        <v>68</v>
      </c>
    </row>
    <row r="30" spans="1:44" ht="54.95" customHeight="1">
      <c r="A30" s="61">
        <v>26</v>
      </c>
      <c r="B30" s="63" t="s">
        <v>31</v>
      </c>
      <c r="C30" s="59">
        <f>'[5]Format for District Mapping'!F1092</f>
        <v>15386</v>
      </c>
      <c r="D30" s="59">
        <f>'[5]Format for District Mapping'!G1092</f>
        <v>6069</v>
      </c>
      <c r="E30" s="59">
        <f>'[5]Format for District Mapping'!H1092</f>
        <v>0</v>
      </c>
      <c r="F30" s="59">
        <f>'[5]Format for District Mapping'!I1092</f>
        <v>66814</v>
      </c>
      <c r="G30" s="59">
        <f>'[5]Format for District Mapping'!J1092</f>
        <v>28159</v>
      </c>
      <c r="H30" s="59">
        <f>'[5]Format for District Mapping'!K1092</f>
        <v>0</v>
      </c>
      <c r="I30" s="59">
        <f>'[5]Format for District Mapping'!L1092</f>
        <v>116428</v>
      </c>
      <c r="J30" s="59">
        <f>'[5]Format for District Mapping'!M1092</f>
        <v>84</v>
      </c>
      <c r="K30" s="59">
        <f>'[5]Format for District Mapping'!N1092</f>
        <v>34</v>
      </c>
      <c r="L30" s="59">
        <f>'[5]Format for District Mapping'!O1092</f>
        <v>0</v>
      </c>
      <c r="M30" s="59">
        <f>'[5]Format for District Mapping'!P1092</f>
        <v>1861</v>
      </c>
      <c r="N30" s="59">
        <f>'[5]Format for District Mapping'!Q1092</f>
        <v>1214</v>
      </c>
      <c r="O30" s="59">
        <f>'[5]Format for District Mapping'!R1092</f>
        <v>0</v>
      </c>
      <c r="P30" s="59">
        <f>'[5]Format for District Mapping'!S1092</f>
        <v>3193</v>
      </c>
      <c r="Q30" s="59">
        <f>'[5]Format for District Mapping'!T1092</f>
        <v>18531</v>
      </c>
      <c r="R30" s="59">
        <f>'[5]Format for District Mapping'!U1092</f>
        <v>7527</v>
      </c>
      <c r="S30" s="59">
        <f>'[5]Format for District Mapping'!V1092</f>
        <v>0</v>
      </c>
      <c r="T30" s="59">
        <f>'[5]Format for District Mapping'!W1092</f>
        <v>80677</v>
      </c>
      <c r="U30" s="59">
        <f>'[5]Format for District Mapping'!X1092</f>
        <v>35818</v>
      </c>
      <c r="V30" s="59">
        <f>'[5]Format for District Mapping'!Y1092</f>
        <v>0</v>
      </c>
      <c r="W30" s="59">
        <f>'[5]Format for District Mapping'!Z1092</f>
        <v>142553</v>
      </c>
      <c r="X30" s="59">
        <f>'[5]Format for District Mapping'!AA1092</f>
        <v>104</v>
      </c>
      <c r="Y30" s="59">
        <f>'[5]Format for District Mapping'!AB1092</f>
        <v>42</v>
      </c>
      <c r="Z30" s="59">
        <f>'[5]Format for District Mapping'!AC1092</f>
        <v>0</v>
      </c>
      <c r="AA30" s="59">
        <f>'[5]Format for District Mapping'!AD1092</f>
        <v>2249</v>
      </c>
      <c r="AB30" s="59">
        <f>'[5]Format for District Mapping'!AE1092</f>
        <v>1449</v>
      </c>
      <c r="AC30" s="59">
        <f>'[5]Format for District Mapping'!AF1092</f>
        <v>0</v>
      </c>
      <c r="AD30" s="59">
        <f>'[5]Format for District Mapping'!AG1092</f>
        <v>3844</v>
      </c>
      <c r="AE30" s="59">
        <f>'[5]Format for District Mapping'!AH1092</f>
        <v>8522</v>
      </c>
      <c r="AF30" s="59">
        <f>'[5]Format for District Mapping'!AI1092</f>
        <v>4277</v>
      </c>
      <c r="AG30" s="59">
        <f>'[5]Format for District Mapping'!AJ1092</f>
        <v>0</v>
      </c>
      <c r="AH30" s="59">
        <f>'[5]Format for District Mapping'!AK1092</f>
        <v>39355</v>
      </c>
      <c r="AI30" s="59">
        <f>'[5]Format for District Mapping'!AL1092</f>
        <v>20281</v>
      </c>
      <c r="AJ30" s="59">
        <f>'[5]Format for District Mapping'!AM1092</f>
        <v>0</v>
      </c>
      <c r="AK30" s="59">
        <f>'[5]Format for District Mapping'!AN1092</f>
        <v>72435</v>
      </c>
      <c r="AL30" s="59">
        <f>'[5]Format for District Mapping'!AO1092</f>
        <v>2</v>
      </c>
      <c r="AM30" s="59">
        <f>'[5]Format for District Mapping'!AP1092</f>
        <v>0</v>
      </c>
      <c r="AN30" s="59">
        <f>'[5]Format for District Mapping'!AQ1092</f>
        <v>0</v>
      </c>
      <c r="AO30" s="59">
        <f>'[5]Format for District Mapping'!AR1092</f>
        <v>89</v>
      </c>
      <c r="AP30" s="59">
        <f>'[5]Format for District Mapping'!AS1092</f>
        <v>48</v>
      </c>
      <c r="AQ30" s="59">
        <f>'[5]Format for District Mapping'!AT1092</f>
        <v>0</v>
      </c>
      <c r="AR30" s="59">
        <f>'[5]Format for District Mapping'!AU1092</f>
        <v>139</v>
      </c>
    </row>
    <row r="31" spans="1:44" ht="54.95" customHeight="1">
      <c r="A31" s="61">
        <v>27</v>
      </c>
      <c r="B31" s="63" t="s">
        <v>178</v>
      </c>
      <c r="C31" s="59">
        <f>'[5]Format for District Mapping'!F1185</f>
        <v>150</v>
      </c>
      <c r="D31" s="59">
        <f>'[5]Format for District Mapping'!G1185</f>
        <v>100</v>
      </c>
      <c r="E31" s="59">
        <f>'[5]Format for District Mapping'!H1185</f>
        <v>0</v>
      </c>
      <c r="F31" s="59">
        <f>'[5]Format for District Mapping'!I1185</f>
        <v>1150</v>
      </c>
      <c r="G31" s="59">
        <f>'[5]Format for District Mapping'!J1185</f>
        <v>500</v>
      </c>
      <c r="H31" s="59">
        <f>'[5]Format for District Mapping'!K1185</f>
        <v>0</v>
      </c>
      <c r="I31" s="59">
        <f>'[5]Format for District Mapping'!L1185</f>
        <v>1900</v>
      </c>
      <c r="J31" s="59">
        <f>'[5]Format for District Mapping'!M1185</f>
        <v>87</v>
      </c>
      <c r="K31" s="59">
        <f>'[5]Format for District Mapping'!N1185</f>
        <v>42</v>
      </c>
      <c r="L31" s="59">
        <f>'[5]Format for District Mapping'!O1185</f>
        <v>0</v>
      </c>
      <c r="M31" s="59">
        <f>'[5]Format for District Mapping'!P1185</f>
        <v>677</v>
      </c>
      <c r="N31" s="59">
        <f>'[5]Format for District Mapping'!Q1185</f>
        <v>321</v>
      </c>
      <c r="O31" s="59">
        <f>'[5]Format for District Mapping'!R1185</f>
        <v>0</v>
      </c>
      <c r="P31" s="59">
        <f>'[5]Format for District Mapping'!S1185</f>
        <v>1127</v>
      </c>
      <c r="Q31" s="59">
        <f>'[5]Format for District Mapping'!T1185</f>
        <v>150</v>
      </c>
      <c r="R31" s="59">
        <f>'[5]Format for District Mapping'!U1185</f>
        <v>100</v>
      </c>
      <c r="S31" s="59">
        <f>'[5]Format for District Mapping'!V1185</f>
        <v>0</v>
      </c>
      <c r="T31" s="59">
        <f>'[5]Format for District Mapping'!W1185</f>
        <v>1125</v>
      </c>
      <c r="U31" s="59">
        <f>'[5]Format for District Mapping'!X1185</f>
        <v>580</v>
      </c>
      <c r="V31" s="59">
        <f>'[5]Format for District Mapping'!Y1185</f>
        <v>0</v>
      </c>
      <c r="W31" s="59">
        <f>'[5]Format for District Mapping'!Z1185</f>
        <v>1955</v>
      </c>
      <c r="X31" s="59">
        <f>'[5]Format for District Mapping'!AA1185</f>
        <v>116</v>
      </c>
      <c r="Y31" s="59">
        <f>'[5]Format for District Mapping'!AB1185</f>
        <v>53</v>
      </c>
      <c r="Z31" s="59">
        <f>'[5]Format for District Mapping'!AC1185</f>
        <v>0</v>
      </c>
      <c r="AA31" s="59">
        <f>'[5]Format for District Mapping'!AD1185</f>
        <v>867</v>
      </c>
      <c r="AB31" s="59">
        <f>'[5]Format for District Mapping'!AE1185</f>
        <v>392</v>
      </c>
      <c r="AC31" s="59">
        <f>'[5]Format for District Mapping'!AF1185</f>
        <v>0</v>
      </c>
      <c r="AD31" s="59">
        <f>'[5]Format for District Mapping'!AG1185</f>
        <v>1428</v>
      </c>
      <c r="AE31" s="59">
        <f>'[5]Format for District Mapping'!AH1185</f>
        <v>50</v>
      </c>
      <c r="AF31" s="59">
        <f>'[5]Format for District Mapping'!AI1185</f>
        <v>25</v>
      </c>
      <c r="AG31" s="59">
        <f>'[5]Format for District Mapping'!AJ1185</f>
        <v>0</v>
      </c>
      <c r="AH31" s="59">
        <f>'[5]Format for District Mapping'!AK1185</f>
        <v>250</v>
      </c>
      <c r="AI31" s="59">
        <f>'[5]Format for District Mapping'!AL1185</f>
        <v>125</v>
      </c>
      <c r="AJ31" s="59">
        <f>'[5]Format for District Mapping'!AM1185</f>
        <v>0</v>
      </c>
      <c r="AK31" s="59">
        <f>'[5]Format for District Mapping'!AN1185</f>
        <v>450</v>
      </c>
      <c r="AL31" s="59">
        <f>'[5]Format for District Mapping'!AO1185</f>
        <v>11</v>
      </c>
      <c r="AM31" s="59">
        <f>'[5]Format for District Mapping'!AP1185</f>
        <v>4</v>
      </c>
      <c r="AN31" s="59">
        <f>'[5]Format for District Mapping'!AQ1185</f>
        <v>0</v>
      </c>
      <c r="AO31" s="59">
        <f>'[5]Format for District Mapping'!AR1185</f>
        <v>120</v>
      </c>
      <c r="AP31" s="59">
        <f>'[5]Format for District Mapping'!AS1185</f>
        <v>49</v>
      </c>
      <c r="AQ31" s="59">
        <f>'[5]Format for District Mapping'!AT1185</f>
        <v>0</v>
      </c>
      <c r="AR31" s="59">
        <f>'[5]Format for District Mapping'!AU1185</f>
        <v>184</v>
      </c>
    </row>
    <row r="32" spans="1:44" ht="54.95" customHeight="1">
      <c r="A32" s="61">
        <v>28</v>
      </c>
      <c r="B32" s="63" t="s">
        <v>177</v>
      </c>
      <c r="C32" s="59">
        <f>'[5]Format for District Mapping'!F720</f>
        <v>91326</v>
      </c>
      <c r="D32" s="59">
        <f>'[5]Format for District Mapping'!G720</f>
        <v>36749</v>
      </c>
      <c r="E32" s="59">
        <f>'[5]Format for District Mapping'!H720</f>
        <v>3530</v>
      </c>
      <c r="F32" s="59">
        <f>'[5]Format for District Mapping'!I720</f>
        <v>126771</v>
      </c>
      <c r="G32" s="59">
        <f>'[5]Format for District Mapping'!J720</f>
        <v>54423</v>
      </c>
      <c r="H32" s="59">
        <f>'[5]Format for District Mapping'!K720</f>
        <v>132</v>
      </c>
      <c r="I32" s="59">
        <f>'[5]Format for District Mapping'!L720</f>
        <v>312931</v>
      </c>
      <c r="J32" s="59">
        <f>'[5]Format for District Mapping'!M720</f>
        <v>2847</v>
      </c>
      <c r="K32" s="59">
        <f>'[5]Format for District Mapping'!N720</f>
        <v>1576</v>
      </c>
      <c r="L32" s="59">
        <f>'[5]Format for District Mapping'!O720</f>
        <v>2</v>
      </c>
      <c r="M32" s="59">
        <f>'[5]Format for District Mapping'!P720</f>
        <v>2505</v>
      </c>
      <c r="N32" s="59">
        <f>'[5]Format for District Mapping'!Q720</f>
        <v>1867</v>
      </c>
      <c r="O32" s="59">
        <f>'[5]Format for District Mapping'!R720</f>
        <v>3</v>
      </c>
      <c r="P32" s="59">
        <f>'[5]Format for District Mapping'!S720</f>
        <v>8800</v>
      </c>
      <c r="Q32" s="59">
        <f>'[5]Format for District Mapping'!T720</f>
        <v>107589</v>
      </c>
      <c r="R32" s="59">
        <f>'[5]Format for District Mapping'!U720</f>
        <v>43963</v>
      </c>
      <c r="S32" s="59">
        <f>'[5]Format for District Mapping'!V720</f>
        <v>45</v>
      </c>
      <c r="T32" s="59">
        <f>'[5]Format for District Mapping'!W720</f>
        <v>149942</v>
      </c>
      <c r="U32" s="59">
        <f>'[5]Format for District Mapping'!X720</f>
        <v>65488</v>
      </c>
      <c r="V32" s="59">
        <f>'[5]Format for District Mapping'!Y720</f>
        <v>208</v>
      </c>
      <c r="W32" s="59">
        <f>'[5]Format for District Mapping'!Z720</f>
        <v>367235</v>
      </c>
      <c r="X32" s="59">
        <f>'[5]Format for District Mapping'!AA720</f>
        <v>4039</v>
      </c>
      <c r="Y32" s="59">
        <f>'[5]Format for District Mapping'!AB720</f>
        <v>2209</v>
      </c>
      <c r="Z32" s="59">
        <f>'[5]Format for District Mapping'!AC720</f>
        <v>2</v>
      </c>
      <c r="AA32" s="59">
        <f>'[5]Format for District Mapping'!AD720</f>
        <v>4484</v>
      </c>
      <c r="AB32" s="59">
        <f>'[5]Format for District Mapping'!AE720</f>
        <v>2787</v>
      </c>
      <c r="AC32" s="59">
        <f>'[5]Format for District Mapping'!AF720</f>
        <v>5</v>
      </c>
      <c r="AD32" s="59">
        <f>'[5]Format for District Mapping'!AG720</f>
        <v>13526</v>
      </c>
      <c r="AE32" s="59">
        <f>'[5]Format for District Mapping'!AH720</f>
        <v>71495</v>
      </c>
      <c r="AF32" s="59">
        <f>'[5]Format for District Mapping'!AI720</f>
        <v>27889</v>
      </c>
      <c r="AG32" s="59">
        <f>'[5]Format for District Mapping'!AJ720</f>
        <v>31</v>
      </c>
      <c r="AH32" s="59">
        <f>'[5]Format for District Mapping'!AK720</f>
        <v>101220</v>
      </c>
      <c r="AI32" s="59">
        <f>'[5]Format for District Mapping'!AL720</f>
        <v>42715</v>
      </c>
      <c r="AJ32" s="59">
        <f>'[5]Format for District Mapping'!AM720</f>
        <v>86</v>
      </c>
      <c r="AK32" s="59">
        <f>'[5]Format for District Mapping'!AN720</f>
        <v>243436</v>
      </c>
      <c r="AL32" s="59">
        <f>'[5]Format for District Mapping'!AO720</f>
        <v>64</v>
      </c>
      <c r="AM32" s="59">
        <f>'[5]Format for District Mapping'!AP720</f>
        <v>62</v>
      </c>
      <c r="AN32" s="59">
        <f>'[5]Format for District Mapping'!AQ720</f>
        <v>0</v>
      </c>
      <c r="AO32" s="59">
        <f>'[5]Format for District Mapping'!AR720</f>
        <v>150</v>
      </c>
      <c r="AP32" s="59">
        <f>'[5]Format for District Mapping'!AS720</f>
        <v>165</v>
      </c>
      <c r="AQ32" s="59">
        <f>'[5]Format for District Mapping'!AT720</f>
        <v>0</v>
      </c>
      <c r="AR32" s="59">
        <f>'[5]Format for District Mapping'!AU720</f>
        <v>441</v>
      </c>
    </row>
    <row r="33" spans="1:44" ht="54.95" customHeight="1">
      <c r="A33" s="61">
        <v>29</v>
      </c>
      <c r="B33" s="63" t="s">
        <v>176</v>
      </c>
      <c r="C33" s="59">
        <f>'[5]Format for District Mapping'!F844</f>
        <v>0</v>
      </c>
      <c r="D33" s="59">
        <f>'[5]Format for District Mapping'!G844</f>
        <v>0</v>
      </c>
      <c r="E33" s="59">
        <f>'[5]Format for District Mapping'!H844</f>
        <v>0</v>
      </c>
      <c r="F33" s="59">
        <f>'[5]Format for District Mapping'!I844</f>
        <v>1750</v>
      </c>
      <c r="G33" s="59">
        <f>'[5]Format for District Mapping'!J844</f>
        <v>1450</v>
      </c>
      <c r="H33" s="59">
        <f>'[5]Format for District Mapping'!K844</f>
        <v>0</v>
      </c>
      <c r="I33" s="59">
        <f>'[5]Format for District Mapping'!L844</f>
        <v>3200</v>
      </c>
      <c r="J33" s="59">
        <f>'[5]Format for District Mapping'!M844</f>
        <v>0</v>
      </c>
      <c r="K33" s="59">
        <f>'[5]Format for District Mapping'!N844</f>
        <v>0</v>
      </c>
      <c r="L33" s="59">
        <f>'[5]Format for District Mapping'!O844</f>
        <v>0</v>
      </c>
      <c r="M33" s="59">
        <f>'[5]Format for District Mapping'!P844</f>
        <v>206</v>
      </c>
      <c r="N33" s="59">
        <f>'[5]Format for District Mapping'!Q844</f>
        <v>102</v>
      </c>
      <c r="O33" s="59">
        <f>'[5]Format for District Mapping'!R844</f>
        <v>0</v>
      </c>
      <c r="P33" s="59">
        <f>'[5]Format for District Mapping'!S844</f>
        <v>308</v>
      </c>
      <c r="Q33" s="59">
        <f>'[5]Format for District Mapping'!T844</f>
        <v>0</v>
      </c>
      <c r="R33" s="59">
        <f>'[5]Format for District Mapping'!U844</f>
        <v>0</v>
      </c>
      <c r="S33" s="59">
        <f>'[5]Format for District Mapping'!V844</f>
        <v>0</v>
      </c>
      <c r="T33" s="59">
        <f>'[5]Format for District Mapping'!W844</f>
        <v>1550</v>
      </c>
      <c r="U33" s="59">
        <f>'[5]Format for District Mapping'!X844</f>
        <v>1350</v>
      </c>
      <c r="V33" s="59">
        <f>'[5]Format for District Mapping'!Y844</f>
        <v>0</v>
      </c>
      <c r="W33" s="59">
        <f>'[5]Format for District Mapping'!Z844</f>
        <v>2900</v>
      </c>
      <c r="X33" s="59">
        <f>'[5]Format for District Mapping'!AA844</f>
        <v>0</v>
      </c>
      <c r="Y33" s="59">
        <f>'[5]Format for District Mapping'!AB844</f>
        <v>0</v>
      </c>
      <c r="Z33" s="59">
        <f>'[5]Format for District Mapping'!AC844</f>
        <v>0</v>
      </c>
      <c r="AA33" s="59">
        <f>'[5]Format for District Mapping'!AD844</f>
        <v>302</v>
      </c>
      <c r="AB33" s="59">
        <f>'[5]Format for District Mapping'!AE844</f>
        <v>140</v>
      </c>
      <c r="AC33" s="59">
        <f>'[5]Format for District Mapping'!AF844</f>
        <v>0</v>
      </c>
      <c r="AD33" s="59">
        <f>'[5]Format for District Mapping'!AG844</f>
        <v>442</v>
      </c>
      <c r="AE33" s="59">
        <f>'[5]Format for District Mapping'!AH844</f>
        <v>0</v>
      </c>
      <c r="AF33" s="59">
        <f>'[5]Format for District Mapping'!AI844</f>
        <v>0</v>
      </c>
      <c r="AG33" s="59">
        <f>'[5]Format for District Mapping'!AJ844</f>
        <v>0</v>
      </c>
      <c r="AH33" s="59">
        <f>'[5]Format for District Mapping'!AK844</f>
        <v>150</v>
      </c>
      <c r="AI33" s="59">
        <f>'[5]Format for District Mapping'!AL844</f>
        <v>150</v>
      </c>
      <c r="AJ33" s="59">
        <f>'[5]Format for District Mapping'!AM844</f>
        <v>0</v>
      </c>
      <c r="AK33" s="59">
        <f>'[5]Format for District Mapping'!AN844</f>
        <v>300</v>
      </c>
      <c r="AL33" s="59">
        <f>'[5]Format for District Mapping'!AO844</f>
        <v>0</v>
      </c>
      <c r="AM33" s="59">
        <f>'[5]Format for District Mapping'!AP844</f>
        <v>0</v>
      </c>
      <c r="AN33" s="59">
        <f>'[5]Format for District Mapping'!AQ844</f>
        <v>0</v>
      </c>
      <c r="AO33" s="59">
        <f>'[5]Format for District Mapping'!AR844</f>
        <v>37</v>
      </c>
      <c r="AP33" s="59">
        <f>'[5]Format for District Mapping'!AS844</f>
        <v>18</v>
      </c>
      <c r="AQ33" s="59">
        <f>'[5]Format for District Mapping'!AT844</f>
        <v>0</v>
      </c>
      <c r="AR33" s="59">
        <f>'[5]Format for District Mapping'!AU844</f>
        <v>55</v>
      </c>
    </row>
    <row r="34" spans="1:44" ht="54.95" customHeight="1">
      <c r="A34" s="61">
        <v>30</v>
      </c>
      <c r="B34" s="63" t="s">
        <v>175</v>
      </c>
      <c r="C34" s="59">
        <f>'[5]Format for District Mapping'!F875</f>
        <v>12544</v>
      </c>
      <c r="D34" s="59">
        <f>'[5]Format for District Mapping'!G875</f>
        <v>8457</v>
      </c>
      <c r="E34" s="59">
        <f>'[5]Format for District Mapping'!H875</f>
        <v>0</v>
      </c>
      <c r="F34" s="59">
        <f>'[5]Format for District Mapping'!I875</f>
        <v>56053</v>
      </c>
      <c r="G34" s="59">
        <f>'[5]Format for District Mapping'!J875</f>
        <v>43607</v>
      </c>
      <c r="H34" s="59">
        <f>'[5]Format for District Mapping'!K875</f>
        <v>0</v>
      </c>
      <c r="I34" s="59">
        <f>'[5]Format for District Mapping'!L875</f>
        <v>120661</v>
      </c>
      <c r="J34" s="59">
        <f>'[5]Format for District Mapping'!M875</f>
        <v>1078</v>
      </c>
      <c r="K34" s="59">
        <f>'[5]Format for District Mapping'!N875</f>
        <v>792</v>
      </c>
      <c r="L34" s="59">
        <f>'[5]Format for District Mapping'!O875</f>
        <v>0</v>
      </c>
      <c r="M34" s="59">
        <f>'[5]Format for District Mapping'!P875</f>
        <v>3774</v>
      </c>
      <c r="N34" s="59">
        <f>'[5]Format for District Mapping'!Q875</f>
        <v>2577</v>
      </c>
      <c r="O34" s="59">
        <f>'[5]Format for District Mapping'!R875</f>
        <v>0</v>
      </c>
      <c r="P34" s="59">
        <f>'[5]Format for District Mapping'!S875</f>
        <v>8221</v>
      </c>
      <c r="Q34" s="59">
        <f>'[5]Format for District Mapping'!T875</f>
        <v>12544</v>
      </c>
      <c r="R34" s="59">
        <f>'[5]Format for District Mapping'!U875</f>
        <v>8457</v>
      </c>
      <c r="S34" s="59">
        <f>'[5]Format for District Mapping'!V875</f>
        <v>0</v>
      </c>
      <c r="T34" s="59">
        <f>'[5]Format for District Mapping'!W875</f>
        <v>60398</v>
      </c>
      <c r="U34" s="59">
        <f>'[5]Format for District Mapping'!X875</f>
        <v>46116</v>
      </c>
      <c r="V34" s="59">
        <f>'[5]Format for District Mapping'!Y875</f>
        <v>0</v>
      </c>
      <c r="W34" s="59">
        <f>'[5]Format for District Mapping'!Z875</f>
        <v>127515</v>
      </c>
      <c r="X34" s="59">
        <f>'[5]Format for District Mapping'!AA875</f>
        <v>332</v>
      </c>
      <c r="Y34" s="59">
        <f>'[5]Format for District Mapping'!AB875</f>
        <v>188</v>
      </c>
      <c r="Z34" s="59">
        <f>'[5]Format for District Mapping'!AC875</f>
        <v>0</v>
      </c>
      <c r="AA34" s="59">
        <f>'[5]Format for District Mapping'!AD875</f>
        <v>6612</v>
      </c>
      <c r="AB34" s="59">
        <f>'[5]Format for District Mapping'!AE875</f>
        <v>4279</v>
      </c>
      <c r="AC34" s="59">
        <f>'[5]Format for District Mapping'!AF875</f>
        <v>0</v>
      </c>
      <c r="AD34" s="59">
        <f>'[5]Format for District Mapping'!AG875</f>
        <v>11411</v>
      </c>
      <c r="AE34" s="59">
        <f>'[5]Format for District Mapping'!AH875</f>
        <v>42</v>
      </c>
      <c r="AF34" s="59">
        <f>'[5]Format for District Mapping'!AI875</f>
        <v>10</v>
      </c>
      <c r="AG34" s="59">
        <f>'[5]Format for District Mapping'!AJ875</f>
        <v>0</v>
      </c>
      <c r="AH34" s="59">
        <f>'[5]Format for District Mapping'!AK875</f>
        <v>153</v>
      </c>
      <c r="AI34" s="59">
        <f>'[5]Format for District Mapping'!AL875</f>
        <v>177</v>
      </c>
      <c r="AJ34" s="59">
        <f>'[5]Format for District Mapping'!AM875</f>
        <v>2</v>
      </c>
      <c r="AK34" s="59">
        <f>'[5]Format for District Mapping'!AN875</f>
        <v>384</v>
      </c>
      <c r="AL34" s="59">
        <f>'[5]Format for District Mapping'!AO875</f>
        <v>42</v>
      </c>
      <c r="AM34" s="59">
        <f>'[5]Format for District Mapping'!AP875</f>
        <v>10</v>
      </c>
      <c r="AN34" s="59">
        <f>'[5]Format for District Mapping'!AQ875</f>
        <v>0</v>
      </c>
      <c r="AO34" s="59">
        <f>'[5]Format for District Mapping'!AR875</f>
        <v>163</v>
      </c>
      <c r="AP34" s="59">
        <f>'[5]Format for District Mapping'!AS875</f>
        <v>169</v>
      </c>
      <c r="AQ34" s="59">
        <f>'[5]Format for District Mapping'!AT875</f>
        <v>0</v>
      </c>
      <c r="AR34" s="59">
        <f>'[5]Format for District Mapping'!AU875</f>
        <v>384</v>
      </c>
    </row>
    <row r="35" spans="1:44" ht="54.95" customHeight="1">
      <c r="A35" s="61">
        <v>31</v>
      </c>
      <c r="B35" s="63" t="s">
        <v>15</v>
      </c>
      <c r="C35" s="59">
        <f>'[5]Format for District Mapping'!F937</f>
        <v>62</v>
      </c>
      <c r="D35" s="59">
        <f>'[5]Format for District Mapping'!G937</f>
        <v>31</v>
      </c>
      <c r="E35" s="59">
        <f>'[5]Format for District Mapping'!H937</f>
        <v>0</v>
      </c>
      <c r="F35" s="59">
        <f>'[5]Format for District Mapping'!I937</f>
        <v>1824</v>
      </c>
      <c r="G35" s="59">
        <f>'[5]Format for District Mapping'!J937</f>
        <v>1295</v>
      </c>
      <c r="H35" s="59">
        <f>'[5]Format for District Mapping'!K937</f>
        <v>0</v>
      </c>
      <c r="I35" s="59">
        <f>'[5]Format for District Mapping'!L937</f>
        <v>3212</v>
      </c>
      <c r="J35" s="59">
        <f>'[5]Format for District Mapping'!M937</f>
        <v>62</v>
      </c>
      <c r="K35" s="59">
        <f>'[5]Format for District Mapping'!N937</f>
        <v>31</v>
      </c>
      <c r="L35" s="59">
        <f>'[5]Format for District Mapping'!O937</f>
        <v>0</v>
      </c>
      <c r="M35" s="59">
        <f>'[5]Format for District Mapping'!P937</f>
        <v>1824</v>
      </c>
      <c r="N35" s="59">
        <f>'[5]Format for District Mapping'!Q937</f>
        <v>1295</v>
      </c>
      <c r="O35" s="59">
        <f>'[5]Format for District Mapping'!R937</f>
        <v>0</v>
      </c>
      <c r="P35" s="59">
        <f>'[5]Format for District Mapping'!S937</f>
        <v>3212</v>
      </c>
      <c r="Q35" s="59">
        <f>'[5]Format for District Mapping'!T937</f>
        <v>80</v>
      </c>
      <c r="R35" s="59">
        <f>'[5]Format for District Mapping'!U937</f>
        <v>49</v>
      </c>
      <c r="S35" s="59">
        <f>'[5]Format for District Mapping'!V937</f>
        <v>0</v>
      </c>
      <c r="T35" s="59">
        <f>'[5]Format for District Mapping'!W937</f>
        <v>2847</v>
      </c>
      <c r="U35" s="59">
        <f>'[5]Format for District Mapping'!X937</f>
        <v>1860</v>
      </c>
      <c r="V35" s="59">
        <f>'[5]Format for District Mapping'!Y937</f>
        <v>0</v>
      </c>
      <c r="W35" s="59">
        <f>'[5]Format for District Mapping'!Z937</f>
        <v>4836</v>
      </c>
      <c r="X35" s="59">
        <f>'[5]Format for District Mapping'!AA937</f>
        <v>80</v>
      </c>
      <c r="Y35" s="59">
        <f>'[5]Format for District Mapping'!AB937</f>
        <v>49</v>
      </c>
      <c r="Z35" s="59">
        <f>'[5]Format for District Mapping'!AC937</f>
        <v>0</v>
      </c>
      <c r="AA35" s="59">
        <f>'[5]Format for District Mapping'!AD937</f>
        <v>2846</v>
      </c>
      <c r="AB35" s="59">
        <f>'[5]Format for District Mapping'!AE937</f>
        <v>1860</v>
      </c>
      <c r="AC35" s="59">
        <f>'[5]Format for District Mapping'!AF937</f>
        <v>0</v>
      </c>
      <c r="AD35" s="59">
        <f>'[5]Format for District Mapping'!AG937</f>
        <v>4835</v>
      </c>
      <c r="AE35" s="59">
        <f>'[5]Format for District Mapping'!AH937</f>
        <v>0</v>
      </c>
      <c r="AF35" s="59">
        <f>'[5]Format for District Mapping'!AI937</f>
        <v>1</v>
      </c>
      <c r="AG35" s="59">
        <f>'[5]Format for District Mapping'!AJ937</f>
        <v>0</v>
      </c>
      <c r="AH35" s="59">
        <f>'[5]Format for District Mapping'!AK937</f>
        <v>36</v>
      </c>
      <c r="AI35" s="59">
        <f>'[5]Format for District Mapping'!AL937</f>
        <v>39</v>
      </c>
      <c r="AJ35" s="59">
        <f>'[5]Format for District Mapping'!AM937</f>
        <v>0</v>
      </c>
      <c r="AK35" s="59">
        <f>'[5]Format for District Mapping'!AN937</f>
        <v>76</v>
      </c>
      <c r="AL35" s="59">
        <f>'[5]Format for District Mapping'!AO937</f>
        <v>0</v>
      </c>
      <c r="AM35" s="59">
        <f>'[5]Format for District Mapping'!AP937</f>
        <v>1</v>
      </c>
      <c r="AN35" s="59">
        <f>'[5]Format for District Mapping'!AQ937</f>
        <v>0</v>
      </c>
      <c r="AO35" s="59">
        <f>'[5]Format for District Mapping'!AR937</f>
        <v>36</v>
      </c>
      <c r="AP35" s="59">
        <f>'[5]Format for District Mapping'!AS937</f>
        <v>39</v>
      </c>
      <c r="AQ35" s="59">
        <f>'[5]Format for District Mapping'!AT937</f>
        <v>0</v>
      </c>
      <c r="AR35" s="59">
        <f>'[5]Format for District Mapping'!AU937</f>
        <v>76</v>
      </c>
    </row>
    <row r="36" spans="1:44" ht="54.95" customHeight="1">
      <c r="A36" s="61">
        <v>32</v>
      </c>
      <c r="B36" s="63" t="s">
        <v>174</v>
      </c>
      <c r="C36" s="59">
        <f>'[5]Format for District Mapping'!F968</f>
        <v>15010</v>
      </c>
      <c r="D36" s="59">
        <f>'[5]Format for District Mapping'!G968</f>
        <v>3787</v>
      </c>
      <c r="E36" s="59">
        <f>'[5]Format for District Mapping'!H968</f>
        <v>0</v>
      </c>
      <c r="F36" s="59">
        <f>'[5]Format for District Mapping'!I968</f>
        <v>15077</v>
      </c>
      <c r="G36" s="59">
        <f>'[5]Format for District Mapping'!J968</f>
        <v>4678</v>
      </c>
      <c r="H36" s="59">
        <f>'[5]Format for District Mapping'!K968</f>
        <v>0</v>
      </c>
      <c r="I36" s="59">
        <f>'[5]Format for District Mapping'!L968</f>
        <v>38552</v>
      </c>
      <c r="J36" s="59">
        <f>'[5]Format for District Mapping'!M968</f>
        <v>458</v>
      </c>
      <c r="K36" s="59">
        <f>'[5]Format for District Mapping'!N968</f>
        <v>72</v>
      </c>
      <c r="L36" s="59">
        <f>'[5]Format for District Mapping'!O968</f>
        <v>0</v>
      </c>
      <c r="M36" s="59">
        <f>'[5]Format for District Mapping'!P968</f>
        <v>112</v>
      </c>
      <c r="N36" s="59">
        <f>'[5]Format for District Mapping'!Q968</f>
        <v>31</v>
      </c>
      <c r="O36" s="59">
        <f>'[5]Format for District Mapping'!R968</f>
        <v>0</v>
      </c>
      <c r="P36" s="59">
        <f>'[5]Format for District Mapping'!S968</f>
        <v>673</v>
      </c>
      <c r="Q36" s="59">
        <f>'[5]Format for District Mapping'!T968</f>
        <v>19595</v>
      </c>
      <c r="R36" s="59">
        <f>'[5]Format for District Mapping'!U968</f>
        <v>5046</v>
      </c>
      <c r="S36" s="59">
        <f>'[5]Format for District Mapping'!V968</f>
        <v>0</v>
      </c>
      <c r="T36" s="59">
        <f>'[5]Format for District Mapping'!W968</f>
        <v>17181</v>
      </c>
      <c r="U36" s="59">
        <f>'[5]Format for District Mapping'!X968</f>
        <v>5699</v>
      </c>
      <c r="V36" s="59">
        <f>'[5]Format for District Mapping'!Y968</f>
        <v>0</v>
      </c>
      <c r="W36" s="59">
        <f>'[5]Format for District Mapping'!Z968</f>
        <v>47521</v>
      </c>
      <c r="X36" s="59">
        <f>'[5]Format for District Mapping'!AA968</f>
        <v>771</v>
      </c>
      <c r="Y36" s="59">
        <f>'[5]Format for District Mapping'!AB968</f>
        <v>4449</v>
      </c>
      <c r="Z36" s="59">
        <f>'[5]Format for District Mapping'!AC968</f>
        <v>8</v>
      </c>
      <c r="AA36" s="59">
        <f>'[5]Format for District Mapping'!AD968</f>
        <v>175</v>
      </c>
      <c r="AB36" s="59">
        <f>'[5]Format for District Mapping'!AE968</f>
        <v>3648</v>
      </c>
      <c r="AC36" s="59">
        <f>'[5]Format for District Mapping'!AF968</f>
        <v>0</v>
      </c>
      <c r="AD36" s="59">
        <f>'[5]Format for District Mapping'!AG968</f>
        <v>9051</v>
      </c>
      <c r="AE36" s="59">
        <f>'[5]Format for District Mapping'!AH968</f>
        <v>10490</v>
      </c>
      <c r="AF36" s="59">
        <f>'[5]Format for District Mapping'!AI968</f>
        <v>2617</v>
      </c>
      <c r="AG36" s="59">
        <f>'[5]Format for District Mapping'!AJ968</f>
        <v>0</v>
      </c>
      <c r="AH36" s="59">
        <f>'[5]Format for District Mapping'!AK968</f>
        <v>12931</v>
      </c>
      <c r="AI36" s="59">
        <f>'[5]Format for District Mapping'!AL968</f>
        <v>3834</v>
      </c>
      <c r="AJ36" s="59">
        <f>'[5]Format for District Mapping'!AM968</f>
        <v>0</v>
      </c>
      <c r="AK36" s="59">
        <f>'[5]Format for District Mapping'!AN968</f>
        <v>29872</v>
      </c>
      <c r="AL36" s="59">
        <f>'[5]Format for District Mapping'!AO968</f>
        <v>25</v>
      </c>
      <c r="AM36" s="59">
        <f>'[5]Format for District Mapping'!AP968</f>
        <v>32</v>
      </c>
      <c r="AN36" s="59">
        <f>'[5]Format for District Mapping'!AQ968</f>
        <v>0</v>
      </c>
      <c r="AO36" s="59">
        <f>'[5]Format for District Mapping'!AR968</f>
        <v>10</v>
      </c>
      <c r="AP36" s="59">
        <f>'[5]Format for District Mapping'!AS968</f>
        <v>4</v>
      </c>
      <c r="AQ36" s="59">
        <f>'[5]Format for District Mapping'!AT968</f>
        <v>0</v>
      </c>
      <c r="AR36" s="59">
        <f>'[5]Format for District Mapping'!AU968</f>
        <v>71</v>
      </c>
    </row>
    <row r="37" spans="1:44" ht="54.95" customHeight="1">
      <c r="A37" s="61">
        <v>33</v>
      </c>
      <c r="B37" s="63" t="s">
        <v>9</v>
      </c>
      <c r="C37" s="59">
        <f>'[5]Format for District Mapping'!F999</f>
        <v>379</v>
      </c>
      <c r="D37" s="59">
        <f>'[5]Format for District Mapping'!G999</f>
        <v>242</v>
      </c>
      <c r="E37" s="59">
        <f>'[5]Format for District Mapping'!H999</f>
        <v>0</v>
      </c>
      <c r="F37" s="59">
        <f>'[5]Format for District Mapping'!I999</f>
        <v>3948</v>
      </c>
      <c r="G37" s="59">
        <f>'[5]Format for District Mapping'!J999</f>
        <v>3388</v>
      </c>
      <c r="H37" s="59">
        <f>'[5]Format for District Mapping'!K999</f>
        <v>0</v>
      </c>
      <c r="I37" s="59">
        <f>'[5]Format for District Mapping'!L999</f>
        <v>7957</v>
      </c>
      <c r="J37" s="59">
        <f>'[5]Format for District Mapping'!M999</f>
        <v>379</v>
      </c>
      <c r="K37" s="59">
        <f>'[5]Format for District Mapping'!N999</f>
        <v>242</v>
      </c>
      <c r="L37" s="59">
        <f>'[5]Format for District Mapping'!O999</f>
        <v>0</v>
      </c>
      <c r="M37" s="59">
        <f>'[5]Format for District Mapping'!P999</f>
        <v>3947</v>
      </c>
      <c r="N37" s="59">
        <f>'[5]Format for District Mapping'!Q999</f>
        <v>3388</v>
      </c>
      <c r="O37" s="59">
        <f>'[5]Format for District Mapping'!R999</f>
        <v>0</v>
      </c>
      <c r="P37" s="59">
        <f>'[5]Format for District Mapping'!S999</f>
        <v>7956</v>
      </c>
      <c r="Q37" s="59">
        <f>'[5]Format for District Mapping'!T999</f>
        <v>598</v>
      </c>
      <c r="R37" s="59">
        <f>'[5]Format for District Mapping'!U999</f>
        <v>336</v>
      </c>
      <c r="S37" s="59">
        <f>'[5]Format for District Mapping'!V999</f>
        <v>0</v>
      </c>
      <c r="T37" s="59">
        <f>'[5]Format for District Mapping'!W999</f>
        <v>7341</v>
      </c>
      <c r="U37" s="59">
        <f>'[5]Format for District Mapping'!X999</f>
        <v>4867</v>
      </c>
      <c r="V37" s="59">
        <f>'[5]Format for District Mapping'!Y999</f>
        <v>0</v>
      </c>
      <c r="W37" s="59">
        <f>'[5]Format for District Mapping'!Z999</f>
        <v>13142</v>
      </c>
      <c r="X37" s="59">
        <f>'[5]Format for District Mapping'!AA999</f>
        <v>598</v>
      </c>
      <c r="Y37" s="59">
        <f>'[5]Format for District Mapping'!AB999</f>
        <v>336</v>
      </c>
      <c r="Z37" s="59">
        <f>'[5]Format for District Mapping'!AC999</f>
        <v>0</v>
      </c>
      <c r="AA37" s="59">
        <f>'[5]Format for District Mapping'!AD999</f>
        <v>7340</v>
      </c>
      <c r="AB37" s="59">
        <f>'[5]Format for District Mapping'!AE999</f>
        <v>4867</v>
      </c>
      <c r="AC37" s="59">
        <f>'[5]Format for District Mapping'!AF999</f>
        <v>0</v>
      </c>
      <c r="AD37" s="59">
        <f>'[5]Format for District Mapping'!AG999</f>
        <v>13141</v>
      </c>
      <c r="AE37" s="59">
        <f>'[5]Format for District Mapping'!AH999</f>
        <v>19</v>
      </c>
      <c r="AF37" s="59">
        <f>'[5]Format for District Mapping'!AI999</f>
        <v>7</v>
      </c>
      <c r="AG37" s="59">
        <f>'[5]Format for District Mapping'!AJ999</f>
        <v>0</v>
      </c>
      <c r="AH37" s="59">
        <f>'[5]Format for District Mapping'!AK999</f>
        <v>186</v>
      </c>
      <c r="AI37" s="59">
        <f>'[5]Format for District Mapping'!AL999</f>
        <v>195</v>
      </c>
      <c r="AJ37" s="59">
        <f>'[5]Format for District Mapping'!AM999</f>
        <v>0</v>
      </c>
      <c r="AK37" s="59">
        <f>'[5]Format for District Mapping'!AN999</f>
        <v>407</v>
      </c>
      <c r="AL37" s="59">
        <f>'[5]Format for District Mapping'!AO999</f>
        <v>19</v>
      </c>
      <c r="AM37" s="59">
        <f>'[5]Format for District Mapping'!AP999</f>
        <v>7</v>
      </c>
      <c r="AN37" s="59">
        <f>'[5]Format for District Mapping'!AQ999</f>
        <v>0</v>
      </c>
      <c r="AO37" s="59">
        <f>'[5]Format for District Mapping'!AR999</f>
        <v>185</v>
      </c>
      <c r="AP37" s="59">
        <f>'[5]Format for District Mapping'!AS999</f>
        <v>194</v>
      </c>
      <c r="AQ37" s="59">
        <f>'[5]Format for District Mapping'!AT999</f>
        <v>0</v>
      </c>
      <c r="AR37" s="59">
        <f>'[5]Format for District Mapping'!AU999</f>
        <v>405</v>
      </c>
    </row>
    <row r="38" spans="1:44" ht="54.95" customHeight="1">
      <c r="A38" s="61">
        <v>34</v>
      </c>
      <c r="B38" s="63" t="s">
        <v>173</v>
      </c>
      <c r="C38" s="59">
        <f>'[5]Format for District Mapping'!F1030</f>
        <v>0</v>
      </c>
      <c r="D38" s="59">
        <f>'[5]Format for District Mapping'!G1030</f>
        <v>0</v>
      </c>
      <c r="E38" s="59">
        <f>'[5]Format for District Mapping'!H1030</f>
        <v>0</v>
      </c>
      <c r="F38" s="59">
        <f>'[5]Format for District Mapping'!I1030</f>
        <v>20322</v>
      </c>
      <c r="G38" s="59">
        <f>'[5]Format for District Mapping'!J1030</f>
        <v>11008</v>
      </c>
      <c r="H38" s="59">
        <f>'[5]Format for District Mapping'!K1030</f>
        <v>0</v>
      </c>
      <c r="I38" s="59">
        <f>'[5]Format for District Mapping'!L1030</f>
        <v>31330</v>
      </c>
      <c r="J38" s="59">
        <f>'[5]Format for District Mapping'!M1030</f>
        <v>0</v>
      </c>
      <c r="K38" s="59">
        <f>'[5]Format for District Mapping'!N1030</f>
        <v>0</v>
      </c>
      <c r="L38" s="59">
        <f>'[5]Format for District Mapping'!O1030</f>
        <v>0</v>
      </c>
      <c r="M38" s="59">
        <f>'[5]Format for District Mapping'!P1030</f>
        <v>2045</v>
      </c>
      <c r="N38" s="59">
        <f>'[5]Format for District Mapping'!Q1030</f>
        <v>1158</v>
      </c>
      <c r="O38" s="59">
        <f>'[5]Format for District Mapping'!R1030</f>
        <v>0</v>
      </c>
      <c r="P38" s="59">
        <f>'[5]Format for District Mapping'!S1030</f>
        <v>3203</v>
      </c>
      <c r="Q38" s="59">
        <f>'[5]Format for District Mapping'!T1030</f>
        <v>0</v>
      </c>
      <c r="R38" s="59">
        <f>'[5]Format for District Mapping'!U1030</f>
        <v>0</v>
      </c>
      <c r="S38" s="59">
        <f>'[5]Format for District Mapping'!V1030</f>
        <v>0</v>
      </c>
      <c r="T38" s="59">
        <f>'[5]Format for District Mapping'!W1030</f>
        <v>24272</v>
      </c>
      <c r="U38" s="59">
        <f>'[5]Format for District Mapping'!X1030</f>
        <v>12952</v>
      </c>
      <c r="V38" s="59">
        <f>'[5]Format for District Mapping'!Y1030</f>
        <v>0</v>
      </c>
      <c r="W38" s="59">
        <f>'[5]Format for District Mapping'!Z1030</f>
        <v>37224</v>
      </c>
      <c r="X38" s="59">
        <f>'[5]Format for District Mapping'!AA1030</f>
        <v>0</v>
      </c>
      <c r="Y38" s="59">
        <f>'[5]Format for District Mapping'!AB1030</f>
        <v>0</v>
      </c>
      <c r="Z38" s="59">
        <f>'[5]Format for District Mapping'!AC1030</f>
        <v>0</v>
      </c>
      <c r="AA38" s="59">
        <f>'[5]Format for District Mapping'!AD1030</f>
        <v>2793</v>
      </c>
      <c r="AB38" s="59">
        <f>'[5]Format for District Mapping'!AE1030</f>
        <v>1436</v>
      </c>
      <c r="AC38" s="59">
        <f>'[5]Format for District Mapping'!AF1030</f>
        <v>0</v>
      </c>
      <c r="AD38" s="59">
        <f>'[5]Format for District Mapping'!AG1030</f>
        <v>4229</v>
      </c>
      <c r="AE38" s="59">
        <f>'[5]Format for District Mapping'!AH1030</f>
        <v>0</v>
      </c>
      <c r="AF38" s="59">
        <f>'[5]Format for District Mapping'!AI1030</f>
        <v>0</v>
      </c>
      <c r="AG38" s="59">
        <f>'[5]Format for District Mapping'!AJ1030</f>
        <v>0</v>
      </c>
      <c r="AH38" s="59">
        <f>'[5]Format for District Mapping'!AK1030</f>
        <v>15073</v>
      </c>
      <c r="AI38" s="59">
        <f>'[5]Format for District Mapping'!AL1030</f>
        <v>7939</v>
      </c>
      <c r="AJ38" s="59">
        <f>'[5]Format for District Mapping'!AM1030</f>
        <v>0</v>
      </c>
      <c r="AK38" s="59">
        <f>'[5]Format for District Mapping'!AN1030</f>
        <v>23012</v>
      </c>
      <c r="AL38" s="59">
        <f>'[5]Format for District Mapping'!AO1030</f>
        <v>0</v>
      </c>
      <c r="AM38" s="59">
        <f>'[5]Format for District Mapping'!AP1030</f>
        <v>0</v>
      </c>
      <c r="AN38" s="59">
        <f>'[5]Format for District Mapping'!AQ1030</f>
        <v>0</v>
      </c>
      <c r="AO38" s="59">
        <f>'[5]Format for District Mapping'!AR1030</f>
        <v>252</v>
      </c>
      <c r="AP38" s="59">
        <f>'[5]Format for District Mapping'!AS1030</f>
        <v>105</v>
      </c>
      <c r="AQ38" s="59">
        <f>'[5]Format for District Mapping'!AT1030</f>
        <v>0</v>
      </c>
      <c r="AR38" s="59">
        <f>'[5]Format for District Mapping'!AU1030</f>
        <v>357</v>
      </c>
    </row>
    <row r="39" spans="1:44" ht="54.95" customHeight="1">
      <c r="A39" s="61">
        <v>35</v>
      </c>
      <c r="B39" s="63" t="s">
        <v>172</v>
      </c>
      <c r="C39" s="59">
        <f>'[5]Format for District Mapping'!F813</f>
        <v>7109</v>
      </c>
      <c r="D39" s="59">
        <f>'[5]Format for District Mapping'!G813</f>
        <v>2606</v>
      </c>
      <c r="E39" s="59">
        <f>'[5]Format for District Mapping'!H813</f>
        <v>0</v>
      </c>
      <c r="F39" s="59">
        <f>'[5]Format for District Mapping'!I813</f>
        <v>17223</v>
      </c>
      <c r="G39" s="59">
        <f>'[5]Format for District Mapping'!J813</f>
        <v>6545</v>
      </c>
      <c r="H39" s="59">
        <f>'[5]Format for District Mapping'!K813</f>
        <v>0</v>
      </c>
      <c r="I39" s="59">
        <f>'[5]Format for District Mapping'!L813</f>
        <v>33483</v>
      </c>
      <c r="J39" s="59">
        <f>'[5]Format for District Mapping'!M813</f>
        <v>10</v>
      </c>
      <c r="K39" s="59">
        <f>'[5]Format for District Mapping'!N813</f>
        <v>3</v>
      </c>
      <c r="L39" s="59">
        <f>'[5]Format for District Mapping'!O813</f>
        <v>0</v>
      </c>
      <c r="M39" s="59">
        <f>'[5]Format for District Mapping'!P813</f>
        <v>32</v>
      </c>
      <c r="N39" s="59">
        <f>'[5]Format for District Mapping'!Q813</f>
        <v>13</v>
      </c>
      <c r="O39" s="59">
        <f>'[5]Format for District Mapping'!R813</f>
        <v>0</v>
      </c>
      <c r="P39" s="59">
        <f>'[5]Format for District Mapping'!S813</f>
        <v>58</v>
      </c>
      <c r="Q39" s="59">
        <f>'[5]Format for District Mapping'!T813</f>
        <v>7409</v>
      </c>
      <c r="R39" s="59">
        <f>'[5]Format for District Mapping'!U813</f>
        <v>2704</v>
      </c>
      <c r="S39" s="59">
        <f>'[5]Format for District Mapping'!V813</f>
        <v>0</v>
      </c>
      <c r="T39" s="59">
        <f>'[5]Format for District Mapping'!W813</f>
        <v>18782</v>
      </c>
      <c r="U39" s="59">
        <f>'[5]Format for District Mapping'!X813</f>
        <v>7112</v>
      </c>
      <c r="V39" s="59">
        <f>'[5]Format for District Mapping'!Y813</f>
        <v>0</v>
      </c>
      <c r="W39" s="59">
        <f>'[5]Format for District Mapping'!Z813</f>
        <v>36007</v>
      </c>
      <c r="X39" s="59">
        <f>'[5]Format for District Mapping'!AA813</f>
        <v>108</v>
      </c>
      <c r="Y39" s="59">
        <f>'[5]Format for District Mapping'!AB813</f>
        <v>31</v>
      </c>
      <c r="Z39" s="59">
        <f>'[5]Format for District Mapping'!AC813</f>
        <v>0</v>
      </c>
      <c r="AA39" s="59">
        <f>'[5]Format for District Mapping'!AD813</f>
        <v>249</v>
      </c>
      <c r="AB39" s="59">
        <f>'[5]Format for District Mapping'!AE813</f>
        <v>136</v>
      </c>
      <c r="AC39" s="59">
        <f>'[5]Format for District Mapping'!AF813</f>
        <v>0</v>
      </c>
      <c r="AD39" s="59">
        <f>'[5]Format for District Mapping'!AG813</f>
        <v>524</v>
      </c>
      <c r="AE39" s="59">
        <f>'[5]Format for District Mapping'!AH813</f>
        <v>6320</v>
      </c>
      <c r="AF39" s="59">
        <f>'[5]Format for District Mapping'!AI813</f>
        <v>2417</v>
      </c>
      <c r="AG39" s="59">
        <f>'[5]Format for District Mapping'!AJ813</f>
        <v>0</v>
      </c>
      <c r="AH39" s="59">
        <f>'[5]Format for District Mapping'!AK813</f>
        <v>14468</v>
      </c>
      <c r="AI39" s="59">
        <f>'[5]Format for District Mapping'!AL813</f>
        <v>5736</v>
      </c>
      <c r="AJ39" s="59">
        <f>'[5]Format for District Mapping'!AM813</f>
        <v>0</v>
      </c>
      <c r="AK39" s="59">
        <f>'[5]Format for District Mapping'!AN813</f>
        <v>28941</v>
      </c>
      <c r="AL39" s="59">
        <f>'[5]Format for District Mapping'!AO813</f>
        <v>1</v>
      </c>
      <c r="AM39" s="59">
        <f>'[5]Format for District Mapping'!AP813</f>
        <v>0</v>
      </c>
      <c r="AN39" s="59">
        <f>'[5]Format for District Mapping'!AQ813</f>
        <v>0</v>
      </c>
      <c r="AO39" s="59">
        <f>'[5]Format for District Mapping'!AR813</f>
        <v>4</v>
      </c>
      <c r="AP39" s="59">
        <f>'[5]Format for District Mapping'!AS813</f>
        <v>2</v>
      </c>
      <c r="AQ39" s="59">
        <f>'[5]Format for District Mapping'!AT813</f>
        <v>0</v>
      </c>
      <c r="AR39" s="59">
        <f>'[5]Format for District Mapping'!AU813</f>
        <v>7</v>
      </c>
    </row>
    <row r="40" spans="1:44" ht="54.95" customHeight="1">
      <c r="A40" s="61">
        <v>36</v>
      </c>
      <c r="B40" s="63" t="s">
        <v>26</v>
      </c>
      <c r="C40" s="59">
        <f>'[5]Format for District Mapping'!F751</f>
        <v>61828</v>
      </c>
      <c r="D40" s="59">
        <f>'[5]Format for District Mapping'!G751</f>
        <v>25682</v>
      </c>
      <c r="E40" s="59">
        <f>'[5]Format for District Mapping'!H751</f>
        <v>0</v>
      </c>
      <c r="F40" s="59">
        <f>'[5]Format for District Mapping'!I751</f>
        <v>935612</v>
      </c>
      <c r="G40" s="59">
        <f>'[5]Format for District Mapping'!J751</f>
        <v>384120</v>
      </c>
      <c r="H40" s="59">
        <f>'[5]Format for District Mapping'!K751</f>
        <v>0</v>
      </c>
      <c r="I40" s="59">
        <f>'[5]Format for District Mapping'!L751</f>
        <v>1407242</v>
      </c>
      <c r="J40" s="59">
        <f>'[5]Format for District Mapping'!M751</f>
        <v>4117</v>
      </c>
      <c r="K40" s="59">
        <f>'[5]Format for District Mapping'!N751</f>
        <v>1179</v>
      </c>
      <c r="L40" s="59">
        <f>'[5]Format for District Mapping'!O751</f>
        <v>0</v>
      </c>
      <c r="M40" s="59">
        <f>'[5]Format for District Mapping'!P751</f>
        <v>52226</v>
      </c>
      <c r="N40" s="59">
        <f>'[5]Format for District Mapping'!Q751</f>
        <v>18533</v>
      </c>
      <c r="O40" s="59">
        <f>'[5]Format for District Mapping'!R751</f>
        <v>0</v>
      </c>
      <c r="P40" s="59">
        <f>'[5]Format for District Mapping'!S751</f>
        <v>76055</v>
      </c>
      <c r="Q40" s="59">
        <f>'[5]Format for District Mapping'!T751</f>
        <v>68980</v>
      </c>
      <c r="R40" s="59">
        <f>'[5]Format for District Mapping'!U751</f>
        <v>28497</v>
      </c>
      <c r="S40" s="59">
        <f>'[5]Format for District Mapping'!V751</f>
        <v>0</v>
      </c>
      <c r="T40" s="59">
        <f>'[5]Format for District Mapping'!W751</f>
        <v>1095443</v>
      </c>
      <c r="U40" s="59">
        <f>'[5]Format for District Mapping'!X751</f>
        <v>450918</v>
      </c>
      <c r="V40" s="59">
        <f>'[5]Format for District Mapping'!Y751</f>
        <v>0</v>
      </c>
      <c r="W40" s="59">
        <f>'[5]Format for District Mapping'!Z751</f>
        <v>1643838</v>
      </c>
      <c r="X40" s="59">
        <f>'[5]Format for District Mapping'!AA751</f>
        <v>5067</v>
      </c>
      <c r="Y40" s="59">
        <f>'[5]Format for District Mapping'!AB751</f>
        <v>1540</v>
      </c>
      <c r="Z40" s="59">
        <f>'[5]Format for District Mapping'!AC751</f>
        <v>0</v>
      </c>
      <c r="AA40" s="59">
        <f>'[5]Format for District Mapping'!AD751</f>
        <v>73578</v>
      </c>
      <c r="AB40" s="59">
        <f>'[5]Format for District Mapping'!AE751</f>
        <v>29764</v>
      </c>
      <c r="AC40" s="59">
        <f>'[5]Format for District Mapping'!AF751</f>
        <v>0</v>
      </c>
      <c r="AD40" s="59">
        <f>'[5]Format for District Mapping'!AG751</f>
        <v>109949</v>
      </c>
      <c r="AE40" s="59">
        <f>'[5]Format for District Mapping'!AH751</f>
        <v>55347</v>
      </c>
      <c r="AF40" s="59">
        <f>'[5]Format for District Mapping'!AI751</f>
        <v>23056</v>
      </c>
      <c r="AG40" s="59">
        <f>'[5]Format for District Mapping'!AJ751</f>
        <v>0</v>
      </c>
      <c r="AH40" s="59">
        <f>'[5]Format for District Mapping'!AK751</f>
        <v>802798</v>
      </c>
      <c r="AI40" s="59">
        <f>'[5]Format for District Mapping'!AL751</f>
        <v>338272</v>
      </c>
      <c r="AJ40" s="59">
        <f>'[5]Format for District Mapping'!AM751</f>
        <v>0</v>
      </c>
      <c r="AK40" s="59">
        <f>'[5]Format for District Mapping'!AN751</f>
        <v>1219473</v>
      </c>
      <c r="AL40" s="59">
        <f>'[5]Format for District Mapping'!AO751</f>
        <v>831</v>
      </c>
      <c r="AM40" s="59">
        <f>'[5]Format for District Mapping'!AP751</f>
        <v>283</v>
      </c>
      <c r="AN40" s="59">
        <f>'[5]Format for District Mapping'!AQ751</f>
        <v>0</v>
      </c>
      <c r="AO40" s="59">
        <f>'[5]Format for District Mapping'!AR751</f>
        <v>12833</v>
      </c>
      <c r="AP40" s="59">
        <f>'[5]Format for District Mapping'!AS751</f>
        <v>4458</v>
      </c>
      <c r="AQ40" s="59">
        <f>'[5]Format for District Mapping'!AT751</f>
        <v>0</v>
      </c>
      <c r="AR40" s="59">
        <f>'[5]Format for District Mapping'!AU751</f>
        <v>18405</v>
      </c>
    </row>
    <row r="41" spans="1:44" ht="54.95" customHeight="1">
      <c r="A41" s="61">
        <v>37</v>
      </c>
      <c r="B41" s="63" t="s">
        <v>171</v>
      </c>
      <c r="C41" s="59">
        <f>'[5]Format for District Mapping'!F689</f>
        <v>0</v>
      </c>
      <c r="D41" s="59">
        <f>'[5]Format for District Mapping'!G689</f>
        <v>0</v>
      </c>
      <c r="E41" s="59">
        <f>'[5]Format for District Mapping'!H689</f>
        <v>0</v>
      </c>
      <c r="F41" s="59">
        <f>'[5]Format for District Mapping'!I689</f>
        <v>0</v>
      </c>
      <c r="G41" s="59">
        <f>'[5]Format for District Mapping'!J689</f>
        <v>0</v>
      </c>
      <c r="H41" s="59">
        <f>'[5]Format for District Mapping'!K689</f>
        <v>0</v>
      </c>
      <c r="I41" s="59">
        <f>'[5]Format for District Mapping'!L689</f>
        <v>0</v>
      </c>
      <c r="J41" s="59">
        <f>'[5]Format for District Mapping'!M689</f>
        <v>670</v>
      </c>
      <c r="K41" s="59">
        <f>'[5]Format for District Mapping'!N689</f>
        <v>244</v>
      </c>
      <c r="L41" s="59">
        <f>'[5]Format for District Mapping'!O689</f>
        <v>0</v>
      </c>
      <c r="M41" s="59">
        <f>'[5]Format for District Mapping'!P689</f>
        <v>14269</v>
      </c>
      <c r="N41" s="59">
        <f>'[5]Format for District Mapping'!Q689</f>
        <v>3850</v>
      </c>
      <c r="O41" s="59">
        <f>'[5]Format for District Mapping'!R689</f>
        <v>0</v>
      </c>
      <c r="P41" s="59">
        <f>'[5]Format for District Mapping'!S689</f>
        <v>19033</v>
      </c>
      <c r="Q41" s="59">
        <f>'[5]Format for District Mapping'!T689</f>
        <v>0</v>
      </c>
      <c r="R41" s="59">
        <f>'[5]Format for District Mapping'!U689</f>
        <v>0</v>
      </c>
      <c r="S41" s="59">
        <f>'[5]Format for District Mapping'!V689</f>
        <v>0</v>
      </c>
      <c r="T41" s="59">
        <f>'[5]Format for District Mapping'!W689</f>
        <v>0</v>
      </c>
      <c r="U41" s="59">
        <f>'[5]Format for District Mapping'!X689</f>
        <v>0</v>
      </c>
      <c r="V41" s="59">
        <f>'[5]Format for District Mapping'!Y689</f>
        <v>0</v>
      </c>
      <c r="W41" s="59">
        <f>'[5]Format for District Mapping'!Z689</f>
        <v>0</v>
      </c>
      <c r="X41" s="59">
        <f>'[5]Format for District Mapping'!AA689</f>
        <v>1586</v>
      </c>
      <c r="Y41" s="59">
        <f>'[5]Format for District Mapping'!AB689</f>
        <v>487</v>
      </c>
      <c r="Z41" s="59">
        <f>'[5]Format for District Mapping'!AC689</f>
        <v>0</v>
      </c>
      <c r="AA41" s="59">
        <f>'[5]Format for District Mapping'!AD689</f>
        <v>37067</v>
      </c>
      <c r="AB41" s="59">
        <f>'[5]Format for District Mapping'!AE689</f>
        <v>7947</v>
      </c>
      <c r="AC41" s="59">
        <f>'[5]Format for District Mapping'!AF689</f>
        <v>0</v>
      </c>
      <c r="AD41" s="59">
        <f>'[5]Format for District Mapping'!AG689</f>
        <v>47087</v>
      </c>
      <c r="AE41" s="59">
        <f>'[5]Format for District Mapping'!AH689</f>
        <v>0</v>
      </c>
      <c r="AF41" s="59">
        <f>'[5]Format for District Mapping'!AI689</f>
        <v>0</v>
      </c>
      <c r="AG41" s="59">
        <f>'[5]Format for District Mapping'!AJ689</f>
        <v>0</v>
      </c>
      <c r="AH41" s="59">
        <f>'[5]Format for District Mapping'!AK689</f>
        <v>0</v>
      </c>
      <c r="AI41" s="59">
        <f>'[5]Format for District Mapping'!AL689</f>
        <v>0</v>
      </c>
      <c r="AJ41" s="59">
        <f>'[5]Format for District Mapping'!AM689</f>
        <v>0</v>
      </c>
      <c r="AK41" s="59">
        <f>'[5]Format for District Mapping'!AN689</f>
        <v>0</v>
      </c>
      <c r="AL41" s="59">
        <f>'[5]Format for District Mapping'!AO689</f>
        <v>147</v>
      </c>
      <c r="AM41" s="59">
        <f>'[5]Format for District Mapping'!AP689</f>
        <v>48</v>
      </c>
      <c r="AN41" s="59">
        <f>'[5]Format for District Mapping'!AQ689</f>
        <v>0</v>
      </c>
      <c r="AO41" s="59">
        <f>'[5]Format for District Mapping'!AR689</f>
        <v>1780</v>
      </c>
      <c r="AP41" s="59">
        <f>'[5]Format for District Mapping'!AS689</f>
        <v>611</v>
      </c>
      <c r="AQ41" s="59">
        <f>'[5]Format for District Mapping'!AT689</f>
        <v>0</v>
      </c>
      <c r="AR41" s="59">
        <f>'[5]Format for District Mapping'!AU689</f>
        <v>2586</v>
      </c>
    </row>
    <row r="42" spans="1:44" ht="54.95" customHeight="1">
      <c r="A42" s="61">
        <v>38</v>
      </c>
      <c r="B42" s="63" t="s">
        <v>25</v>
      </c>
      <c r="C42" s="59">
        <f>'[5]Format for District Mapping'!F782</f>
        <v>8761</v>
      </c>
      <c r="D42" s="59">
        <f>'[5]Format for District Mapping'!G782</f>
        <v>1144</v>
      </c>
      <c r="E42" s="59">
        <f>'[5]Format for District Mapping'!H782</f>
        <v>0</v>
      </c>
      <c r="F42" s="59">
        <f>'[5]Format for District Mapping'!I782</f>
        <v>217136</v>
      </c>
      <c r="G42" s="59">
        <f>'[5]Format for District Mapping'!J782</f>
        <v>65302</v>
      </c>
      <c r="H42" s="59">
        <f>'[5]Format for District Mapping'!K782</f>
        <v>0</v>
      </c>
      <c r="I42" s="59">
        <f>'[5]Format for District Mapping'!L782</f>
        <v>292343</v>
      </c>
      <c r="J42" s="59">
        <f>'[5]Format for District Mapping'!M782</f>
        <v>1399</v>
      </c>
      <c r="K42" s="59">
        <f>'[5]Format for District Mapping'!N782</f>
        <v>183</v>
      </c>
      <c r="L42" s="59">
        <f>'[5]Format for District Mapping'!O782</f>
        <v>0</v>
      </c>
      <c r="M42" s="59">
        <f>'[5]Format for District Mapping'!P782</f>
        <v>34677</v>
      </c>
      <c r="N42" s="59">
        <f>'[5]Format for District Mapping'!Q782</f>
        <v>10429</v>
      </c>
      <c r="O42" s="59">
        <f>'[5]Format for District Mapping'!R782</f>
        <v>0</v>
      </c>
      <c r="P42" s="59">
        <f>'[5]Format for District Mapping'!S782</f>
        <v>46688</v>
      </c>
      <c r="Q42" s="59">
        <f>'[5]Format for District Mapping'!T782</f>
        <v>25568</v>
      </c>
      <c r="R42" s="59">
        <f>'[5]Format for District Mapping'!U782</f>
        <v>2899</v>
      </c>
      <c r="S42" s="59">
        <f>'[5]Format for District Mapping'!V782</f>
        <v>0</v>
      </c>
      <c r="T42" s="59">
        <f>'[5]Format for District Mapping'!W782</f>
        <v>643962</v>
      </c>
      <c r="U42" s="59">
        <f>'[5]Format for District Mapping'!X782</f>
        <v>160862</v>
      </c>
      <c r="V42" s="59">
        <f>'[5]Format for District Mapping'!Y782</f>
        <v>0</v>
      </c>
      <c r="W42" s="59">
        <f>'[5]Format for District Mapping'!Z782</f>
        <v>833291</v>
      </c>
      <c r="X42" s="59">
        <f>'[5]Format for District Mapping'!AA782</f>
        <v>2752</v>
      </c>
      <c r="Y42" s="59">
        <f>'[5]Format for District Mapping'!AB782</f>
        <v>312</v>
      </c>
      <c r="Z42" s="59">
        <f>'[5]Format for District Mapping'!AC782</f>
        <v>0</v>
      </c>
      <c r="AA42" s="59">
        <f>'[5]Format for District Mapping'!AD782</f>
        <v>69318</v>
      </c>
      <c r="AB42" s="59">
        <f>'[5]Format for District Mapping'!AE782</f>
        <v>17316</v>
      </c>
      <c r="AC42" s="59">
        <f>'[5]Format for District Mapping'!AF782</f>
        <v>0</v>
      </c>
      <c r="AD42" s="59">
        <f>'[5]Format for District Mapping'!AG782</f>
        <v>89698</v>
      </c>
      <c r="AE42" s="59">
        <f>'[5]Format for District Mapping'!AH782</f>
        <v>0</v>
      </c>
      <c r="AF42" s="59">
        <f>'[5]Format for District Mapping'!AI782</f>
        <v>0</v>
      </c>
      <c r="AG42" s="59">
        <f>'[5]Format for District Mapping'!AJ782</f>
        <v>0</v>
      </c>
      <c r="AH42" s="59">
        <f>'[5]Format for District Mapping'!AK782</f>
        <v>0</v>
      </c>
      <c r="AI42" s="59">
        <f>'[5]Format for District Mapping'!AL782</f>
        <v>0</v>
      </c>
      <c r="AJ42" s="59">
        <f>'[5]Format for District Mapping'!AM782</f>
        <v>0</v>
      </c>
      <c r="AK42" s="59">
        <f>'[5]Format for District Mapping'!AN782</f>
        <v>0</v>
      </c>
      <c r="AL42" s="59">
        <f>'[5]Format for District Mapping'!AO782</f>
        <v>256</v>
      </c>
      <c r="AM42" s="59">
        <f>'[5]Format for District Mapping'!AP782</f>
        <v>119</v>
      </c>
      <c r="AN42" s="59">
        <f>'[5]Format for District Mapping'!AQ782</f>
        <v>0</v>
      </c>
      <c r="AO42" s="59">
        <f>'[5]Format for District Mapping'!AR782</f>
        <v>983</v>
      </c>
      <c r="AP42" s="59">
        <f>'[5]Format for District Mapping'!AS782</f>
        <v>381</v>
      </c>
      <c r="AQ42" s="59">
        <f>'[5]Format for District Mapping'!AT782</f>
        <v>0</v>
      </c>
      <c r="AR42" s="59">
        <f>'[5]Format for District Mapping'!AU782</f>
        <v>1739</v>
      </c>
    </row>
    <row r="43" spans="1:44" ht="54.95" customHeight="1">
      <c r="A43" s="61">
        <v>39</v>
      </c>
      <c r="B43" s="63" t="s">
        <v>170</v>
      </c>
      <c r="C43" s="59">
        <f>'[5]Format for District Mapping'!F1061</f>
        <v>48</v>
      </c>
      <c r="D43" s="59">
        <f>'[5]Format for District Mapping'!G1061</f>
        <v>6</v>
      </c>
      <c r="E43" s="59">
        <f>'[5]Format for District Mapping'!H1061</f>
        <v>0</v>
      </c>
      <c r="F43" s="59">
        <f>'[5]Format for District Mapping'!I1061</f>
        <v>242</v>
      </c>
      <c r="G43" s="59">
        <f>'[5]Format for District Mapping'!J1061</f>
        <v>70</v>
      </c>
      <c r="H43" s="59">
        <f>'[5]Format for District Mapping'!K1061</f>
        <v>0</v>
      </c>
      <c r="I43" s="59">
        <f>'[5]Format for District Mapping'!L1061</f>
        <v>366</v>
      </c>
      <c r="J43" s="59">
        <f>'[5]Format for District Mapping'!M1061</f>
        <v>48</v>
      </c>
      <c r="K43" s="59">
        <f>'[5]Format for District Mapping'!N1061</f>
        <v>6</v>
      </c>
      <c r="L43" s="59">
        <f>'[5]Format for District Mapping'!O1061</f>
        <v>0</v>
      </c>
      <c r="M43" s="59">
        <f>'[5]Format for District Mapping'!P1061</f>
        <v>242</v>
      </c>
      <c r="N43" s="59">
        <f>'[5]Format for District Mapping'!Q1061</f>
        <v>70</v>
      </c>
      <c r="O43" s="59">
        <f>'[5]Format for District Mapping'!R1061</f>
        <v>0</v>
      </c>
      <c r="P43" s="59">
        <f>'[5]Format for District Mapping'!S1061</f>
        <v>366</v>
      </c>
      <c r="Q43" s="59">
        <f>'[5]Format for District Mapping'!T1061</f>
        <v>49</v>
      </c>
      <c r="R43" s="59">
        <f>'[5]Format for District Mapping'!U1061</f>
        <v>7</v>
      </c>
      <c r="S43" s="59">
        <f>'[5]Format for District Mapping'!V1061</f>
        <v>0</v>
      </c>
      <c r="T43" s="59">
        <f>'[5]Format for District Mapping'!W1061</f>
        <v>268</v>
      </c>
      <c r="U43" s="59">
        <f>'[5]Format for District Mapping'!X1061</f>
        <v>83</v>
      </c>
      <c r="V43" s="59">
        <f>'[5]Format for District Mapping'!Y1061</f>
        <v>0</v>
      </c>
      <c r="W43" s="59">
        <f>'[5]Format for District Mapping'!Z1061</f>
        <v>407</v>
      </c>
      <c r="X43" s="59">
        <f>'[5]Format for District Mapping'!AA1061</f>
        <v>49</v>
      </c>
      <c r="Y43" s="59">
        <f>'[5]Format for District Mapping'!AB1061</f>
        <v>7</v>
      </c>
      <c r="Z43" s="59">
        <f>'[5]Format for District Mapping'!AC1061</f>
        <v>0</v>
      </c>
      <c r="AA43" s="59">
        <f>'[5]Format for District Mapping'!AD1061</f>
        <v>268</v>
      </c>
      <c r="AB43" s="59">
        <f>'[5]Format for District Mapping'!AE1061</f>
        <v>83</v>
      </c>
      <c r="AC43" s="59">
        <f>'[5]Format for District Mapping'!AF1061</f>
        <v>0</v>
      </c>
      <c r="AD43" s="59">
        <f>'[5]Format for District Mapping'!AG1061</f>
        <v>407</v>
      </c>
      <c r="AE43" s="59">
        <f>'[5]Format for District Mapping'!AH1061</f>
        <v>90</v>
      </c>
      <c r="AF43" s="59">
        <f>'[5]Format for District Mapping'!AI1061</f>
        <v>16</v>
      </c>
      <c r="AG43" s="59">
        <f>'[5]Format for District Mapping'!AJ1061</f>
        <v>0</v>
      </c>
      <c r="AH43" s="59">
        <f>'[5]Format for District Mapping'!AK1061</f>
        <v>59</v>
      </c>
      <c r="AI43" s="59">
        <f>'[5]Format for District Mapping'!AL1061</f>
        <v>18</v>
      </c>
      <c r="AJ43" s="59">
        <f>'[5]Format for District Mapping'!AM1061</f>
        <v>0</v>
      </c>
      <c r="AK43" s="59">
        <f>'[5]Format for District Mapping'!AN1061</f>
        <v>183</v>
      </c>
      <c r="AL43" s="59">
        <f>'[5]Format for District Mapping'!AO1061</f>
        <v>90</v>
      </c>
      <c r="AM43" s="59">
        <f>'[5]Format for District Mapping'!AP1061</f>
        <v>16</v>
      </c>
      <c r="AN43" s="59">
        <f>'[5]Format for District Mapping'!AQ1061</f>
        <v>0</v>
      </c>
      <c r="AO43" s="59">
        <f>'[5]Format for District Mapping'!AR1061</f>
        <v>59</v>
      </c>
      <c r="AP43" s="59">
        <f>'[5]Format for District Mapping'!AS1061</f>
        <v>18</v>
      </c>
      <c r="AQ43" s="59">
        <f>'[5]Format for District Mapping'!AT1061</f>
        <v>0</v>
      </c>
      <c r="AR43" s="59">
        <f>'[5]Format for District Mapping'!AU1061</f>
        <v>183</v>
      </c>
    </row>
    <row r="44" spans="1:44" ht="54.95" customHeight="1">
      <c r="A44" s="61"/>
      <c r="B44" s="63" t="s">
        <v>169</v>
      </c>
      <c r="C44" s="59">
        <f t="shared" ref="C44:AR44" si="1">SUM(C27:C43)</f>
        <v>968768</v>
      </c>
      <c r="D44" s="59">
        <f t="shared" si="1"/>
        <v>711101</v>
      </c>
      <c r="E44" s="59">
        <f t="shared" si="1"/>
        <v>3530</v>
      </c>
      <c r="F44" s="59">
        <f t="shared" si="1"/>
        <v>2634884</v>
      </c>
      <c r="G44" s="59">
        <f t="shared" si="1"/>
        <v>1253385</v>
      </c>
      <c r="H44" s="59">
        <f t="shared" si="1"/>
        <v>132</v>
      </c>
      <c r="I44" s="59">
        <f t="shared" si="1"/>
        <v>5571800</v>
      </c>
      <c r="J44" s="59">
        <f t="shared" si="1"/>
        <v>31936</v>
      </c>
      <c r="K44" s="59">
        <f t="shared" si="1"/>
        <v>16322</v>
      </c>
      <c r="L44" s="59">
        <f t="shared" si="1"/>
        <v>2</v>
      </c>
      <c r="M44" s="59">
        <f t="shared" si="1"/>
        <v>186973</v>
      </c>
      <c r="N44" s="59">
        <f t="shared" si="1"/>
        <v>91122</v>
      </c>
      <c r="O44" s="59">
        <f t="shared" si="1"/>
        <v>3</v>
      </c>
      <c r="P44" s="59">
        <f t="shared" si="1"/>
        <v>326358</v>
      </c>
      <c r="Q44" s="59">
        <f t="shared" si="1"/>
        <v>870471</v>
      </c>
      <c r="R44" s="59">
        <f t="shared" si="1"/>
        <v>607542</v>
      </c>
      <c r="S44" s="59">
        <f t="shared" si="1"/>
        <v>45</v>
      </c>
      <c r="T44" s="59">
        <f t="shared" si="1"/>
        <v>3160717</v>
      </c>
      <c r="U44" s="59">
        <f t="shared" si="1"/>
        <v>1386523</v>
      </c>
      <c r="V44" s="59">
        <f t="shared" si="1"/>
        <v>208</v>
      </c>
      <c r="W44" s="59">
        <f t="shared" si="1"/>
        <v>6025506</v>
      </c>
      <c r="X44" s="59">
        <f t="shared" si="1"/>
        <v>46744</v>
      </c>
      <c r="Y44" s="59">
        <f t="shared" si="1"/>
        <v>29626</v>
      </c>
      <c r="Z44" s="59">
        <f t="shared" si="1"/>
        <v>10</v>
      </c>
      <c r="AA44" s="59">
        <f t="shared" si="1"/>
        <v>307104</v>
      </c>
      <c r="AB44" s="59">
        <f t="shared" si="1"/>
        <v>141276</v>
      </c>
      <c r="AC44" s="59">
        <f t="shared" si="1"/>
        <v>5</v>
      </c>
      <c r="AD44" s="59">
        <f t="shared" si="1"/>
        <v>524765</v>
      </c>
      <c r="AE44" s="59">
        <f t="shared" si="1"/>
        <v>485531</v>
      </c>
      <c r="AF44" s="59">
        <f t="shared" si="1"/>
        <v>303518</v>
      </c>
      <c r="AG44" s="59">
        <f t="shared" si="1"/>
        <v>38</v>
      </c>
      <c r="AH44" s="59">
        <f t="shared" si="1"/>
        <v>2718910</v>
      </c>
      <c r="AI44" s="59">
        <f t="shared" si="1"/>
        <v>1325001</v>
      </c>
      <c r="AJ44" s="59">
        <f t="shared" si="1"/>
        <v>106</v>
      </c>
      <c r="AK44" s="59">
        <f t="shared" si="1"/>
        <v>4833104</v>
      </c>
      <c r="AL44" s="59">
        <f t="shared" si="1"/>
        <v>4239</v>
      </c>
      <c r="AM44" s="59">
        <f t="shared" si="1"/>
        <v>1627</v>
      </c>
      <c r="AN44" s="59">
        <f t="shared" si="1"/>
        <v>1</v>
      </c>
      <c r="AO44" s="59">
        <f t="shared" si="1"/>
        <v>26551</v>
      </c>
      <c r="AP44" s="59">
        <f t="shared" si="1"/>
        <v>10855</v>
      </c>
      <c r="AQ44" s="59">
        <f t="shared" si="1"/>
        <v>16</v>
      </c>
      <c r="AR44" s="59">
        <f t="shared" si="1"/>
        <v>43289</v>
      </c>
    </row>
    <row r="45" spans="1:44" ht="54.95" customHeight="1">
      <c r="A45" s="61">
        <v>40</v>
      </c>
      <c r="B45" s="60" t="s">
        <v>168</v>
      </c>
      <c r="C45" s="59">
        <f>'[5]Format for District Mapping'!F1217</f>
        <v>399816</v>
      </c>
      <c r="D45" s="59">
        <f>'[5]Format for District Mapping'!G1217</f>
        <v>462842</v>
      </c>
      <c r="E45" s="59">
        <f>'[5]Format for District Mapping'!H1217</f>
        <v>0</v>
      </c>
      <c r="F45" s="59">
        <f>'[5]Format for District Mapping'!I1217</f>
        <v>134667</v>
      </c>
      <c r="G45" s="59">
        <f>'[5]Format for District Mapping'!J1217</f>
        <v>189225</v>
      </c>
      <c r="H45" s="59">
        <f>'[5]Format for District Mapping'!K1217</f>
        <v>0</v>
      </c>
      <c r="I45" s="59">
        <f>'[5]Format for District Mapping'!L1217</f>
        <v>1186550</v>
      </c>
      <c r="J45" s="59">
        <f>'[5]Format for District Mapping'!M1217</f>
        <v>55841</v>
      </c>
      <c r="K45" s="59">
        <f>'[5]Format for District Mapping'!N1217</f>
        <v>50807</v>
      </c>
      <c r="L45" s="59">
        <f>'[5]Format for District Mapping'!O1217</f>
        <v>0</v>
      </c>
      <c r="M45" s="59">
        <f>'[5]Format for District Mapping'!P1217</f>
        <v>12226</v>
      </c>
      <c r="N45" s="59">
        <f>'[5]Format for District Mapping'!Q1217</f>
        <v>14082</v>
      </c>
      <c r="O45" s="59">
        <f>'[5]Format for District Mapping'!R1217</f>
        <v>0</v>
      </c>
      <c r="P45" s="59">
        <f>'[5]Format for District Mapping'!S1217</f>
        <v>132956</v>
      </c>
      <c r="Q45" s="59">
        <f>'[5]Format for District Mapping'!T1217</f>
        <v>513191</v>
      </c>
      <c r="R45" s="59">
        <f>'[5]Format for District Mapping'!U1217</f>
        <v>546125</v>
      </c>
      <c r="S45" s="59">
        <f>'[5]Format for District Mapping'!V1217</f>
        <v>0</v>
      </c>
      <c r="T45" s="59">
        <f>'[5]Format for District Mapping'!W1217</f>
        <v>171554</v>
      </c>
      <c r="U45" s="59">
        <f>'[5]Format for District Mapping'!X1217</f>
        <v>216220</v>
      </c>
      <c r="V45" s="59">
        <f>'[5]Format for District Mapping'!Y1217</f>
        <v>0</v>
      </c>
      <c r="W45" s="59">
        <f>'[5]Format for District Mapping'!Z1217</f>
        <v>1447090</v>
      </c>
      <c r="X45" s="59">
        <f>'[5]Format for District Mapping'!AA1217</f>
        <v>114157</v>
      </c>
      <c r="Y45" s="59">
        <f>'[5]Format for District Mapping'!AB1217</f>
        <v>98410</v>
      </c>
      <c r="Z45" s="59">
        <f>'[5]Format for District Mapping'!AC1217</f>
        <v>0</v>
      </c>
      <c r="AA45" s="59">
        <f>'[5]Format for District Mapping'!AD1217</f>
        <v>25696</v>
      </c>
      <c r="AB45" s="59">
        <f>'[5]Format for District Mapping'!AE1217</f>
        <v>28427</v>
      </c>
      <c r="AC45" s="59">
        <f>'[5]Format for District Mapping'!AF1217</f>
        <v>0</v>
      </c>
      <c r="AD45" s="59">
        <f>'[5]Format for District Mapping'!AG1217</f>
        <v>266690</v>
      </c>
      <c r="AE45" s="59">
        <f>'[5]Format for District Mapping'!AH1217</f>
        <v>189532</v>
      </c>
      <c r="AF45" s="59">
        <f>'[5]Format for District Mapping'!AI1217</f>
        <v>256473</v>
      </c>
      <c r="AG45" s="59">
        <f>'[5]Format for District Mapping'!AJ1217</f>
        <v>0</v>
      </c>
      <c r="AH45" s="59">
        <f>'[5]Format for District Mapping'!AK1217</f>
        <v>60593</v>
      </c>
      <c r="AI45" s="59">
        <f>'[5]Format for District Mapping'!AL1217</f>
        <v>102398</v>
      </c>
      <c r="AJ45" s="59">
        <f>'[5]Format for District Mapping'!AM1217</f>
        <v>0</v>
      </c>
      <c r="AK45" s="59">
        <f>'[5]Format for District Mapping'!AN1217</f>
        <v>608996</v>
      </c>
      <c r="AL45" s="59">
        <f>'[5]Format for District Mapping'!AO1217</f>
        <v>4436</v>
      </c>
      <c r="AM45" s="59">
        <f>'[5]Format for District Mapping'!AP1217</f>
        <v>3150</v>
      </c>
      <c r="AN45" s="59">
        <f>'[5]Format for District Mapping'!AQ1217</f>
        <v>0</v>
      </c>
      <c r="AO45" s="59">
        <f>'[5]Format for District Mapping'!AR1217</f>
        <v>1805</v>
      </c>
      <c r="AP45" s="59">
        <f>'[5]Format for District Mapping'!AS1217</f>
        <v>2153</v>
      </c>
      <c r="AQ45" s="59">
        <f>'[5]Format for District Mapping'!AT1217</f>
        <v>0</v>
      </c>
      <c r="AR45" s="59">
        <f>'[5]Format for District Mapping'!AU1217</f>
        <v>11544</v>
      </c>
    </row>
    <row r="46" spans="1:44" ht="54.95" customHeight="1">
      <c r="A46" s="61">
        <v>41</v>
      </c>
      <c r="B46" s="62" t="s">
        <v>167</v>
      </c>
      <c r="C46" s="59">
        <f>'[5]Format for District Mapping'!F1248</f>
        <v>282259</v>
      </c>
      <c r="D46" s="59">
        <f>'[5]Format for District Mapping'!G1248</f>
        <v>263101</v>
      </c>
      <c r="E46" s="59">
        <f>'[5]Format for District Mapping'!H1248</f>
        <v>0</v>
      </c>
      <c r="F46" s="59">
        <f>'[5]Format for District Mapping'!I1248</f>
        <v>244923</v>
      </c>
      <c r="G46" s="59">
        <f>'[5]Format for District Mapping'!J1248</f>
        <v>217909</v>
      </c>
      <c r="H46" s="59">
        <f>'[5]Format for District Mapping'!K1248</f>
        <v>0</v>
      </c>
      <c r="I46" s="59">
        <f>'[5]Format for District Mapping'!L1248</f>
        <v>1008192</v>
      </c>
      <c r="J46" s="59">
        <f>'[5]Format for District Mapping'!M1248</f>
        <v>39241</v>
      </c>
      <c r="K46" s="59">
        <f>'[5]Format for District Mapping'!N1248</f>
        <v>45607</v>
      </c>
      <c r="L46" s="59">
        <f>'[5]Format for District Mapping'!O1248</f>
        <v>0</v>
      </c>
      <c r="M46" s="59">
        <f>'[5]Format for District Mapping'!P1248</f>
        <v>41779</v>
      </c>
      <c r="N46" s="59">
        <f>'[5]Format for District Mapping'!Q1248</f>
        <v>43277</v>
      </c>
      <c r="O46" s="59">
        <f>'[5]Format for District Mapping'!R1248</f>
        <v>0</v>
      </c>
      <c r="P46" s="59">
        <f>'[5]Format for District Mapping'!S1248</f>
        <v>169904</v>
      </c>
      <c r="Q46" s="59">
        <f>'[5]Format for District Mapping'!T1248</f>
        <v>329709</v>
      </c>
      <c r="R46" s="59">
        <f>'[5]Format for District Mapping'!U1248</f>
        <v>321471</v>
      </c>
      <c r="S46" s="59">
        <f>'[5]Format for District Mapping'!V1248</f>
        <v>0</v>
      </c>
      <c r="T46" s="59">
        <f>'[5]Format for District Mapping'!W1248</f>
        <v>309278</v>
      </c>
      <c r="U46" s="59">
        <f>'[5]Format for District Mapping'!X1248</f>
        <v>290034</v>
      </c>
      <c r="V46" s="59">
        <f>'[5]Format for District Mapping'!Y1248</f>
        <v>0</v>
      </c>
      <c r="W46" s="59">
        <f>'[5]Format for District Mapping'!Z1248</f>
        <v>1250492</v>
      </c>
      <c r="X46" s="59">
        <f>'[5]Format for District Mapping'!AA1248</f>
        <v>88733</v>
      </c>
      <c r="Y46" s="59">
        <f>'[5]Format for District Mapping'!AB1248</f>
        <v>77212</v>
      </c>
      <c r="Z46" s="59">
        <f>'[5]Format for District Mapping'!AC1248</f>
        <v>0</v>
      </c>
      <c r="AA46" s="59">
        <f>'[5]Format for District Mapping'!AD1248</f>
        <v>75113</v>
      </c>
      <c r="AB46" s="59">
        <f>'[5]Format for District Mapping'!AE1248</f>
        <v>70607</v>
      </c>
      <c r="AC46" s="59">
        <f>'[5]Format for District Mapping'!AF1248</f>
        <v>0</v>
      </c>
      <c r="AD46" s="59">
        <f>'[5]Format for District Mapping'!AG1248</f>
        <v>311665</v>
      </c>
      <c r="AE46" s="59">
        <f>'[5]Format for District Mapping'!AH1248</f>
        <v>188192</v>
      </c>
      <c r="AF46" s="59">
        <f>'[5]Format for District Mapping'!AI1248</f>
        <v>140790</v>
      </c>
      <c r="AG46" s="59">
        <f>'[5]Format for District Mapping'!AJ1248</f>
        <v>0</v>
      </c>
      <c r="AH46" s="59">
        <f>'[5]Format for District Mapping'!AK1248</f>
        <v>146049</v>
      </c>
      <c r="AI46" s="59">
        <f>'[5]Format for District Mapping'!AL1248</f>
        <v>150633</v>
      </c>
      <c r="AJ46" s="59">
        <f>'[5]Format for District Mapping'!AM1248</f>
        <v>0</v>
      </c>
      <c r="AK46" s="59">
        <f>'[5]Format for District Mapping'!AN1248</f>
        <v>625664</v>
      </c>
      <c r="AL46" s="59">
        <f>'[5]Format for District Mapping'!AO1248</f>
        <v>10165</v>
      </c>
      <c r="AM46" s="59">
        <f>'[5]Format for District Mapping'!AP1248</f>
        <v>10685</v>
      </c>
      <c r="AN46" s="59">
        <f>'[5]Format for District Mapping'!AQ1248</f>
        <v>0</v>
      </c>
      <c r="AO46" s="59">
        <f>'[5]Format for District Mapping'!AR1248</f>
        <v>9319</v>
      </c>
      <c r="AP46" s="59">
        <f>'[5]Format for District Mapping'!AS1248</f>
        <v>7704</v>
      </c>
      <c r="AQ46" s="59">
        <f>'[5]Format for District Mapping'!AT1248</f>
        <v>0</v>
      </c>
      <c r="AR46" s="59">
        <f>'[5]Format for District Mapping'!AU1248</f>
        <v>37873</v>
      </c>
    </row>
    <row r="47" spans="1:44" ht="54.95" customHeight="1">
      <c r="A47" s="61">
        <v>42</v>
      </c>
      <c r="B47" s="60" t="s">
        <v>166</v>
      </c>
      <c r="C47" s="59">
        <f>'[5]Format for District Mapping'!F1279</f>
        <v>520874</v>
      </c>
      <c r="D47" s="59">
        <f>'[5]Format for District Mapping'!G1279</f>
        <v>273149</v>
      </c>
      <c r="E47" s="59">
        <f>'[5]Format for District Mapping'!H1279</f>
        <v>0</v>
      </c>
      <c r="F47" s="59">
        <f>'[5]Format for District Mapping'!I1279</f>
        <v>273529</v>
      </c>
      <c r="G47" s="59">
        <f>'[5]Format for District Mapping'!J1279</f>
        <v>137260</v>
      </c>
      <c r="H47" s="59">
        <f>'[5]Format for District Mapping'!K1279</f>
        <v>0</v>
      </c>
      <c r="I47" s="59">
        <f>'[5]Format for District Mapping'!L1279</f>
        <v>1204812</v>
      </c>
      <c r="J47" s="59">
        <f>'[5]Format for District Mapping'!M1279</f>
        <v>139677</v>
      </c>
      <c r="K47" s="59">
        <f>'[5]Format for District Mapping'!N1279</f>
        <v>75180</v>
      </c>
      <c r="L47" s="59">
        <f>'[5]Format for District Mapping'!O1279</f>
        <v>0</v>
      </c>
      <c r="M47" s="59">
        <f>'[5]Format for District Mapping'!P1279</f>
        <v>52732</v>
      </c>
      <c r="N47" s="59">
        <f>'[5]Format for District Mapping'!Q1279</f>
        <v>34185</v>
      </c>
      <c r="O47" s="59">
        <f>'[5]Format for District Mapping'!R1279</f>
        <v>0</v>
      </c>
      <c r="P47" s="59">
        <f>'[5]Format for District Mapping'!S1279</f>
        <v>301774</v>
      </c>
      <c r="Q47" s="59">
        <f>'[5]Format for District Mapping'!T1279</f>
        <v>777792</v>
      </c>
      <c r="R47" s="59">
        <f>'[5]Format for District Mapping'!U1279</f>
        <v>383109</v>
      </c>
      <c r="S47" s="59">
        <f>'[5]Format for District Mapping'!V1279</f>
        <v>0</v>
      </c>
      <c r="T47" s="59">
        <f>'[5]Format for District Mapping'!W1279</f>
        <v>389245</v>
      </c>
      <c r="U47" s="59">
        <f>'[5]Format for District Mapping'!X1279</f>
        <v>198215</v>
      </c>
      <c r="V47" s="59">
        <f>'[5]Format for District Mapping'!Y1279</f>
        <v>0</v>
      </c>
      <c r="W47" s="59">
        <f>'[5]Format for District Mapping'!Z1279</f>
        <v>1748361</v>
      </c>
      <c r="X47" s="59">
        <f>'[5]Format for District Mapping'!AA1279</f>
        <v>481462</v>
      </c>
      <c r="Y47" s="59">
        <f>'[5]Format for District Mapping'!AB1279</f>
        <v>197582</v>
      </c>
      <c r="Z47" s="59">
        <f>'[5]Format for District Mapping'!AC1279</f>
        <v>0</v>
      </c>
      <c r="AA47" s="59">
        <f>'[5]Format for District Mapping'!AD1279</f>
        <v>155619</v>
      </c>
      <c r="AB47" s="59">
        <f>'[5]Format for District Mapping'!AE1279</f>
        <v>73949</v>
      </c>
      <c r="AC47" s="59">
        <f>'[5]Format for District Mapping'!AF1279</f>
        <v>0</v>
      </c>
      <c r="AD47" s="59">
        <f>'[5]Format for District Mapping'!AG1279</f>
        <v>908612</v>
      </c>
      <c r="AE47" s="59">
        <f>'[5]Format for District Mapping'!AH1279</f>
        <v>364507</v>
      </c>
      <c r="AF47" s="59">
        <f>'[5]Format for District Mapping'!AI1279</f>
        <v>203473</v>
      </c>
      <c r="AG47" s="59">
        <f>'[5]Format for District Mapping'!AJ1279</f>
        <v>0</v>
      </c>
      <c r="AH47" s="59">
        <f>'[5]Format for District Mapping'!AK1279</f>
        <v>275700</v>
      </c>
      <c r="AI47" s="59">
        <f>'[5]Format for District Mapping'!AL1279</f>
        <v>161531</v>
      </c>
      <c r="AJ47" s="59">
        <f>'[5]Format for District Mapping'!AM1279</f>
        <v>0</v>
      </c>
      <c r="AK47" s="59">
        <f>'[5]Format for District Mapping'!AN1279</f>
        <v>1005211</v>
      </c>
      <c r="AL47" s="59">
        <f>'[5]Format for District Mapping'!AO1279</f>
        <v>8237</v>
      </c>
      <c r="AM47" s="59">
        <f>'[5]Format for District Mapping'!AP1279</f>
        <v>5915</v>
      </c>
      <c r="AN47" s="59">
        <f>'[5]Format for District Mapping'!AQ1279</f>
        <v>0</v>
      </c>
      <c r="AO47" s="59">
        <f>'[5]Format for District Mapping'!AR1279</f>
        <v>8784</v>
      </c>
      <c r="AP47" s="59">
        <f>'[5]Format for District Mapping'!AS1279</f>
        <v>6105</v>
      </c>
      <c r="AQ47" s="59">
        <f>'[5]Format for District Mapping'!AT1279</f>
        <v>0</v>
      </c>
      <c r="AR47" s="59">
        <f>'[5]Format for District Mapping'!AU1279</f>
        <v>29041</v>
      </c>
    </row>
    <row r="48" spans="1:44" ht="54.95" customHeight="1">
      <c r="A48" s="61"/>
      <c r="B48" s="60" t="s">
        <v>165</v>
      </c>
      <c r="C48" s="59">
        <f t="shared" ref="C48:AR48" si="2">SUM(C45:C47)</f>
        <v>1202949</v>
      </c>
      <c r="D48" s="59">
        <f t="shared" si="2"/>
        <v>999092</v>
      </c>
      <c r="E48" s="59">
        <f t="shared" si="2"/>
        <v>0</v>
      </c>
      <c r="F48" s="59">
        <f t="shared" si="2"/>
        <v>653119</v>
      </c>
      <c r="G48" s="59">
        <f t="shared" si="2"/>
        <v>544394</v>
      </c>
      <c r="H48" s="59">
        <f t="shared" si="2"/>
        <v>0</v>
      </c>
      <c r="I48" s="59">
        <f t="shared" si="2"/>
        <v>3399554</v>
      </c>
      <c r="J48" s="59">
        <f t="shared" si="2"/>
        <v>234759</v>
      </c>
      <c r="K48" s="59">
        <f t="shared" si="2"/>
        <v>171594</v>
      </c>
      <c r="L48" s="59">
        <f t="shared" si="2"/>
        <v>0</v>
      </c>
      <c r="M48" s="59">
        <f t="shared" si="2"/>
        <v>106737</v>
      </c>
      <c r="N48" s="59">
        <f t="shared" si="2"/>
        <v>91544</v>
      </c>
      <c r="O48" s="59">
        <f t="shared" si="2"/>
        <v>0</v>
      </c>
      <c r="P48" s="59">
        <f t="shared" si="2"/>
        <v>604634</v>
      </c>
      <c r="Q48" s="59">
        <f t="shared" si="2"/>
        <v>1620692</v>
      </c>
      <c r="R48" s="59">
        <f t="shared" si="2"/>
        <v>1250705</v>
      </c>
      <c r="S48" s="59">
        <f t="shared" si="2"/>
        <v>0</v>
      </c>
      <c r="T48" s="59">
        <f t="shared" si="2"/>
        <v>870077</v>
      </c>
      <c r="U48" s="59">
        <f t="shared" si="2"/>
        <v>704469</v>
      </c>
      <c r="V48" s="59">
        <f t="shared" si="2"/>
        <v>0</v>
      </c>
      <c r="W48" s="59">
        <f t="shared" si="2"/>
        <v>4445943</v>
      </c>
      <c r="X48" s="59">
        <f t="shared" si="2"/>
        <v>684352</v>
      </c>
      <c r="Y48" s="59">
        <f t="shared" si="2"/>
        <v>373204</v>
      </c>
      <c r="Z48" s="59">
        <f t="shared" si="2"/>
        <v>0</v>
      </c>
      <c r="AA48" s="59">
        <f t="shared" si="2"/>
        <v>256428</v>
      </c>
      <c r="AB48" s="59">
        <f t="shared" si="2"/>
        <v>172983</v>
      </c>
      <c r="AC48" s="59">
        <f t="shared" si="2"/>
        <v>0</v>
      </c>
      <c r="AD48" s="59">
        <f t="shared" si="2"/>
        <v>1486967</v>
      </c>
      <c r="AE48" s="59">
        <f t="shared" si="2"/>
        <v>742231</v>
      </c>
      <c r="AF48" s="59">
        <f t="shared" si="2"/>
        <v>600736</v>
      </c>
      <c r="AG48" s="59">
        <f t="shared" si="2"/>
        <v>0</v>
      </c>
      <c r="AH48" s="59">
        <f t="shared" si="2"/>
        <v>482342</v>
      </c>
      <c r="AI48" s="59">
        <f t="shared" si="2"/>
        <v>414562</v>
      </c>
      <c r="AJ48" s="59">
        <f t="shared" si="2"/>
        <v>0</v>
      </c>
      <c r="AK48" s="59">
        <f t="shared" si="2"/>
        <v>2239871</v>
      </c>
      <c r="AL48" s="59">
        <f t="shared" si="2"/>
        <v>22838</v>
      </c>
      <c r="AM48" s="59">
        <f t="shared" si="2"/>
        <v>19750</v>
      </c>
      <c r="AN48" s="59">
        <f t="shared" si="2"/>
        <v>0</v>
      </c>
      <c r="AO48" s="59">
        <f t="shared" si="2"/>
        <v>19908</v>
      </c>
      <c r="AP48" s="59">
        <f t="shared" si="2"/>
        <v>15962</v>
      </c>
      <c r="AQ48" s="59">
        <f t="shared" si="2"/>
        <v>0</v>
      </c>
      <c r="AR48" s="59">
        <f t="shared" si="2"/>
        <v>78458</v>
      </c>
    </row>
    <row r="49" spans="1:44" ht="54.95" customHeight="1">
      <c r="A49" s="61">
        <v>43</v>
      </c>
      <c r="B49" s="60" t="s">
        <v>164</v>
      </c>
      <c r="C49" s="59">
        <f>'[5]Format for District Mapping'!F1311</f>
        <v>0</v>
      </c>
      <c r="D49" s="59">
        <f>'[5]Format for District Mapping'!G1311</f>
        <v>0</v>
      </c>
      <c r="E49" s="59">
        <f>'[5]Format for District Mapping'!H1311</f>
        <v>0</v>
      </c>
      <c r="F49" s="59">
        <f>'[5]Format for District Mapping'!I1311</f>
        <v>22132</v>
      </c>
      <c r="G49" s="59">
        <f>'[5]Format for District Mapping'!J1311</f>
        <v>14451</v>
      </c>
      <c r="H49" s="59">
        <f>'[5]Format for District Mapping'!K1311</f>
        <v>0</v>
      </c>
      <c r="I49" s="59">
        <f>'[5]Format for District Mapping'!L1311</f>
        <v>36583</v>
      </c>
      <c r="J49" s="59">
        <f>'[5]Format for District Mapping'!M1311</f>
        <v>0</v>
      </c>
      <c r="K49" s="59">
        <f>'[5]Format for District Mapping'!N1311</f>
        <v>0</v>
      </c>
      <c r="L49" s="59">
        <f>'[5]Format for District Mapping'!O1311</f>
        <v>0</v>
      </c>
      <c r="M49" s="59">
        <f>'[5]Format for District Mapping'!P1311</f>
        <v>2231</v>
      </c>
      <c r="N49" s="59">
        <f>'[5]Format for District Mapping'!Q1311</f>
        <v>2146</v>
      </c>
      <c r="O49" s="59">
        <f>'[5]Format for District Mapping'!R1311</f>
        <v>0</v>
      </c>
      <c r="P49" s="59">
        <f>'[5]Format for District Mapping'!S1311</f>
        <v>4377</v>
      </c>
      <c r="Q49" s="59">
        <f>'[5]Format for District Mapping'!T1311</f>
        <v>0</v>
      </c>
      <c r="R49" s="59">
        <f>'[5]Format for District Mapping'!U1311</f>
        <v>0</v>
      </c>
      <c r="S49" s="59">
        <f>'[5]Format for District Mapping'!V1311</f>
        <v>0</v>
      </c>
      <c r="T49" s="59">
        <f>'[5]Format for District Mapping'!W1311</f>
        <v>60234</v>
      </c>
      <c r="U49" s="59">
        <f>'[5]Format for District Mapping'!X1311</f>
        <v>31224</v>
      </c>
      <c r="V49" s="59">
        <f>'[5]Format for District Mapping'!Y1311</f>
        <v>0</v>
      </c>
      <c r="W49" s="59">
        <f>'[5]Format for District Mapping'!Z1311</f>
        <v>91458</v>
      </c>
      <c r="X49" s="59">
        <f>'[5]Format for District Mapping'!AA1311</f>
        <v>0</v>
      </c>
      <c r="Y49" s="59">
        <f>'[5]Format for District Mapping'!AB1311</f>
        <v>0</v>
      </c>
      <c r="Z49" s="59">
        <f>'[5]Format for District Mapping'!AC1311</f>
        <v>0</v>
      </c>
      <c r="AA49" s="59">
        <f>'[5]Format for District Mapping'!AD1311</f>
        <v>4983</v>
      </c>
      <c r="AB49" s="59">
        <f>'[5]Format for District Mapping'!AE1311</f>
        <v>2885</v>
      </c>
      <c r="AC49" s="59">
        <f>'[5]Format for District Mapping'!AF1311</f>
        <v>0</v>
      </c>
      <c r="AD49" s="59">
        <f>'[5]Format for District Mapping'!AG1311</f>
        <v>7868</v>
      </c>
      <c r="AE49" s="59">
        <f>'[5]Format for District Mapping'!AH1311</f>
        <v>0</v>
      </c>
      <c r="AF49" s="59">
        <f>'[5]Format for District Mapping'!AI1311</f>
        <v>0</v>
      </c>
      <c r="AG49" s="59">
        <f>'[5]Format for District Mapping'!AJ1311</f>
        <v>0</v>
      </c>
      <c r="AH49" s="59">
        <f>'[5]Format for District Mapping'!AK1311</f>
        <v>0</v>
      </c>
      <c r="AI49" s="59">
        <f>'[5]Format for District Mapping'!AL1311</f>
        <v>0</v>
      </c>
      <c r="AJ49" s="59">
        <f>'[5]Format for District Mapping'!AM1311</f>
        <v>0</v>
      </c>
      <c r="AK49" s="59">
        <f>'[5]Format for District Mapping'!AN1311</f>
        <v>0</v>
      </c>
      <c r="AL49" s="59">
        <f>'[5]Format for District Mapping'!AO1311</f>
        <v>0</v>
      </c>
      <c r="AM49" s="59">
        <f>'[5]Format for District Mapping'!AP1311</f>
        <v>0</v>
      </c>
      <c r="AN49" s="59">
        <f>'[5]Format for District Mapping'!AQ1311</f>
        <v>0</v>
      </c>
      <c r="AO49" s="59">
        <f>'[5]Format for District Mapping'!AR1311</f>
        <v>0</v>
      </c>
      <c r="AP49" s="59">
        <f>'[5]Format for District Mapping'!AS1311</f>
        <v>0</v>
      </c>
      <c r="AQ49" s="59">
        <f>'[5]Format for District Mapping'!AT1311</f>
        <v>0</v>
      </c>
      <c r="AR49" s="59">
        <f>'[5]Format for District Mapping'!AU1311</f>
        <v>0</v>
      </c>
    </row>
    <row r="50" spans="1:44" ht="54.95" customHeight="1">
      <c r="A50" s="61">
        <v>44</v>
      </c>
      <c r="B50" s="60" t="s">
        <v>163</v>
      </c>
      <c r="C50" s="59">
        <f>'[5]Format for District Mapping'!F1342</f>
        <v>31676</v>
      </c>
      <c r="D50" s="59">
        <f>'[5]Format for District Mapping'!G1342</f>
        <v>20407</v>
      </c>
      <c r="E50" s="59">
        <f>'[5]Format for District Mapping'!H1342</f>
        <v>0</v>
      </c>
      <c r="F50" s="59">
        <f>'[5]Format for District Mapping'!I1342</f>
        <v>25118</v>
      </c>
      <c r="G50" s="59">
        <f>'[5]Format for District Mapping'!J1342</f>
        <v>18108</v>
      </c>
      <c r="H50" s="59">
        <f>'[5]Format for District Mapping'!K1342</f>
        <v>0</v>
      </c>
      <c r="I50" s="59">
        <f>'[5]Format for District Mapping'!L1342</f>
        <v>95309</v>
      </c>
      <c r="J50" s="59">
        <f>'[5]Format for District Mapping'!M1342</f>
        <v>9902</v>
      </c>
      <c r="K50" s="59">
        <f>'[5]Format for District Mapping'!N1342</f>
        <v>5297</v>
      </c>
      <c r="L50" s="59">
        <f>'[5]Format for District Mapping'!O1342</f>
        <v>0</v>
      </c>
      <c r="M50" s="59">
        <f>'[5]Format for District Mapping'!P1342</f>
        <v>4929</v>
      </c>
      <c r="N50" s="59">
        <f>'[5]Format for District Mapping'!Q1342</f>
        <v>2866</v>
      </c>
      <c r="O50" s="59">
        <f>'[5]Format for District Mapping'!R1342</f>
        <v>0</v>
      </c>
      <c r="P50" s="59">
        <f>'[5]Format for District Mapping'!S1342</f>
        <v>22994</v>
      </c>
      <c r="Q50" s="59">
        <f>'[5]Format for District Mapping'!T1342</f>
        <v>70861</v>
      </c>
      <c r="R50" s="59">
        <f>'[5]Format for District Mapping'!U1342</f>
        <v>38597</v>
      </c>
      <c r="S50" s="59">
        <f>'[5]Format for District Mapping'!V1342</f>
        <v>0</v>
      </c>
      <c r="T50" s="59">
        <f>'[5]Format for District Mapping'!W1342</f>
        <v>89225</v>
      </c>
      <c r="U50" s="59">
        <f>'[5]Format for District Mapping'!X1342</f>
        <v>52752</v>
      </c>
      <c r="V50" s="59">
        <f>'[5]Format for District Mapping'!Y1342</f>
        <v>0</v>
      </c>
      <c r="W50" s="59">
        <f>'[5]Format for District Mapping'!Z1342</f>
        <v>251435</v>
      </c>
      <c r="X50" s="59">
        <f>'[5]Format for District Mapping'!AA1342</f>
        <v>25572</v>
      </c>
      <c r="Y50" s="59">
        <f>'[5]Format for District Mapping'!AB1342</f>
        <v>10711</v>
      </c>
      <c r="Z50" s="59">
        <f>'[5]Format for District Mapping'!AC1342</f>
        <v>0</v>
      </c>
      <c r="AA50" s="59">
        <f>'[5]Format for District Mapping'!AD1342</f>
        <v>10374</v>
      </c>
      <c r="AB50" s="59">
        <f>'[5]Format for District Mapping'!AE1342</f>
        <v>5614</v>
      </c>
      <c r="AC50" s="59">
        <f>'[5]Format for District Mapping'!AF1342</f>
        <v>0</v>
      </c>
      <c r="AD50" s="59">
        <f>'[5]Format for District Mapping'!AG1342</f>
        <v>52271</v>
      </c>
      <c r="AE50" s="59">
        <f>'[5]Format for District Mapping'!AH1342</f>
        <v>20258</v>
      </c>
      <c r="AF50" s="59">
        <f>'[5]Format for District Mapping'!AI1342</f>
        <v>12381</v>
      </c>
      <c r="AG50" s="59">
        <f>'[5]Format for District Mapping'!AJ1342</f>
        <v>0</v>
      </c>
      <c r="AH50" s="59">
        <f>'[5]Format for District Mapping'!AK1342</f>
        <v>12611</v>
      </c>
      <c r="AI50" s="59">
        <f>'[5]Format for District Mapping'!AL1342</f>
        <v>9331</v>
      </c>
      <c r="AJ50" s="59">
        <f>'[5]Format for District Mapping'!AM1342</f>
        <v>0</v>
      </c>
      <c r="AK50" s="59">
        <f>'[5]Format for District Mapping'!AN1342</f>
        <v>54581</v>
      </c>
      <c r="AL50" s="59">
        <f>'[5]Format for District Mapping'!AO1342</f>
        <v>252</v>
      </c>
      <c r="AM50" s="59">
        <f>'[5]Format for District Mapping'!AP1342</f>
        <v>113</v>
      </c>
      <c r="AN50" s="59">
        <f>'[5]Format for District Mapping'!AQ1342</f>
        <v>0</v>
      </c>
      <c r="AO50" s="59">
        <f>'[5]Format for District Mapping'!AR1342</f>
        <v>341</v>
      </c>
      <c r="AP50" s="59">
        <f>'[5]Format for District Mapping'!AS1342</f>
        <v>128</v>
      </c>
      <c r="AQ50" s="59">
        <f>'[5]Format for District Mapping'!AT1342</f>
        <v>0</v>
      </c>
      <c r="AR50" s="59">
        <f>'[5]Format for District Mapping'!AU1342</f>
        <v>834</v>
      </c>
    </row>
    <row r="51" spans="1:44" ht="54.95" customHeight="1">
      <c r="A51" s="61"/>
      <c r="B51" s="60" t="s">
        <v>162</v>
      </c>
      <c r="C51" s="59">
        <f t="shared" ref="C51:AR51" si="3">SUM(C49,C50)</f>
        <v>31676</v>
      </c>
      <c r="D51" s="59">
        <f t="shared" si="3"/>
        <v>20407</v>
      </c>
      <c r="E51" s="59">
        <f t="shared" si="3"/>
        <v>0</v>
      </c>
      <c r="F51" s="59">
        <f t="shared" si="3"/>
        <v>47250</v>
      </c>
      <c r="G51" s="59">
        <f t="shared" si="3"/>
        <v>32559</v>
      </c>
      <c r="H51" s="59">
        <f t="shared" si="3"/>
        <v>0</v>
      </c>
      <c r="I51" s="59">
        <f t="shared" si="3"/>
        <v>131892</v>
      </c>
      <c r="J51" s="59">
        <f t="shared" si="3"/>
        <v>9902</v>
      </c>
      <c r="K51" s="59">
        <f t="shared" si="3"/>
        <v>5297</v>
      </c>
      <c r="L51" s="59">
        <f t="shared" si="3"/>
        <v>0</v>
      </c>
      <c r="M51" s="59">
        <f t="shared" si="3"/>
        <v>7160</v>
      </c>
      <c r="N51" s="59">
        <f t="shared" si="3"/>
        <v>5012</v>
      </c>
      <c r="O51" s="59">
        <f t="shared" si="3"/>
        <v>0</v>
      </c>
      <c r="P51" s="59">
        <f t="shared" si="3"/>
        <v>27371</v>
      </c>
      <c r="Q51" s="59">
        <f t="shared" si="3"/>
        <v>70861</v>
      </c>
      <c r="R51" s="59">
        <f t="shared" si="3"/>
        <v>38597</v>
      </c>
      <c r="S51" s="59">
        <f t="shared" si="3"/>
        <v>0</v>
      </c>
      <c r="T51" s="59">
        <f t="shared" si="3"/>
        <v>149459</v>
      </c>
      <c r="U51" s="59">
        <f t="shared" si="3"/>
        <v>83976</v>
      </c>
      <c r="V51" s="59">
        <f t="shared" si="3"/>
        <v>0</v>
      </c>
      <c r="W51" s="59">
        <f t="shared" si="3"/>
        <v>342893</v>
      </c>
      <c r="X51" s="59">
        <f t="shared" si="3"/>
        <v>25572</v>
      </c>
      <c r="Y51" s="59">
        <f t="shared" si="3"/>
        <v>10711</v>
      </c>
      <c r="Z51" s="59">
        <f t="shared" si="3"/>
        <v>0</v>
      </c>
      <c r="AA51" s="59">
        <f t="shared" si="3"/>
        <v>15357</v>
      </c>
      <c r="AB51" s="59">
        <f t="shared" si="3"/>
        <v>8499</v>
      </c>
      <c r="AC51" s="59">
        <f t="shared" si="3"/>
        <v>0</v>
      </c>
      <c r="AD51" s="59">
        <f t="shared" si="3"/>
        <v>60139</v>
      </c>
      <c r="AE51" s="59">
        <f t="shared" si="3"/>
        <v>20258</v>
      </c>
      <c r="AF51" s="59">
        <f t="shared" si="3"/>
        <v>12381</v>
      </c>
      <c r="AG51" s="59">
        <f t="shared" si="3"/>
        <v>0</v>
      </c>
      <c r="AH51" s="59">
        <f t="shared" si="3"/>
        <v>12611</v>
      </c>
      <c r="AI51" s="59">
        <f t="shared" si="3"/>
        <v>9331</v>
      </c>
      <c r="AJ51" s="59">
        <f t="shared" si="3"/>
        <v>0</v>
      </c>
      <c r="AK51" s="59">
        <f t="shared" si="3"/>
        <v>54581</v>
      </c>
      <c r="AL51" s="59">
        <f t="shared" si="3"/>
        <v>252</v>
      </c>
      <c r="AM51" s="59">
        <f t="shared" si="3"/>
        <v>113</v>
      </c>
      <c r="AN51" s="59">
        <f t="shared" si="3"/>
        <v>0</v>
      </c>
      <c r="AO51" s="59">
        <f t="shared" si="3"/>
        <v>341</v>
      </c>
      <c r="AP51" s="59">
        <f t="shared" si="3"/>
        <v>128</v>
      </c>
      <c r="AQ51" s="59">
        <f t="shared" si="3"/>
        <v>0</v>
      </c>
      <c r="AR51" s="59">
        <f t="shared" si="3"/>
        <v>834</v>
      </c>
    </row>
    <row r="52" spans="1:44" ht="54.95" customHeight="1">
      <c r="A52" s="61"/>
      <c r="B52" s="60" t="s">
        <v>161</v>
      </c>
      <c r="C52" s="59">
        <f t="shared" ref="C52:AR52" si="4">SUM(C26,C44,C48,C51)</f>
        <v>7742351</v>
      </c>
      <c r="D52" s="59">
        <f t="shared" si="4"/>
        <v>7121152</v>
      </c>
      <c r="E52" s="59">
        <f t="shared" si="4"/>
        <v>3654</v>
      </c>
      <c r="F52" s="59">
        <f t="shared" si="4"/>
        <v>12516846</v>
      </c>
      <c r="G52" s="59">
        <f t="shared" si="4"/>
        <v>9751384</v>
      </c>
      <c r="H52" s="59">
        <f t="shared" si="4"/>
        <v>898</v>
      </c>
      <c r="I52" s="59">
        <f t="shared" si="4"/>
        <v>37136285</v>
      </c>
      <c r="J52" s="59">
        <f t="shared" si="4"/>
        <v>768534</v>
      </c>
      <c r="K52" s="59">
        <f t="shared" si="4"/>
        <v>529427</v>
      </c>
      <c r="L52" s="59">
        <f t="shared" si="4"/>
        <v>244</v>
      </c>
      <c r="M52" s="59">
        <f t="shared" si="4"/>
        <v>1192354</v>
      </c>
      <c r="N52" s="59">
        <f t="shared" si="4"/>
        <v>734622</v>
      </c>
      <c r="O52" s="59">
        <f t="shared" si="4"/>
        <v>1497</v>
      </c>
      <c r="P52" s="59">
        <f t="shared" si="4"/>
        <v>3226678</v>
      </c>
      <c r="Q52" s="59">
        <f t="shared" si="4"/>
        <v>9248968</v>
      </c>
      <c r="R52" s="59">
        <f t="shared" si="4"/>
        <v>8103409</v>
      </c>
      <c r="S52" s="59">
        <f t="shared" si="4"/>
        <v>304</v>
      </c>
      <c r="T52" s="59">
        <f t="shared" si="4"/>
        <v>14847473</v>
      </c>
      <c r="U52" s="59">
        <f t="shared" si="4"/>
        <v>10690293</v>
      </c>
      <c r="V52" s="59">
        <f t="shared" si="4"/>
        <v>1748</v>
      </c>
      <c r="W52" s="59">
        <f t="shared" si="4"/>
        <v>42892195</v>
      </c>
      <c r="X52" s="59">
        <f t="shared" si="4"/>
        <v>1731940</v>
      </c>
      <c r="Y52" s="59">
        <f t="shared" si="4"/>
        <v>1167014</v>
      </c>
      <c r="Z52" s="59">
        <f t="shared" si="4"/>
        <v>1207</v>
      </c>
      <c r="AA52" s="59">
        <f t="shared" si="4"/>
        <v>2574561</v>
      </c>
      <c r="AB52" s="59">
        <f t="shared" si="4"/>
        <v>1579354</v>
      </c>
      <c r="AC52" s="59">
        <f t="shared" si="4"/>
        <v>6407</v>
      </c>
      <c r="AD52" s="59">
        <f t="shared" si="4"/>
        <v>7060483</v>
      </c>
      <c r="AE52" s="59">
        <f t="shared" si="4"/>
        <v>4407361</v>
      </c>
      <c r="AF52" s="59">
        <f t="shared" si="4"/>
        <v>4017383</v>
      </c>
      <c r="AG52" s="59">
        <f t="shared" si="4"/>
        <v>105</v>
      </c>
      <c r="AH52" s="59">
        <f t="shared" si="4"/>
        <v>7894308</v>
      </c>
      <c r="AI52" s="59">
        <f t="shared" si="4"/>
        <v>5999445</v>
      </c>
      <c r="AJ52" s="59">
        <f t="shared" si="4"/>
        <v>630</v>
      </c>
      <c r="AK52" s="59">
        <f t="shared" si="4"/>
        <v>22319232</v>
      </c>
      <c r="AL52" s="59">
        <f t="shared" si="4"/>
        <v>74324</v>
      </c>
      <c r="AM52" s="59">
        <f t="shared" si="4"/>
        <v>51043</v>
      </c>
      <c r="AN52" s="59">
        <f t="shared" si="4"/>
        <v>265</v>
      </c>
      <c r="AO52" s="59">
        <f t="shared" si="4"/>
        <v>126560</v>
      </c>
      <c r="AP52" s="59">
        <f t="shared" si="4"/>
        <v>90655</v>
      </c>
      <c r="AQ52" s="59">
        <f t="shared" si="4"/>
        <v>299</v>
      </c>
      <c r="AR52" s="59">
        <f t="shared" si="4"/>
        <v>343146</v>
      </c>
    </row>
  </sheetData>
  <mergeCells count="20">
    <mergeCell ref="P3:P4"/>
    <mergeCell ref="Q2:AD2"/>
    <mergeCell ref="A3:A4"/>
    <mergeCell ref="B3:B4"/>
    <mergeCell ref="C1:P1"/>
    <mergeCell ref="Q1:AD1"/>
    <mergeCell ref="C2:P2"/>
    <mergeCell ref="C3:H3"/>
    <mergeCell ref="I3:I4"/>
    <mergeCell ref="J3:O3"/>
    <mergeCell ref="AE1:AR1"/>
    <mergeCell ref="AE2:AR2"/>
    <mergeCell ref="Q3:V3"/>
    <mergeCell ref="W3:W4"/>
    <mergeCell ref="X3:AC3"/>
    <mergeCell ref="AD3:AD4"/>
    <mergeCell ref="AE3:AJ3"/>
    <mergeCell ref="AK3:AK4"/>
    <mergeCell ref="AL3:AQ3"/>
    <mergeCell ref="AR3:AR4"/>
  </mergeCells>
  <pageMargins left="0.78740157480314965" right="0.19685039370078741" top="1.4566929133858268" bottom="0.39370078740157483" header="0.31496062992125984" footer="0.31496062992125984"/>
  <pageSetup paperSize="9" scale="27" orientation="landscape" r:id="rId1"/>
  <rowBreaks count="1" manualBreakCount="1">
    <brk id="26" max="16383" man="1"/>
  </rowBreaks>
  <colBreaks count="2" manualBreakCount="2">
    <brk id="16" max="1048575" man="1"/>
    <brk id="30" max="1048575" man="1"/>
  </colBreaks>
  <legacyDrawing r:id="rId2"/>
</worksheet>
</file>

<file path=xl/worksheets/sheet7.xml><?xml version="1.0" encoding="utf-8"?>
<worksheet xmlns="http://schemas.openxmlformats.org/spreadsheetml/2006/main" xmlns:r="http://schemas.openxmlformats.org/officeDocument/2006/relationships">
  <dimension ref="A1:AQ39"/>
  <sheetViews>
    <sheetView view="pageBreakPreview" zoomScale="60" workbookViewId="0">
      <pane xSplit="1" ySplit="3" topLeftCell="X22" activePane="bottomRight" state="frozen"/>
      <selection pane="topRight" activeCell="B1" sqref="B1"/>
      <selection pane="bottomLeft" activeCell="A4" sqref="A4"/>
      <selection pane="bottomRight" activeCell="B1" sqref="B1:O1"/>
    </sheetView>
  </sheetViews>
  <sheetFormatPr defaultRowHeight="15"/>
  <cols>
    <col min="1" max="1" width="34.5703125" style="68" customWidth="1"/>
    <col min="2" max="3" width="15.7109375" style="68" customWidth="1"/>
    <col min="4" max="4" width="10.42578125" style="68" customWidth="1"/>
    <col min="5" max="6" width="15.7109375" style="68" customWidth="1"/>
    <col min="7" max="7" width="8.140625" style="68" customWidth="1"/>
    <col min="8" max="10" width="15.7109375" style="68" customWidth="1"/>
    <col min="11" max="11" width="10.28515625" style="68" customWidth="1"/>
    <col min="12" max="13" width="15.7109375" style="68" customWidth="1"/>
    <col min="14" max="14" width="8.85546875" style="68" customWidth="1"/>
    <col min="15" max="15" width="15.7109375" style="68" customWidth="1"/>
    <col min="16" max="16" width="14.28515625" style="68" customWidth="1"/>
    <col min="17" max="17" width="15.7109375" style="68" customWidth="1"/>
    <col min="18" max="18" width="10.42578125" style="68" customWidth="1"/>
    <col min="19" max="19" width="14.28515625" style="68" customWidth="1"/>
    <col min="20" max="20" width="15.7109375" style="68" customWidth="1"/>
    <col min="21" max="21" width="11" style="68" customWidth="1"/>
    <col min="22" max="24" width="15.7109375" style="68" customWidth="1"/>
    <col min="25" max="25" width="9" style="68" customWidth="1"/>
    <col min="26" max="27" width="15.7109375" style="68" customWidth="1"/>
    <col min="28" max="28" width="9.28515625" style="68" customWidth="1"/>
    <col min="29" max="31" width="15.7109375" style="68" customWidth="1"/>
    <col min="32" max="32" width="11.42578125" style="68" customWidth="1"/>
    <col min="33" max="33" width="12.85546875" style="68" customWidth="1"/>
    <col min="34" max="34" width="15.7109375" style="68" customWidth="1"/>
    <col min="35" max="35" width="8.85546875" style="68" customWidth="1"/>
    <col min="36" max="38" width="15.7109375" style="68" customWidth="1"/>
    <col min="39" max="39" width="11" style="68" customWidth="1"/>
    <col min="40" max="41" width="15.7109375" style="68" customWidth="1"/>
    <col min="42" max="42" width="8.28515625" style="68" customWidth="1"/>
    <col min="43" max="43" width="13.28515625" style="68" customWidth="1"/>
    <col min="44" max="16384" width="9.140625" style="68"/>
  </cols>
  <sheetData>
    <row r="1" spans="1:43" ht="69.75" customHeight="1">
      <c r="A1" s="73" t="s">
        <v>242</v>
      </c>
      <c r="B1" s="430" t="s">
        <v>241</v>
      </c>
      <c r="C1" s="430"/>
      <c r="D1" s="430"/>
      <c r="E1" s="430"/>
      <c r="F1" s="430"/>
      <c r="G1" s="430"/>
      <c r="H1" s="430"/>
      <c r="I1" s="430"/>
      <c r="J1" s="430"/>
      <c r="K1" s="430"/>
      <c r="L1" s="430"/>
      <c r="M1" s="430"/>
      <c r="N1" s="430"/>
      <c r="O1" s="430"/>
      <c r="P1" s="430" t="s">
        <v>240</v>
      </c>
      <c r="Q1" s="430"/>
      <c r="R1" s="430"/>
      <c r="S1" s="430"/>
      <c r="T1" s="430"/>
      <c r="U1" s="430"/>
      <c r="V1" s="430"/>
      <c r="W1" s="430"/>
      <c r="X1" s="430"/>
      <c r="Y1" s="430"/>
      <c r="Z1" s="430"/>
      <c r="AA1" s="430"/>
      <c r="AB1" s="430"/>
      <c r="AC1" s="430"/>
      <c r="AD1" s="430" t="s">
        <v>239</v>
      </c>
      <c r="AE1" s="430"/>
      <c r="AF1" s="430"/>
      <c r="AG1" s="430"/>
      <c r="AH1" s="430"/>
      <c r="AI1" s="430"/>
      <c r="AJ1" s="430"/>
      <c r="AK1" s="430"/>
      <c r="AL1" s="430"/>
      <c r="AM1" s="430"/>
      <c r="AN1" s="430"/>
      <c r="AO1" s="430"/>
      <c r="AP1" s="430"/>
      <c r="AQ1" s="430"/>
    </row>
    <row r="2" spans="1:43" ht="39.75" customHeight="1">
      <c r="A2" s="70"/>
      <c r="B2" s="429" t="s">
        <v>193</v>
      </c>
      <c r="C2" s="429"/>
      <c r="D2" s="429"/>
      <c r="E2" s="429"/>
      <c r="F2" s="429"/>
      <c r="G2" s="429"/>
      <c r="H2" s="429"/>
      <c r="I2" s="429" t="s">
        <v>192</v>
      </c>
      <c r="J2" s="429"/>
      <c r="K2" s="429"/>
      <c r="L2" s="429"/>
      <c r="M2" s="429"/>
      <c r="N2" s="429"/>
      <c r="O2" s="429"/>
      <c r="P2" s="429" t="s">
        <v>238</v>
      </c>
      <c r="Q2" s="429"/>
      <c r="R2" s="429"/>
      <c r="S2" s="429"/>
      <c r="T2" s="429"/>
      <c r="U2" s="429"/>
      <c r="V2" s="429"/>
      <c r="W2" s="429" t="s">
        <v>190</v>
      </c>
      <c r="X2" s="429"/>
      <c r="Y2" s="429"/>
      <c r="Z2" s="429"/>
      <c r="AA2" s="429"/>
      <c r="AB2" s="429"/>
      <c r="AC2" s="429"/>
      <c r="AD2" s="429" t="s">
        <v>189</v>
      </c>
      <c r="AE2" s="429"/>
      <c r="AF2" s="429"/>
      <c r="AG2" s="429"/>
      <c r="AH2" s="429"/>
      <c r="AI2" s="429"/>
      <c r="AJ2" s="429"/>
      <c r="AK2" s="429" t="s">
        <v>188</v>
      </c>
      <c r="AL2" s="429"/>
      <c r="AM2" s="429"/>
      <c r="AN2" s="429"/>
      <c r="AO2" s="429"/>
      <c r="AP2" s="429"/>
      <c r="AQ2" s="429"/>
    </row>
    <row r="3" spans="1:43" ht="41.25" customHeight="1">
      <c r="A3" s="70" t="s">
        <v>237</v>
      </c>
      <c r="B3" s="72" t="s">
        <v>236</v>
      </c>
      <c r="C3" s="72" t="s">
        <v>235</v>
      </c>
      <c r="D3" s="72" t="s">
        <v>234</v>
      </c>
      <c r="E3" s="72" t="s">
        <v>233</v>
      </c>
      <c r="F3" s="72" t="s">
        <v>232</v>
      </c>
      <c r="G3" s="72" t="s">
        <v>231</v>
      </c>
      <c r="H3" s="70" t="s">
        <v>67</v>
      </c>
      <c r="I3" s="72" t="s">
        <v>236</v>
      </c>
      <c r="J3" s="72" t="s">
        <v>235</v>
      </c>
      <c r="K3" s="72" t="s">
        <v>234</v>
      </c>
      <c r="L3" s="72" t="s">
        <v>233</v>
      </c>
      <c r="M3" s="72" t="s">
        <v>232</v>
      </c>
      <c r="N3" s="72" t="s">
        <v>231</v>
      </c>
      <c r="O3" s="70" t="s">
        <v>67</v>
      </c>
      <c r="P3" s="72" t="s">
        <v>236</v>
      </c>
      <c r="Q3" s="72" t="s">
        <v>235</v>
      </c>
      <c r="R3" s="72" t="s">
        <v>234</v>
      </c>
      <c r="S3" s="72" t="s">
        <v>233</v>
      </c>
      <c r="T3" s="72" t="s">
        <v>232</v>
      </c>
      <c r="U3" s="72" t="s">
        <v>231</v>
      </c>
      <c r="V3" s="70" t="s">
        <v>67</v>
      </c>
      <c r="W3" s="72" t="s">
        <v>236</v>
      </c>
      <c r="X3" s="72" t="s">
        <v>235</v>
      </c>
      <c r="Y3" s="72" t="s">
        <v>234</v>
      </c>
      <c r="Z3" s="72" t="s">
        <v>233</v>
      </c>
      <c r="AA3" s="72" t="s">
        <v>232</v>
      </c>
      <c r="AB3" s="72" t="s">
        <v>231</v>
      </c>
      <c r="AC3" s="70" t="s">
        <v>67</v>
      </c>
      <c r="AD3" s="72" t="s">
        <v>236</v>
      </c>
      <c r="AE3" s="72" t="s">
        <v>235</v>
      </c>
      <c r="AF3" s="72" t="s">
        <v>234</v>
      </c>
      <c r="AG3" s="72" t="s">
        <v>233</v>
      </c>
      <c r="AH3" s="72" t="s">
        <v>232</v>
      </c>
      <c r="AI3" s="72" t="s">
        <v>231</v>
      </c>
      <c r="AJ3" s="70" t="s">
        <v>67</v>
      </c>
      <c r="AK3" s="72" t="s">
        <v>236</v>
      </c>
      <c r="AL3" s="72" t="s">
        <v>235</v>
      </c>
      <c r="AM3" s="72" t="s">
        <v>234</v>
      </c>
      <c r="AN3" s="72" t="s">
        <v>233</v>
      </c>
      <c r="AO3" s="72" t="s">
        <v>232</v>
      </c>
      <c r="AP3" s="72" t="s">
        <v>231</v>
      </c>
      <c r="AQ3" s="70" t="s">
        <v>67</v>
      </c>
    </row>
    <row r="4" spans="1:43" ht="20.100000000000001" customHeight="1">
      <c r="A4" s="70" t="s">
        <v>230</v>
      </c>
      <c r="B4" s="71">
        <f>'[5]Format for District Mapping'!F1345</f>
        <v>246430</v>
      </c>
      <c r="C4" s="71">
        <f>'[5]Format for District Mapping'!G1345</f>
        <v>160586</v>
      </c>
      <c r="D4" s="71">
        <f>'[5]Format for District Mapping'!H1345</f>
        <v>0</v>
      </c>
      <c r="E4" s="71">
        <f>'[5]Format for District Mapping'!I1345</f>
        <v>248960</v>
      </c>
      <c r="F4" s="71">
        <f>'[5]Format for District Mapping'!J1345</f>
        <v>141458</v>
      </c>
      <c r="G4" s="71">
        <f>'[5]Format for District Mapping'!K1345</f>
        <v>0</v>
      </c>
      <c r="H4" s="71">
        <f>'[5]Format for District Mapping'!L1345</f>
        <v>797434</v>
      </c>
      <c r="I4" s="71">
        <f>'[5]Format for District Mapping'!M1345</f>
        <v>38865</v>
      </c>
      <c r="J4" s="71">
        <f>'[5]Format for District Mapping'!N1345</f>
        <v>21951</v>
      </c>
      <c r="K4" s="71">
        <f>'[5]Format for District Mapping'!O1345</f>
        <v>36</v>
      </c>
      <c r="L4" s="71">
        <f>'[5]Format for District Mapping'!P1345</f>
        <v>51597</v>
      </c>
      <c r="M4" s="71">
        <f>'[5]Format for District Mapping'!Q1345</f>
        <v>32741</v>
      </c>
      <c r="N4" s="71">
        <f>'[5]Format for District Mapping'!R1345</f>
        <v>59</v>
      </c>
      <c r="O4" s="71">
        <f>'[5]Format for District Mapping'!S1345</f>
        <v>145249</v>
      </c>
      <c r="P4" s="71">
        <f>'[5]Format for District Mapping'!T1345</f>
        <v>325420</v>
      </c>
      <c r="Q4" s="71">
        <f>'[5]Format for District Mapping'!U1345</f>
        <v>219141</v>
      </c>
      <c r="R4" s="71">
        <f>'[5]Format for District Mapping'!V1345</f>
        <v>0</v>
      </c>
      <c r="S4" s="71">
        <f>'[5]Format for District Mapping'!W1345</f>
        <v>317516</v>
      </c>
      <c r="T4" s="71">
        <f>'[5]Format for District Mapping'!X1345</f>
        <v>192317</v>
      </c>
      <c r="U4" s="71">
        <f>'[5]Format for District Mapping'!Y1345</f>
        <v>1</v>
      </c>
      <c r="V4" s="71">
        <f>'[5]Format for District Mapping'!Z1345</f>
        <v>1054395</v>
      </c>
      <c r="W4" s="71">
        <f>'[5]Format for District Mapping'!AA1345</f>
        <v>101879</v>
      </c>
      <c r="X4" s="71">
        <f>'[5]Format for District Mapping'!AB1345</f>
        <v>48948</v>
      </c>
      <c r="Y4" s="71">
        <f>'[5]Format for District Mapping'!AC1345</f>
        <v>125</v>
      </c>
      <c r="Z4" s="71">
        <f>'[5]Format for District Mapping'!AD1345</f>
        <v>61822</v>
      </c>
      <c r="AA4" s="71">
        <f>'[5]Format for District Mapping'!AE1345</f>
        <v>26801</v>
      </c>
      <c r="AB4" s="71">
        <f>'[5]Format for District Mapping'!AF1345</f>
        <v>379</v>
      </c>
      <c r="AC4" s="71">
        <f>'[5]Format for District Mapping'!AG1345</f>
        <v>239954</v>
      </c>
      <c r="AD4" s="71">
        <f>'[5]Format for District Mapping'!AH1345</f>
        <v>191528</v>
      </c>
      <c r="AE4" s="71">
        <f>'[5]Format for District Mapping'!AI1345</f>
        <v>136056</v>
      </c>
      <c r="AF4" s="71">
        <f>'[5]Format for District Mapping'!AJ1345</f>
        <v>1</v>
      </c>
      <c r="AG4" s="71">
        <f>'[5]Format for District Mapping'!AK1345</f>
        <v>590552</v>
      </c>
      <c r="AH4" s="71">
        <f>'[5]Format for District Mapping'!AL1345</f>
        <v>421874</v>
      </c>
      <c r="AI4" s="71">
        <f>'[5]Format for District Mapping'!AM1345</f>
        <v>0</v>
      </c>
      <c r="AJ4" s="71">
        <f>'[5]Format for District Mapping'!AN1345</f>
        <v>1340011</v>
      </c>
      <c r="AK4" s="71">
        <f>'[5]Format for District Mapping'!AO1345</f>
        <v>2390</v>
      </c>
      <c r="AL4" s="71">
        <f>'[5]Format for District Mapping'!AP1345</f>
        <v>1513</v>
      </c>
      <c r="AM4" s="71">
        <f>'[5]Format for District Mapping'!AQ1345</f>
        <v>5</v>
      </c>
      <c r="AN4" s="71">
        <f>'[5]Format for District Mapping'!AR1345</f>
        <v>2907</v>
      </c>
      <c r="AO4" s="71">
        <f>'[5]Format for District Mapping'!AS1345</f>
        <v>1559</v>
      </c>
      <c r="AP4" s="71">
        <f>'[5]Format for District Mapping'!AT1345</f>
        <v>8</v>
      </c>
      <c r="AQ4" s="71">
        <f>'[5]Format for District Mapping'!AU1345</f>
        <v>8382</v>
      </c>
    </row>
    <row r="5" spans="1:43" ht="20.100000000000001" customHeight="1">
      <c r="A5" s="70" t="s">
        <v>229</v>
      </c>
      <c r="B5" s="71">
        <f>'[5]Format for District Mapping'!F1347</f>
        <v>414004</v>
      </c>
      <c r="C5" s="71">
        <f>'[5]Format for District Mapping'!G1347</f>
        <v>317619</v>
      </c>
      <c r="D5" s="71">
        <f>'[5]Format for District Mapping'!H1347</f>
        <v>35</v>
      </c>
      <c r="E5" s="71">
        <f>'[5]Format for District Mapping'!I1347</f>
        <v>543762</v>
      </c>
      <c r="F5" s="71">
        <f>'[5]Format for District Mapping'!J1347</f>
        <v>421535</v>
      </c>
      <c r="G5" s="71">
        <f>'[5]Format for District Mapping'!K1347</f>
        <v>5</v>
      </c>
      <c r="H5" s="71">
        <f>'[5]Format for District Mapping'!L1347</f>
        <v>1696960</v>
      </c>
      <c r="I5" s="71">
        <f>'[5]Format for District Mapping'!M1347</f>
        <v>29559</v>
      </c>
      <c r="J5" s="71">
        <f>'[5]Format for District Mapping'!N1347</f>
        <v>18324</v>
      </c>
      <c r="K5" s="71">
        <f>'[5]Format for District Mapping'!O1347</f>
        <v>4</v>
      </c>
      <c r="L5" s="71">
        <f>'[5]Format for District Mapping'!P1347</f>
        <v>14049</v>
      </c>
      <c r="M5" s="71">
        <f>'[5]Format for District Mapping'!Q1347</f>
        <v>6826</v>
      </c>
      <c r="N5" s="71">
        <f>'[5]Format for District Mapping'!R1347</f>
        <v>4</v>
      </c>
      <c r="O5" s="71">
        <f>'[5]Format for District Mapping'!S1347</f>
        <v>68766</v>
      </c>
      <c r="P5" s="71">
        <f>'[5]Format for District Mapping'!T1347</f>
        <v>446988</v>
      </c>
      <c r="Q5" s="71">
        <f>'[5]Format for District Mapping'!U1347</f>
        <v>316980</v>
      </c>
      <c r="R5" s="71">
        <f>'[5]Format for District Mapping'!V1347</f>
        <v>49</v>
      </c>
      <c r="S5" s="71">
        <f>'[5]Format for District Mapping'!W1347</f>
        <v>302904</v>
      </c>
      <c r="T5" s="71">
        <f>'[5]Format for District Mapping'!X1347</f>
        <v>224212</v>
      </c>
      <c r="U5" s="71">
        <f>'[5]Format for District Mapping'!Y1347</f>
        <v>13</v>
      </c>
      <c r="V5" s="71">
        <f>'[5]Format for District Mapping'!Z1347</f>
        <v>1291146</v>
      </c>
      <c r="W5" s="71">
        <f>'[5]Format for District Mapping'!AA1347</f>
        <v>55607</v>
      </c>
      <c r="X5" s="71">
        <f>'[5]Format for District Mapping'!AB1347</f>
        <v>37764</v>
      </c>
      <c r="Y5" s="71">
        <f>'[5]Format for District Mapping'!AC1347</f>
        <v>14</v>
      </c>
      <c r="Z5" s="71">
        <f>'[5]Format for District Mapping'!AD1347</f>
        <v>28747</v>
      </c>
      <c r="AA5" s="71">
        <f>'[5]Format for District Mapping'!AE1347</f>
        <v>14159</v>
      </c>
      <c r="AB5" s="71">
        <f>'[5]Format for District Mapping'!AF1347</f>
        <v>27</v>
      </c>
      <c r="AC5" s="71">
        <f>'[5]Format for District Mapping'!AG1347</f>
        <v>136318</v>
      </c>
      <c r="AD5" s="71">
        <f>'[5]Format for District Mapping'!AH1347</f>
        <v>217125</v>
      </c>
      <c r="AE5" s="71">
        <f>'[5]Format for District Mapping'!AI1347</f>
        <v>144549</v>
      </c>
      <c r="AF5" s="71">
        <f>'[5]Format for District Mapping'!AJ1347</f>
        <v>37</v>
      </c>
      <c r="AG5" s="71">
        <f>'[5]Format for District Mapping'!AK1347</f>
        <v>169209</v>
      </c>
      <c r="AH5" s="71">
        <f>'[5]Format for District Mapping'!AL1347</f>
        <v>128462</v>
      </c>
      <c r="AI5" s="71">
        <f>'[5]Format for District Mapping'!AM1347</f>
        <v>4</v>
      </c>
      <c r="AJ5" s="71">
        <f>'[5]Format for District Mapping'!AN1347</f>
        <v>659386</v>
      </c>
      <c r="AK5" s="71">
        <f>'[5]Format for District Mapping'!AO1347</f>
        <v>2644</v>
      </c>
      <c r="AL5" s="71">
        <f>'[5]Format for District Mapping'!AP1347</f>
        <v>1580</v>
      </c>
      <c r="AM5" s="71">
        <f>'[5]Format for District Mapping'!AQ1347</f>
        <v>4</v>
      </c>
      <c r="AN5" s="71">
        <f>'[5]Format for District Mapping'!AR1347</f>
        <v>2701</v>
      </c>
      <c r="AO5" s="71">
        <f>'[5]Format for District Mapping'!AS1347</f>
        <v>2021</v>
      </c>
      <c r="AP5" s="71">
        <f>'[5]Format for District Mapping'!AT1347</f>
        <v>5</v>
      </c>
      <c r="AQ5" s="71">
        <f>'[5]Format for District Mapping'!AU1347</f>
        <v>8955</v>
      </c>
    </row>
    <row r="6" spans="1:43" ht="20.100000000000001" customHeight="1">
      <c r="A6" s="70" t="s">
        <v>228</v>
      </c>
      <c r="B6" s="71">
        <f>'[5]Format for District Mapping'!F1346</f>
        <v>273771</v>
      </c>
      <c r="C6" s="71">
        <f>'[5]Format for District Mapping'!G1346</f>
        <v>213307</v>
      </c>
      <c r="D6" s="71">
        <f>'[5]Format for District Mapping'!H1346</f>
        <v>16</v>
      </c>
      <c r="E6" s="71">
        <f>'[5]Format for District Mapping'!I1346</f>
        <v>4089176</v>
      </c>
      <c r="F6" s="71">
        <f>'[5]Format for District Mapping'!J1346</f>
        <v>2718568</v>
      </c>
      <c r="G6" s="71">
        <f>'[5]Format for District Mapping'!K1346</f>
        <v>476</v>
      </c>
      <c r="H6" s="71">
        <f>'[5]Format for District Mapping'!L1346</f>
        <v>7295314</v>
      </c>
      <c r="I6" s="71">
        <f>'[5]Format for District Mapping'!M1346</f>
        <v>20568</v>
      </c>
      <c r="J6" s="71">
        <f>'[5]Format for District Mapping'!N1346</f>
        <v>12938</v>
      </c>
      <c r="K6" s="71">
        <f>'[5]Format for District Mapping'!O1346</f>
        <v>7</v>
      </c>
      <c r="L6" s="71">
        <f>'[5]Format for District Mapping'!P1346</f>
        <v>482642</v>
      </c>
      <c r="M6" s="71">
        <f>'[5]Format for District Mapping'!Q1346</f>
        <v>275805</v>
      </c>
      <c r="N6" s="71">
        <f>'[5]Format for District Mapping'!R1346</f>
        <v>454</v>
      </c>
      <c r="O6" s="71">
        <f>'[5]Format for District Mapping'!S1346</f>
        <v>792414</v>
      </c>
      <c r="P6" s="71">
        <f>'[5]Format for District Mapping'!T1346</f>
        <v>262031</v>
      </c>
      <c r="Q6" s="71">
        <f>'[5]Format for District Mapping'!U1346</f>
        <v>200647</v>
      </c>
      <c r="R6" s="71">
        <f>'[5]Format for District Mapping'!V1346</f>
        <v>13</v>
      </c>
      <c r="S6" s="71">
        <f>'[5]Format for District Mapping'!W1346</f>
        <v>4950698</v>
      </c>
      <c r="T6" s="71">
        <f>'[5]Format for District Mapping'!X1346</f>
        <v>2891941</v>
      </c>
      <c r="U6" s="71">
        <f>'[5]Format for District Mapping'!Y1346</f>
        <v>716</v>
      </c>
      <c r="V6" s="71">
        <f>'[5]Format for District Mapping'!Z1346</f>
        <v>8306046</v>
      </c>
      <c r="W6" s="71">
        <f>'[5]Format for District Mapping'!AA1346</f>
        <v>35251</v>
      </c>
      <c r="X6" s="71">
        <f>'[5]Format for District Mapping'!AB1346</f>
        <v>25137</v>
      </c>
      <c r="Y6" s="71">
        <f>'[5]Format for District Mapping'!AC1346</f>
        <v>10</v>
      </c>
      <c r="Z6" s="71">
        <f>'[5]Format for District Mapping'!AD1346</f>
        <v>1081588</v>
      </c>
      <c r="AA6" s="71">
        <f>'[5]Format for District Mapping'!AE1346</f>
        <v>658934</v>
      </c>
      <c r="AB6" s="71">
        <f>'[5]Format for District Mapping'!AF1346</f>
        <v>1345</v>
      </c>
      <c r="AC6" s="71">
        <f>'[5]Format for District Mapping'!AG1346</f>
        <v>1802265</v>
      </c>
      <c r="AD6" s="71">
        <f>'[5]Format for District Mapping'!AH1346</f>
        <v>141876</v>
      </c>
      <c r="AE6" s="71">
        <f>'[5]Format for District Mapping'!AI1346</f>
        <v>123014</v>
      </c>
      <c r="AF6" s="71">
        <f>'[5]Format for District Mapping'!AJ1346</f>
        <v>7</v>
      </c>
      <c r="AG6" s="71">
        <f>'[5]Format for District Mapping'!AK1346</f>
        <v>2382463</v>
      </c>
      <c r="AH6" s="71">
        <f>'[5]Format for District Mapping'!AL1346</f>
        <v>1445615</v>
      </c>
      <c r="AI6" s="71">
        <f>'[5]Format for District Mapping'!AM1346</f>
        <v>345</v>
      </c>
      <c r="AJ6" s="71">
        <f>'[5]Format for District Mapping'!AN1346</f>
        <v>4093320</v>
      </c>
      <c r="AK6" s="71">
        <f>'[5]Format for District Mapping'!AO1346</f>
        <v>3237</v>
      </c>
      <c r="AL6" s="71">
        <f>'[5]Format for District Mapping'!AP1346</f>
        <v>2226</v>
      </c>
      <c r="AM6" s="71">
        <f>'[5]Format for District Mapping'!AQ1346</f>
        <v>6</v>
      </c>
      <c r="AN6" s="71">
        <f>'[5]Format for District Mapping'!AR1346</f>
        <v>44410</v>
      </c>
      <c r="AO6" s="71">
        <f>'[5]Format for District Mapping'!AS1346</f>
        <v>28072</v>
      </c>
      <c r="AP6" s="71">
        <f>'[5]Format for District Mapping'!AT1346</f>
        <v>92</v>
      </c>
      <c r="AQ6" s="71">
        <f>'[5]Format for District Mapping'!AU1346</f>
        <v>78043</v>
      </c>
    </row>
    <row r="7" spans="1:43" ht="20.100000000000001" customHeight="1">
      <c r="A7" s="70" t="s">
        <v>227</v>
      </c>
      <c r="B7" s="71">
        <f>'[5]Format for District Mapping'!F1348</f>
        <v>581509</v>
      </c>
      <c r="C7" s="71">
        <f>'[5]Format for District Mapping'!G1348</f>
        <v>424396</v>
      </c>
      <c r="D7" s="71">
        <f>'[5]Format for District Mapping'!H1348</f>
        <v>9</v>
      </c>
      <c r="E7" s="71">
        <f>'[5]Format for District Mapping'!I1348</f>
        <v>436356</v>
      </c>
      <c r="F7" s="71">
        <f>'[5]Format for District Mapping'!J1348</f>
        <v>312302</v>
      </c>
      <c r="G7" s="71">
        <f>'[5]Format for District Mapping'!K1348</f>
        <v>30</v>
      </c>
      <c r="H7" s="71">
        <f>'[5]Format for District Mapping'!L1348</f>
        <v>1754602</v>
      </c>
      <c r="I7" s="71">
        <f>'[5]Format for District Mapping'!M1348</f>
        <v>63160</v>
      </c>
      <c r="J7" s="71">
        <f>'[5]Format for District Mapping'!N1348</f>
        <v>39195</v>
      </c>
      <c r="K7" s="71">
        <f>'[5]Format for District Mapping'!O1348</f>
        <v>15</v>
      </c>
      <c r="L7" s="71">
        <f>'[5]Format for District Mapping'!P1348</f>
        <v>62166</v>
      </c>
      <c r="M7" s="71">
        <f>'[5]Format for District Mapping'!Q1348</f>
        <v>34098</v>
      </c>
      <c r="N7" s="71">
        <f>'[5]Format for District Mapping'!R1348</f>
        <v>125</v>
      </c>
      <c r="O7" s="71">
        <f>'[5]Format for District Mapping'!S1348</f>
        <v>198759</v>
      </c>
      <c r="P7" s="71">
        <f>'[5]Format for District Mapping'!T1348</f>
        <v>698874</v>
      </c>
      <c r="Q7" s="71">
        <f>'[5]Format for District Mapping'!U1348</f>
        <v>453430</v>
      </c>
      <c r="R7" s="71">
        <f>'[5]Format for District Mapping'!V1348</f>
        <v>16</v>
      </c>
      <c r="S7" s="71">
        <f>'[5]Format for District Mapping'!W1348</f>
        <v>581662</v>
      </c>
      <c r="T7" s="71">
        <f>'[5]Format for District Mapping'!X1348</f>
        <v>345186</v>
      </c>
      <c r="U7" s="71">
        <f>'[5]Format for District Mapping'!Y1348</f>
        <v>88</v>
      </c>
      <c r="V7" s="71">
        <f>'[5]Format for District Mapping'!Z1348</f>
        <v>2079256</v>
      </c>
      <c r="W7" s="71">
        <f>'[5]Format for District Mapping'!AA1348</f>
        <v>155498</v>
      </c>
      <c r="X7" s="71">
        <f>'[5]Format for District Mapping'!AB1348</f>
        <v>92812</v>
      </c>
      <c r="Y7" s="71">
        <f>'[5]Format for District Mapping'!AC1348</f>
        <v>87</v>
      </c>
      <c r="Z7" s="71">
        <f>'[5]Format for District Mapping'!AD1348</f>
        <v>148002</v>
      </c>
      <c r="AA7" s="71">
        <f>'[5]Format for District Mapping'!AE1348</f>
        <v>70894</v>
      </c>
      <c r="AB7" s="71">
        <f>'[5]Format for District Mapping'!AF1348</f>
        <v>585</v>
      </c>
      <c r="AC7" s="71">
        <f>'[5]Format for District Mapping'!AG1348</f>
        <v>467878</v>
      </c>
      <c r="AD7" s="71">
        <f>'[5]Format for District Mapping'!AH1348</f>
        <v>307245</v>
      </c>
      <c r="AE7" s="71">
        <f>'[5]Format for District Mapping'!AI1348</f>
        <v>226648</v>
      </c>
      <c r="AF7" s="71">
        <f>'[5]Format for District Mapping'!AJ1348</f>
        <v>7</v>
      </c>
      <c r="AG7" s="71">
        <f>'[5]Format for District Mapping'!AK1348</f>
        <v>282859</v>
      </c>
      <c r="AH7" s="71">
        <f>'[5]Format for District Mapping'!AL1348</f>
        <v>158086</v>
      </c>
      <c r="AI7" s="71">
        <f>'[5]Format for District Mapping'!AM1348</f>
        <v>15</v>
      </c>
      <c r="AJ7" s="71">
        <f>'[5]Format for District Mapping'!AN1348</f>
        <v>974860</v>
      </c>
      <c r="AK7" s="71">
        <f>'[5]Format for District Mapping'!AO1348</f>
        <v>4373</v>
      </c>
      <c r="AL7" s="71">
        <f>'[5]Format for District Mapping'!AP1348</f>
        <v>2114</v>
      </c>
      <c r="AM7" s="71">
        <f>'[5]Format for District Mapping'!AQ1348</f>
        <v>4</v>
      </c>
      <c r="AN7" s="71">
        <f>'[5]Format for District Mapping'!AR1348</f>
        <v>4519</v>
      </c>
      <c r="AO7" s="71">
        <f>'[5]Format for District Mapping'!AS1348</f>
        <v>5193</v>
      </c>
      <c r="AP7" s="71">
        <f>'[5]Format for District Mapping'!AT1348</f>
        <v>11</v>
      </c>
      <c r="AQ7" s="71">
        <f>'[5]Format for District Mapping'!AU1348</f>
        <v>16214</v>
      </c>
    </row>
    <row r="8" spans="1:43" ht="20.100000000000001" customHeight="1">
      <c r="A8" s="70" t="s">
        <v>226</v>
      </c>
      <c r="B8" s="71">
        <f>'[5]Format for District Mapping'!F1349</f>
        <v>326696</v>
      </c>
      <c r="C8" s="71">
        <f>'[5]Format for District Mapping'!G1349</f>
        <v>235670</v>
      </c>
      <c r="D8" s="71">
        <f>'[5]Format for District Mapping'!H1349</f>
        <v>19</v>
      </c>
      <c r="E8" s="71">
        <f>'[5]Format for District Mapping'!I1349</f>
        <v>356674</v>
      </c>
      <c r="F8" s="71">
        <f>'[5]Format for District Mapping'!J1349</f>
        <v>279911</v>
      </c>
      <c r="G8" s="71">
        <f>'[5]Format for District Mapping'!K1349</f>
        <v>86</v>
      </c>
      <c r="H8" s="71">
        <f>'[5]Format for District Mapping'!L1349</f>
        <v>1199056</v>
      </c>
      <c r="I8" s="71">
        <f>'[5]Format for District Mapping'!M1349</f>
        <v>26729</v>
      </c>
      <c r="J8" s="71">
        <f>'[5]Format for District Mapping'!N1349</f>
        <v>19446</v>
      </c>
      <c r="K8" s="71">
        <f>'[5]Format for District Mapping'!O1349</f>
        <v>2</v>
      </c>
      <c r="L8" s="71">
        <f>'[5]Format for District Mapping'!P1349</f>
        <v>40716</v>
      </c>
      <c r="M8" s="71">
        <f>'[5]Format for District Mapping'!Q1349</f>
        <v>26208</v>
      </c>
      <c r="N8" s="71">
        <f>'[5]Format for District Mapping'!R1349</f>
        <v>75</v>
      </c>
      <c r="O8" s="71">
        <f>'[5]Format for District Mapping'!S1349</f>
        <v>113176</v>
      </c>
      <c r="P8" s="71">
        <f>'[5]Format for District Mapping'!T1349</f>
        <v>333854</v>
      </c>
      <c r="Q8" s="71">
        <f>'[5]Format for District Mapping'!U1349</f>
        <v>258737</v>
      </c>
      <c r="R8" s="71">
        <f>'[5]Format for District Mapping'!V1349</f>
        <v>21</v>
      </c>
      <c r="S8" s="71">
        <f>'[5]Format for District Mapping'!W1349</f>
        <v>423068</v>
      </c>
      <c r="T8" s="71">
        <f>'[5]Format for District Mapping'!X1349</f>
        <v>303262</v>
      </c>
      <c r="U8" s="71">
        <f>'[5]Format for District Mapping'!Y1349</f>
        <v>152</v>
      </c>
      <c r="V8" s="71">
        <f>'[5]Format for District Mapping'!Z1349</f>
        <v>1319094</v>
      </c>
      <c r="W8" s="71">
        <f>'[5]Format for District Mapping'!AA1349</f>
        <v>55783</v>
      </c>
      <c r="X8" s="71">
        <f>'[5]Format for District Mapping'!AB1349</f>
        <v>36301</v>
      </c>
      <c r="Y8" s="71">
        <f>'[5]Format for District Mapping'!AC1349</f>
        <v>25</v>
      </c>
      <c r="Z8" s="71">
        <f>'[5]Format for District Mapping'!AD1349</f>
        <v>74734</v>
      </c>
      <c r="AA8" s="71">
        <f>'[5]Format for District Mapping'!AE1349</f>
        <v>46094</v>
      </c>
      <c r="AB8" s="71">
        <f>'[5]Format for District Mapping'!AF1349</f>
        <v>222</v>
      </c>
      <c r="AC8" s="71">
        <f>'[5]Format for District Mapping'!AG1349</f>
        <v>213159</v>
      </c>
      <c r="AD8" s="71">
        <f>'[5]Format for District Mapping'!AH1349</f>
        <v>189862</v>
      </c>
      <c r="AE8" s="71">
        <f>'[5]Format for District Mapping'!AI1349</f>
        <v>104647</v>
      </c>
      <c r="AF8" s="71">
        <f>'[5]Format for District Mapping'!AJ1349</f>
        <v>14</v>
      </c>
      <c r="AG8" s="71">
        <f>'[5]Format for District Mapping'!AK1349</f>
        <v>203643</v>
      </c>
      <c r="AH8" s="71">
        <f>'[5]Format for District Mapping'!AL1349</f>
        <v>159120</v>
      </c>
      <c r="AI8" s="71">
        <f>'[5]Format for District Mapping'!AM1349</f>
        <v>48</v>
      </c>
      <c r="AJ8" s="71">
        <f>'[5]Format for District Mapping'!AN1349</f>
        <v>657334</v>
      </c>
      <c r="AK8" s="71">
        <f>'[5]Format for District Mapping'!AO1349</f>
        <v>5006</v>
      </c>
      <c r="AL8" s="71">
        <f>'[5]Format for District Mapping'!AP1349</f>
        <v>2205</v>
      </c>
      <c r="AM8" s="71">
        <f>'[5]Format for District Mapping'!AQ1349</f>
        <v>1</v>
      </c>
      <c r="AN8" s="71">
        <f>'[5]Format for District Mapping'!AR1349</f>
        <v>3448</v>
      </c>
      <c r="AO8" s="71">
        <f>'[5]Format for District Mapping'!AS1349</f>
        <v>2054</v>
      </c>
      <c r="AP8" s="71">
        <f>'[5]Format for District Mapping'!AT1349</f>
        <v>2</v>
      </c>
      <c r="AQ8" s="71">
        <f>'[5]Format for District Mapping'!AU1349</f>
        <v>12716</v>
      </c>
    </row>
    <row r="9" spans="1:43" ht="20.100000000000001" customHeight="1">
      <c r="A9" s="70" t="s">
        <v>225</v>
      </c>
      <c r="B9" s="71">
        <f>'[5]Format for District Mapping'!F1350</f>
        <v>112110</v>
      </c>
      <c r="C9" s="71">
        <f>'[5]Format for District Mapping'!G1350</f>
        <v>125837</v>
      </c>
      <c r="D9" s="71">
        <f>'[5]Format for District Mapping'!H1350</f>
        <v>0</v>
      </c>
      <c r="E9" s="71">
        <f>'[5]Format for District Mapping'!I1350</f>
        <v>151120</v>
      </c>
      <c r="F9" s="71">
        <f>'[5]Format for District Mapping'!J1350</f>
        <v>127623</v>
      </c>
      <c r="G9" s="71">
        <f>'[5]Format for District Mapping'!K1350</f>
        <v>5</v>
      </c>
      <c r="H9" s="71">
        <f>'[5]Format for District Mapping'!L1350</f>
        <v>516695</v>
      </c>
      <c r="I9" s="71">
        <f>'[5]Format for District Mapping'!M1350</f>
        <v>9054</v>
      </c>
      <c r="J9" s="71">
        <f>'[5]Format for District Mapping'!N1350</f>
        <v>6518</v>
      </c>
      <c r="K9" s="71">
        <f>'[5]Format for District Mapping'!O1350</f>
        <v>47</v>
      </c>
      <c r="L9" s="71">
        <f>'[5]Format for District Mapping'!P1350</f>
        <v>12796</v>
      </c>
      <c r="M9" s="71">
        <f>'[5]Format for District Mapping'!Q1350</f>
        <v>6903</v>
      </c>
      <c r="N9" s="71">
        <f>'[5]Format for District Mapping'!R1350</f>
        <v>19</v>
      </c>
      <c r="O9" s="71">
        <f>'[5]Format for District Mapping'!S1350</f>
        <v>35337</v>
      </c>
      <c r="P9" s="71">
        <f>'[5]Format for District Mapping'!T1350</f>
        <v>141084</v>
      </c>
      <c r="Q9" s="71">
        <f>'[5]Format for District Mapping'!U1350</f>
        <v>150721</v>
      </c>
      <c r="R9" s="71">
        <f>'[5]Format for District Mapping'!V1350</f>
        <v>0</v>
      </c>
      <c r="S9" s="71">
        <f>'[5]Format for District Mapping'!W1350</f>
        <v>191238</v>
      </c>
      <c r="T9" s="71">
        <f>'[5]Format for District Mapping'!X1350</f>
        <v>171033</v>
      </c>
      <c r="U9" s="71">
        <f>'[5]Format for District Mapping'!Y1350</f>
        <v>6</v>
      </c>
      <c r="V9" s="71">
        <f>'[5]Format for District Mapping'!Z1350</f>
        <v>654082</v>
      </c>
      <c r="W9" s="71">
        <f>'[5]Format for District Mapping'!AA1350</f>
        <v>18752</v>
      </c>
      <c r="X9" s="71">
        <f>'[5]Format for District Mapping'!AB1350</f>
        <v>11947</v>
      </c>
      <c r="Y9" s="71">
        <f>'[5]Format for District Mapping'!AC1350</f>
        <v>81</v>
      </c>
      <c r="Z9" s="71">
        <f>'[5]Format for District Mapping'!AD1350</f>
        <v>31730</v>
      </c>
      <c r="AA9" s="71">
        <f>'[5]Format for District Mapping'!AE1350</f>
        <v>16772</v>
      </c>
      <c r="AB9" s="71">
        <f>'[5]Format for District Mapping'!AF1350</f>
        <v>123</v>
      </c>
      <c r="AC9" s="71">
        <f>'[5]Format for District Mapping'!AG1350</f>
        <v>79405</v>
      </c>
      <c r="AD9" s="71">
        <f>'[5]Format for District Mapping'!AH1350</f>
        <v>104408</v>
      </c>
      <c r="AE9" s="71">
        <f>'[5]Format for District Mapping'!AI1350</f>
        <v>108448</v>
      </c>
      <c r="AF9" s="71">
        <f>'[5]Format for District Mapping'!AJ1350</f>
        <v>0</v>
      </c>
      <c r="AG9" s="71">
        <f>'[5]Format for District Mapping'!AK1350</f>
        <v>158550</v>
      </c>
      <c r="AH9" s="71">
        <f>'[5]Format for District Mapping'!AL1350</f>
        <v>129950</v>
      </c>
      <c r="AI9" s="71">
        <f>'[5]Format for District Mapping'!AM1350</f>
        <v>0</v>
      </c>
      <c r="AJ9" s="71">
        <f>'[5]Format for District Mapping'!AN1350</f>
        <v>501356</v>
      </c>
      <c r="AK9" s="71">
        <f>'[5]Format for District Mapping'!AO1350</f>
        <v>1150</v>
      </c>
      <c r="AL9" s="71">
        <f>'[5]Format for District Mapping'!AP1350</f>
        <v>873</v>
      </c>
      <c r="AM9" s="71">
        <f>'[5]Format for District Mapping'!AQ1350</f>
        <v>0</v>
      </c>
      <c r="AN9" s="71">
        <f>'[5]Format for District Mapping'!AR1350</f>
        <v>1640</v>
      </c>
      <c r="AO9" s="71">
        <f>'[5]Format for District Mapping'!AS1350</f>
        <v>940</v>
      </c>
      <c r="AP9" s="71">
        <f>'[5]Format for District Mapping'!AT1350</f>
        <v>2</v>
      </c>
      <c r="AQ9" s="71">
        <f>'[5]Format for District Mapping'!AU1350</f>
        <v>4605</v>
      </c>
    </row>
    <row r="10" spans="1:43" ht="20.100000000000001" customHeight="1">
      <c r="A10" s="70" t="s">
        <v>224</v>
      </c>
      <c r="B10" s="71">
        <f>'[5]Format for District Mapping'!F1351</f>
        <v>250570</v>
      </c>
      <c r="C10" s="71">
        <f>'[5]Format for District Mapping'!G1351</f>
        <v>169581</v>
      </c>
      <c r="D10" s="71">
        <f>'[5]Format for District Mapping'!H1351</f>
        <v>0</v>
      </c>
      <c r="E10" s="71">
        <f>'[5]Format for District Mapping'!I1351</f>
        <v>194509</v>
      </c>
      <c r="F10" s="71">
        <f>'[5]Format for District Mapping'!J1351</f>
        <v>130388</v>
      </c>
      <c r="G10" s="71">
        <f>'[5]Format for District Mapping'!K1351</f>
        <v>13</v>
      </c>
      <c r="H10" s="71">
        <f>'[5]Format for District Mapping'!L1351</f>
        <v>745061</v>
      </c>
      <c r="I10" s="71">
        <f>'[5]Format for District Mapping'!M1351</f>
        <v>28344</v>
      </c>
      <c r="J10" s="71">
        <f>'[5]Format for District Mapping'!N1351</f>
        <v>12193</v>
      </c>
      <c r="K10" s="71">
        <f>'[5]Format for District Mapping'!O1351</f>
        <v>0</v>
      </c>
      <c r="L10" s="71">
        <f>'[5]Format for District Mapping'!P1351</f>
        <v>17459</v>
      </c>
      <c r="M10" s="71">
        <f>'[5]Format for District Mapping'!Q1351</f>
        <v>8608</v>
      </c>
      <c r="N10" s="71">
        <f>'[5]Format for District Mapping'!R1351</f>
        <v>40</v>
      </c>
      <c r="O10" s="71">
        <f>'[5]Format for District Mapping'!S1351</f>
        <v>66644</v>
      </c>
      <c r="P10" s="71">
        <f>'[5]Format for District Mapping'!T1351</f>
        <v>306531</v>
      </c>
      <c r="Q10" s="71">
        <f>'[5]Format for District Mapping'!U1351</f>
        <v>224181</v>
      </c>
      <c r="R10" s="71">
        <f>'[5]Format for District Mapping'!V1351</f>
        <v>1</v>
      </c>
      <c r="S10" s="71">
        <f>'[5]Format for District Mapping'!W1351</f>
        <v>246536</v>
      </c>
      <c r="T10" s="71">
        <f>'[5]Format for District Mapping'!X1351</f>
        <v>187386</v>
      </c>
      <c r="U10" s="71">
        <f>'[5]Format for District Mapping'!Y1351</f>
        <v>18</v>
      </c>
      <c r="V10" s="71">
        <f>'[5]Format for District Mapping'!Z1351</f>
        <v>964653</v>
      </c>
      <c r="W10" s="71">
        <f>'[5]Format for District Mapping'!AA1351</f>
        <v>83788</v>
      </c>
      <c r="X10" s="71">
        <f>'[5]Format for District Mapping'!AB1351</f>
        <v>35359</v>
      </c>
      <c r="Y10" s="71">
        <f>'[5]Format for District Mapping'!AC1351</f>
        <v>33</v>
      </c>
      <c r="Z10" s="71">
        <f>'[5]Format for District Mapping'!AD1351</f>
        <v>46087</v>
      </c>
      <c r="AA10" s="71">
        <f>'[5]Format for District Mapping'!AE1351</f>
        <v>25491</v>
      </c>
      <c r="AB10" s="71">
        <f>'[5]Format for District Mapping'!AF1351</f>
        <v>235</v>
      </c>
      <c r="AC10" s="71">
        <f>'[5]Format for District Mapping'!AG1351</f>
        <v>190993</v>
      </c>
      <c r="AD10" s="71">
        <f>'[5]Format for District Mapping'!AH1351</f>
        <v>198035</v>
      </c>
      <c r="AE10" s="71">
        <f>'[5]Format for District Mapping'!AI1351</f>
        <v>143124</v>
      </c>
      <c r="AF10" s="71">
        <f>'[5]Format for District Mapping'!AJ1351</f>
        <v>0</v>
      </c>
      <c r="AG10" s="71">
        <f>'[5]Format for District Mapping'!AK1351</f>
        <v>192499</v>
      </c>
      <c r="AH10" s="71">
        <f>'[5]Format for District Mapping'!AL1351</f>
        <v>131478</v>
      </c>
      <c r="AI10" s="71">
        <f>'[5]Format for District Mapping'!AM1351</f>
        <v>10</v>
      </c>
      <c r="AJ10" s="71">
        <f>'[5]Format for District Mapping'!AN1351</f>
        <v>665146</v>
      </c>
      <c r="AK10" s="71">
        <f>'[5]Format for District Mapping'!AO1351</f>
        <v>2290</v>
      </c>
      <c r="AL10" s="71">
        <f>'[5]Format for District Mapping'!AP1351</f>
        <v>1299</v>
      </c>
      <c r="AM10" s="71">
        <f>'[5]Format for District Mapping'!AQ1351</f>
        <v>3</v>
      </c>
      <c r="AN10" s="71">
        <f>'[5]Format for District Mapping'!AR1351</f>
        <v>2359</v>
      </c>
      <c r="AO10" s="71">
        <f>'[5]Format for District Mapping'!AS1351</f>
        <v>1634</v>
      </c>
      <c r="AP10" s="71">
        <f>'[5]Format for District Mapping'!AT1351</f>
        <v>2</v>
      </c>
      <c r="AQ10" s="71">
        <f>'[5]Format for District Mapping'!AU1351</f>
        <v>7587</v>
      </c>
    </row>
    <row r="11" spans="1:43" ht="20.100000000000001" customHeight="1">
      <c r="A11" s="70" t="s">
        <v>223</v>
      </c>
      <c r="B11" s="71">
        <f>'[5]Format for District Mapping'!F1352</f>
        <v>176841</v>
      </c>
      <c r="C11" s="71">
        <f>'[5]Format for District Mapping'!G1352</f>
        <v>185362</v>
      </c>
      <c r="D11" s="71">
        <f>'[5]Format for District Mapping'!H1352</f>
        <v>1</v>
      </c>
      <c r="E11" s="71">
        <f>'[5]Format for District Mapping'!I1352</f>
        <v>125435</v>
      </c>
      <c r="F11" s="71">
        <f>'[5]Format for District Mapping'!J1352</f>
        <v>137374</v>
      </c>
      <c r="G11" s="71">
        <f>'[5]Format for District Mapping'!K1352</f>
        <v>1</v>
      </c>
      <c r="H11" s="71">
        <f>'[5]Format for District Mapping'!L1352</f>
        <v>625014</v>
      </c>
      <c r="I11" s="71">
        <f>'[5]Format for District Mapping'!M1352</f>
        <v>13663</v>
      </c>
      <c r="J11" s="71">
        <f>'[5]Format for District Mapping'!N1352</f>
        <v>10346</v>
      </c>
      <c r="K11" s="71">
        <f>'[5]Format for District Mapping'!O1352</f>
        <v>0</v>
      </c>
      <c r="L11" s="71">
        <f>'[5]Format for District Mapping'!P1352</f>
        <v>8509</v>
      </c>
      <c r="M11" s="71">
        <f>'[5]Format for District Mapping'!Q1352</f>
        <v>4592</v>
      </c>
      <c r="N11" s="71">
        <f>'[5]Format for District Mapping'!R1352</f>
        <v>5</v>
      </c>
      <c r="O11" s="71">
        <f>'[5]Format for District Mapping'!S1352</f>
        <v>37115</v>
      </c>
      <c r="P11" s="71">
        <f>'[5]Format for District Mapping'!T1352</f>
        <v>231167</v>
      </c>
      <c r="Q11" s="71">
        <f>'[5]Format for District Mapping'!U1352</f>
        <v>216380</v>
      </c>
      <c r="R11" s="71">
        <f>'[5]Format for District Mapping'!V1352</f>
        <v>7</v>
      </c>
      <c r="S11" s="71">
        <f>'[5]Format for District Mapping'!W1352</f>
        <v>149656</v>
      </c>
      <c r="T11" s="71">
        <f>'[5]Format for District Mapping'!X1352</f>
        <v>148314</v>
      </c>
      <c r="U11" s="71">
        <f>'[5]Format for District Mapping'!Y1352</f>
        <v>2</v>
      </c>
      <c r="V11" s="71">
        <f>'[5]Format for District Mapping'!Z1352</f>
        <v>745526</v>
      </c>
      <c r="W11" s="71">
        <f>'[5]Format for District Mapping'!AA1352</f>
        <v>22723</v>
      </c>
      <c r="X11" s="71">
        <f>'[5]Format for District Mapping'!AB1352</f>
        <v>20552</v>
      </c>
      <c r="Y11" s="71">
        <f>'[5]Format for District Mapping'!AC1352</f>
        <v>2</v>
      </c>
      <c r="Z11" s="71">
        <f>'[5]Format for District Mapping'!AD1352</f>
        <v>15240</v>
      </c>
      <c r="AA11" s="71">
        <f>'[5]Format for District Mapping'!AE1352</f>
        <v>8870</v>
      </c>
      <c r="AB11" s="71">
        <f>'[5]Format for District Mapping'!AF1352</f>
        <v>13</v>
      </c>
      <c r="AC11" s="71">
        <f>'[5]Format for District Mapping'!AG1352</f>
        <v>67400</v>
      </c>
      <c r="AD11" s="71">
        <f>'[5]Format for District Mapping'!AH1352</f>
        <v>106659</v>
      </c>
      <c r="AE11" s="71">
        <f>'[5]Format for District Mapping'!AI1352</f>
        <v>110894</v>
      </c>
      <c r="AF11" s="71">
        <f>'[5]Format for District Mapping'!AJ1352</f>
        <v>0</v>
      </c>
      <c r="AG11" s="71">
        <f>'[5]Format for District Mapping'!AK1352</f>
        <v>71863</v>
      </c>
      <c r="AH11" s="71">
        <f>'[5]Format for District Mapping'!AL1352</f>
        <v>84209</v>
      </c>
      <c r="AI11" s="71">
        <f>'[5]Format for District Mapping'!AM1352</f>
        <v>0</v>
      </c>
      <c r="AJ11" s="71">
        <f>'[5]Format for District Mapping'!AN1352</f>
        <v>373625</v>
      </c>
      <c r="AK11" s="71">
        <f>'[5]Format for District Mapping'!AO1352</f>
        <v>1536</v>
      </c>
      <c r="AL11" s="71">
        <f>'[5]Format for District Mapping'!AP1352</f>
        <v>1114</v>
      </c>
      <c r="AM11" s="71">
        <f>'[5]Format for District Mapping'!AQ1352</f>
        <v>4</v>
      </c>
      <c r="AN11" s="71">
        <f>'[5]Format for District Mapping'!AR1352</f>
        <v>1188</v>
      </c>
      <c r="AO11" s="71">
        <f>'[5]Format for District Mapping'!AS1352</f>
        <v>737</v>
      </c>
      <c r="AP11" s="71">
        <f>'[5]Format for District Mapping'!AT1352</f>
        <v>3</v>
      </c>
      <c r="AQ11" s="71">
        <f>'[5]Format for District Mapping'!AU1352</f>
        <v>4582</v>
      </c>
    </row>
    <row r="12" spans="1:43" ht="20.100000000000001" customHeight="1">
      <c r="A12" s="70" t="s">
        <v>222</v>
      </c>
      <c r="B12" s="71">
        <f>'[5]Format for District Mapping'!F1353</f>
        <v>147116</v>
      </c>
      <c r="C12" s="71">
        <f>'[5]Format for District Mapping'!G1353</f>
        <v>155447</v>
      </c>
      <c r="D12" s="71">
        <f>'[5]Format for District Mapping'!H1353</f>
        <v>0</v>
      </c>
      <c r="E12" s="71">
        <f>'[5]Format for District Mapping'!I1353</f>
        <v>168400</v>
      </c>
      <c r="F12" s="71">
        <f>'[5]Format for District Mapping'!J1353</f>
        <v>173423</v>
      </c>
      <c r="G12" s="71">
        <f>'[5]Format for District Mapping'!K1353</f>
        <v>0</v>
      </c>
      <c r="H12" s="71">
        <f>'[5]Format for District Mapping'!L1353</f>
        <v>644386</v>
      </c>
      <c r="I12" s="71">
        <f>'[5]Format for District Mapping'!M1353</f>
        <v>11681</v>
      </c>
      <c r="J12" s="71">
        <f>'[5]Format for District Mapping'!N1353</f>
        <v>9577</v>
      </c>
      <c r="K12" s="71">
        <f>'[5]Format for District Mapping'!O1353</f>
        <v>6</v>
      </c>
      <c r="L12" s="71">
        <f>'[5]Format for District Mapping'!P1353</f>
        <v>8545</v>
      </c>
      <c r="M12" s="71">
        <f>'[5]Format for District Mapping'!Q1353</f>
        <v>5947</v>
      </c>
      <c r="N12" s="71">
        <f>'[5]Format for District Mapping'!R1353</f>
        <v>9</v>
      </c>
      <c r="O12" s="71">
        <f>'[5]Format for District Mapping'!S1353</f>
        <v>35765</v>
      </c>
      <c r="P12" s="71">
        <f>'[5]Format for District Mapping'!T1353</f>
        <v>166452</v>
      </c>
      <c r="Q12" s="71">
        <f>'[5]Format for District Mapping'!U1353</f>
        <v>151779</v>
      </c>
      <c r="R12" s="71">
        <f>'[5]Format for District Mapping'!V1353</f>
        <v>20</v>
      </c>
      <c r="S12" s="71">
        <f>'[5]Format for District Mapping'!W1353</f>
        <v>218373</v>
      </c>
      <c r="T12" s="71">
        <f>'[5]Format for District Mapping'!X1353</f>
        <v>199290</v>
      </c>
      <c r="U12" s="71">
        <f>'[5]Format for District Mapping'!Y1353</f>
        <v>6</v>
      </c>
      <c r="V12" s="71">
        <f>'[5]Format for District Mapping'!Z1353</f>
        <v>735920</v>
      </c>
      <c r="W12" s="71">
        <f>'[5]Format for District Mapping'!AA1353</f>
        <v>26452</v>
      </c>
      <c r="X12" s="71">
        <f>'[5]Format for District Mapping'!AB1353</f>
        <v>21027</v>
      </c>
      <c r="Y12" s="71">
        <f>'[5]Format for District Mapping'!AC1353</f>
        <v>76</v>
      </c>
      <c r="Z12" s="71">
        <f>'[5]Format for District Mapping'!AD1353</f>
        <v>17568</v>
      </c>
      <c r="AA12" s="71">
        <f>'[5]Format for District Mapping'!AE1353</f>
        <v>11477</v>
      </c>
      <c r="AB12" s="71">
        <f>'[5]Format for District Mapping'!AF1353</f>
        <v>61</v>
      </c>
      <c r="AC12" s="71">
        <f>'[5]Format for District Mapping'!AG1353</f>
        <v>76661</v>
      </c>
      <c r="AD12" s="71">
        <f>'[5]Format for District Mapping'!AH1353</f>
        <v>92730</v>
      </c>
      <c r="AE12" s="71">
        <f>'[5]Format for District Mapping'!AI1353</f>
        <v>100808</v>
      </c>
      <c r="AF12" s="71">
        <f>'[5]Format for District Mapping'!AJ1353</f>
        <v>0</v>
      </c>
      <c r="AG12" s="71">
        <f>'[5]Format for District Mapping'!AK1353</f>
        <v>140656</v>
      </c>
      <c r="AH12" s="71">
        <f>'[5]Format for District Mapping'!AL1353</f>
        <v>119379</v>
      </c>
      <c r="AI12" s="71">
        <f>'[5]Format for District Mapping'!AM1353</f>
        <v>0</v>
      </c>
      <c r="AJ12" s="71">
        <f>'[5]Format for District Mapping'!AN1353</f>
        <v>453573</v>
      </c>
      <c r="AK12" s="71">
        <f>'[5]Format for District Mapping'!AO1353</f>
        <v>990</v>
      </c>
      <c r="AL12" s="71">
        <f>'[5]Format for District Mapping'!AP1353</f>
        <v>1170</v>
      </c>
      <c r="AM12" s="71">
        <f>'[5]Format for District Mapping'!AQ1353</f>
        <v>3</v>
      </c>
      <c r="AN12" s="71">
        <f>'[5]Format for District Mapping'!AR1353</f>
        <v>1474</v>
      </c>
      <c r="AO12" s="71">
        <f>'[5]Format for District Mapping'!AS1353</f>
        <v>960</v>
      </c>
      <c r="AP12" s="71">
        <f>'[5]Format for District Mapping'!AT1353</f>
        <v>3</v>
      </c>
      <c r="AQ12" s="71">
        <f>'[5]Format for District Mapping'!AU1353</f>
        <v>4600</v>
      </c>
    </row>
    <row r="13" spans="1:43" ht="20.100000000000001" customHeight="1">
      <c r="A13" s="70" t="s">
        <v>221</v>
      </c>
      <c r="B13" s="71">
        <f>'[5]Format for District Mapping'!F1354</f>
        <v>322141</v>
      </c>
      <c r="C13" s="71">
        <f>'[5]Format for District Mapping'!G1354</f>
        <v>290702</v>
      </c>
      <c r="D13" s="71">
        <f>'[5]Format for District Mapping'!H1354</f>
        <v>0</v>
      </c>
      <c r="E13" s="71">
        <f>'[5]Format for District Mapping'!I1354</f>
        <v>190820</v>
      </c>
      <c r="F13" s="71">
        <f>'[5]Format for District Mapping'!J1354</f>
        <v>169712</v>
      </c>
      <c r="G13" s="71">
        <f>'[5]Format for District Mapping'!K1354</f>
        <v>2</v>
      </c>
      <c r="H13" s="71">
        <f>'[5]Format for District Mapping'!L1354</f>
        <v>973377</v>
      </c>
      <c r="I13" s="71">
        <f>'[5]Format for District Mapping'!M1354</f>
        <v>30608</v>
      </c>
      <c r="J13" s="71">
        <f>'[5]Format for District Mapping'!N1354</f>
        <v>21983</v>
      </c>
      <c r="K13" s="71">
        <f>'[5]Format for District Mapping'!O1354</f>
        <v>12</v>
      </c>
      <c r="L13" s="71">
        <f>'[5]Format for District Mapping'!P1354</f>
        <v>12996</v>
      </c>
      <c r="M13" s="71">
        <f>'[5]Format for District Mapping'!Q1354</f>
        <v>9281</v>
      </c>
      <c r="N13" s="71">
        <f>'[5]Format for District Mapping'!R1354</f>
        <v>8</v>
      </c>
      <c r="O13" s="71">
        <f>'[5]Format for District Mapping'!S1354</f>
        <v>74888</v>
      </c>
      <c r="P13" s="71">
        <f>'[5]Format for District Mapping'!T1354</f>
        <v>345258</v>
      </c>
      <c r="Q13" s="71">
        <f>'[5]Format for District Mapping'!U1354</f>
        <v>276590</v>
      </c>
      <c r="R13" s="71">
        <f>'[5]Format for District Mapping'!V1354</f>
        <v>6</v>
      </c>
      <c r="S13" s="71">
        <f>'[5]Format for District Mapping'!W1354</f>
        <v>224025</v>
      </c>
      <c r="T13" s="71">
        <f>'[5]Format for District Mapping'!X1354</f>
        <v>179362</v>
      </c>
      <c r="U13" s="71">
        <f>'[5]Format for District Mapping'!Y1354</f>
        <v>9</v>
      </c>
      <c r="V13" s="71">
        <f>'[5]Format for District Mapping'!Z1354</f>
        <v>1025250</v>
      </c>
      <c r="W13" s="71">
        <f>'[5]Format for District Mapping'!AA1354</f>
        <v>53020</v>
      </c>
      <c r="X13" s="71">
        <f>'[5]Format for District Mapping'!AB1354</f>
        <v>35526</v>
      </c>
      <c r="Y13" s="71">
        <f>'[5]Format for District Mapping'!AC1354</f>
        <v>42</v>
      </c>
      <c r="Z13" s="71">
        <f>'[5]Format for District Mapping'!AD1354</f>
        <v>20126</v>
      </c>
      <c r="AA13" s="71">
        <f>'[5]Format for District Mapping'!AE1354</f>
        <v>11959</v>
      </c>
      <c r="AB13" s="71">
        <f>'[5]Format for District Mapping'!AF1354</f>
        <v>10</v>
      </c>
      <c r="AC13" s="71">
        <f>'[5]Format for District Mapping'!AG1354</f>
        <v>120683</v>
      </c>
      <c r="AD13" s="71">
        <f>'[5]Format for District Mapping'!AH1354</f>
        <v>133884</v>
      </c>
      <c r="AE13" s="71">
        <f>'[5]Format for District Mapping'!AI1354</f>
        <v>136814</v>
      </c>
      <c r="AF13" s="71">
        <f>'[5]Format for District Mapping'!AJ1354</f>
        <v>0</v>
      </c>
      <c r="AG13" s="71">
        <f>'[5]Format for District Mapping'!AK1354</f>
        <v>136061</v>
      </c>
      <c r="AH13" s="71">
        <f>'[5]Format for District Mapping'!AL1354</f>
        <v>117845</v>
      </c>
      <c r="AI13" s="71">
        <f>'[5]Format for District Mapping'!AM1354</f>
        <v>4</v>
      </c>
      <c r="AJ13" s="71">
        <f>'[5]Format for District Mapping'!AN1354</f>
        <v>524608</v>
      </c>
      <c r="AK13" s="71">
        <f>'[5]Format for District Mapping'!AO1354</f>
        <v>2078</v>
      </c>
      <c r="AL13" s="71">
        <f>'[5]Format for District Mapping'!AP1354</f>
        <v>1208</v>
      </c>
      <c r="AM13" s="71">
        <f>'[5]Format for District Mapping'!AQ1354</f>
        <v>14</v>
      </c>
      <c r="AN13" s="71">
        <f>'[5]Format for District Mapping'!AR1354</f>
        <v>1431</v>
      </c>
      <c r="AO13" s="71">
        <f>'[5]Format for District Mapping'!AS1354</f>
        <v>1204</v>
      </c>
      <c r="AP13" s="71">
        <f>'[5]Format for District Mapping'!AT1354</f>
        <v>5</v>
      </c>
      <c r="AQ13" s="71">
        <f>'[5]Format for District Mapping'!AU1354</f>
        <v>5940</v>
      </c>
    </row>
    <row r="14" spans="1:43" ht="20.100000000000001" customHeight="1">
      <c r="A14" s="70" t="s">
        <v>220</v>
      </c>
      <c r="B14" s="71">
        <f>'[5]Format for District Mapping'!F1355</f>
        <v>188799</v>
      </c>
      <c r="C14" s="71">
        <f>'[5]Format for District Mapping'!G1355</f>
        <v>178217</v>
      </c>
      <c r="D14" s="71">
        <f>'[5]Format for District Mapping'!H1355</f>
        <v>1</v>
      </c>
      <c r="E14" s="71">
        <f>'[5]Format for District Mapping'!I1355</f>
        <v>251415</v>
      </c>
      <c r="F14" s="71">
        <f>'[5]Format for District Mapping'!J1355</f>
        <v>239653</v>
      </c>
      <c r="G14" s="71">
        <f>'[5]Format for District Mapping'!K1355</f>
        <v>26</v>
      </c>
      <c r="H14" s="71">
        <f>'[5]Format for District Mapping'!L1355</f>
        <v>858111</v>
      </c>
      <c r="I14" s="71">
        <f>'[5]Format for District Mapping'!M1355</f>
        <v>19404</v>
      </c>
      <c r="J14" s="71">
        <f>'[5]Format for District Mapping'!N1355</f>
        <v>15445</v>
      </c>
      <c r="K14" s="71">
        <f>'[5]Format for District Mapping'!O1355</f>
        <v>0</v>
      </c>
      <c r="L14" s="71">
        <f>'[5]Format for District Mapping'!P1355</f>
        <v>20235</v>
      </c>
      <c r="M14" s="71">
        <f>'[5]Format for District Mapping'!Q1355</f>
        <v>15430</v>
      </c>
      <c r="N14" s="71">
        <f>'[5]Format for District Mapping'!R1355</f>
        <v>18</v>
      </c>
      <c r="O14" s="71">
        <f>'[5]Format for District Mapping'!S1355</f>
        <v>70532</v>
      </c>
      <c r="P14" s="71">
        <f>'[5]Format for District Mapping'!T1355</f>
        <v>200617</v>
      </c>
      <c r="Q14" s="71">
        <f>'[5]Format for District Mapping'!U1355</f>
        <v>201802</v>
      </c>
      <c r="R14" s="71">
        <f>'[5]Format for District Mapping'!V1355</f>
        <v>2</v>
      </c>
      <c r="S14" s="71">
        <f>'[5]Format for District Mapping'!W1355</f>
        <v>313857</v>
      </c>
      <c r="T14" s="71">
        <f>'[5]Format for District Mapping'!X1355</f>
        <v>254357</v>
      </c>
      <c r="U14" s="71">
        <f>'[5]Format for District Mapping'!Y1355</f>
        <v>66</v>
      </c>
      <c r="V14" s="71">
        <f>'[5]Format for District Mapping'!Z1355</f>
        <v>970701</v>
      </c>
      <c r="W14" s="71">
        <f>'[5]Format for District Mapping'!AA1355</f>
        <v>39528</v>
      </c>
      <c r="X14" s="71">
        <f>'[5]Format for District Mapping'!AB1355</f>
        <v>31629</v>
      </c>
      <c r="Y14" s="71">
        <f>'[5]Format for District Mapping'!AC1355</f>
        <v>11</v>
      </c>
      <c r="Z14" s="71">
        <f>'[5]Format for District Mapping'!AD1355</f>
        <v>40354</v>
      </c>
      <c r="AA14" s="71">
        <f>'[5]Format for District Mapping'!AE1355</f>
        <v>28253</v>
      </c>
      <c r="AB14" s="71">
        <f>'[5]Format for District Mapping'!AF1355</f>
        <v>79</v>
      </c>
      <c r="AC14" s="71">
        <f>'[5]Format for District Mapping'!AG1355</f>
        <v>139854</v>
      </c>
      <c r="AD14" s="71">
        <f>'[5]Format for District Mapping'!AH1355</f>
        <v>121481</v>
      </c>
      <c r="AE14" s="71">
        <f>'[5]Format for District Mapping'!AI1355</f>
        <v>103993</v>
      </c>
      <c r="AF14" s="71">
        <f>'[5]Format for District Mapping'!AJ1355</f>
        <v>1</v>
      </c>
      <c r="AG14" s="71">
        <f>'[5]Format for District Mapping'!AK1355</f>
        <v>260883</v>
      </c>
      <c r="AH14" s="71">
        <f>'[5]Format for District Mapping'!AL1355</f>
        <v>204561</v>
      </c>
      <c r="AI14" s="71">
        <f>'[5]Format for District Mapping'!AM1355</f>
        <v>16</v>
      </c>
      <c r="AJ14" s="71">
        <f>'[5]Format for District Mapping'!AN1355</f>
        <v>690935</v>
      </c>
      <c r="AK14" s="71">
        <f>'[5]Format for District Mapping'!AO1355</f>
        <v>2166</v>
      </c>
      <c r="AL14" s="71">
        <f>'[5]Format for District Mapping'!AP1355</f>
        <v>2020</v>
      </c>
      <c r="AM14" s="71">
        <f>'[5]Format for District Mapping'!AQ1355</f>
        <v>6</v>
      </c>
      <c r="AN14" s="71">
        <f>'[5]Format for District Mapping'!AR1355</f>
        <v>2783</v>
      </c>
      <c r="AO14" s="71">
        <f>'[5]Format for District Mapping'!AS1355</f>
        <v>2086</v>
      </c>
      <c r="AP14" s="71">
        <f>'[5]Format for District Mapping'!AT1355</f>
        <v>7</v>
      </c>
      <c r="AQ14" s="71">
        <f>'[5]Format for District Mapping'!AU1355</f>
        <v>9068</v>
      </c>
    </row>
    <row r="15" spans="1:43" ht="20.100000000000001" customHeight="1">
      <c r="A15" s="70" t="s">
        <v>219</v>
      </c>
      <c r="B15" s="71">
        <f>'[5]Format for District Mapping'!F1356</f>
        <v>472777</v>
      </c>
      <c r="C15" s="71">
        <f>'[5]Format for District Mapping'!G1356</f>
        <v>465537</v>
      </c>
      <c r="D15" s="71">
        <f>'[5]Format for District Mapping'!H1356</f>
        <v>4</v>
      </c>
      <c r="E15" s="71">
        <f>'[5]Format for District Mapping'!I1356</f>
        <v>632542</v>
      </c>
      <c r="F15" s="71">
        <f>'[5]Format for District Mapping'!J1356</f>
        <v>480653</v>
      </c>
      <c r="G15" s="71">
        <f>'[5]Format for District Mapping'!K1356</f>
        <v>36</v>
      </c>
      <c r="H15" s="71">
        <f>'[5]Format for District Mapping'!L1356</f>
        <v>2051549</v>
      </c>
      <c r="I15" s="71">
        <f>'[5]Format for District Mapping'!M1356</f>
        <v>34135</v>
      </c>
      <c r="J15" s="71">
        <f>'[5]Format for District Mapping'!N1356</f>
        <v>25537</v>
      </c>
      <c r="K15" s="71">
        <f>'[5]Format for District Mapping'!O1356</f>
        <v>4</v>
      </c>
      <c r="L15" s="71">
        <f>'[5]Format for District Mapping'!P1356</f>
        <v>48610</v>
      </c>
      <c r="M15" s="71">
        <f>'[5]Format for District Mapping'!Q1356</f>
        <v>34077</v>
      </c>
      <c r="N15" s="71">
        <f>'[5]Format for District Mapping'!R1356</f>
        <v>58</v>
      </c>
      <c r="O15" s="71">
        <f>'[5]Format for District Mapping'!S1356</f>
        <v>142421</v>
      </c>
      <c r="P15" s="71">
        <f>'[5]Format for District Mapping'!T1356</f>
        <v>583350</v>
      </c>
      <c r="Q15" s="71">
        <f>'[5]Format for District Mapping'!U1356</f>
        <v>527600</v>
      </c>
      <c r="R15" s="71">
        <f>'[5]Format for District Mapping'!V1356</f>
        <v>8</v>
      </c>
      <c r="S15" s="71">
        <f>'[5]Format for District Mapping'!W1356</f>
        <v>730997</v>
      </c>
      <c r="T15" s="71">
        <f>'[5]Format for District Mapping'!X1356</f>
        <v>532945</v>
      </c>
      <c r="U15" s="71">
        <f>'[5]Format for District Mapping'!Y1356</f>
        <v>82</v>
      </c>
      <c r="V15" s="71">
        <f>'[5]Format for District Mapping'!Z1356</f>
        <v>2374982</v>
      </c>
      <c r="W15" s="71">
        <f>'[5]Format for District Mapping'!AA1356</f>
        <v>126301</v>
      </c>
      <c r="X15" s="71">
        <f>'[5]Format for District Mapping'!AB1356</f>
        <v>100048</v>
      </c>
      <c r="Y15" s="71">
        <f>'[5]Format for District Mapping'!AC1356</f>
        <v>107</v>
      </c>
      <c r="Z15" s="71">
        <f>'[5]Format for District Mapping'!AD1356</f>
        <v>111990</v>
      </c>
      <c r="AA15" s="71">
        <f>'[5]Format for District Mapping'!AE1356</f>
        <v>82153</v>
      </c>
      <c r="AB15" s="71">
        <f>'[5]Format for District Mapping'!AF1356</f>
        <v>237</v>
      </c>
      <c r="AC15" s="71">
        <f>'[5]Format for District Mapping'!AG1356</f>
        <v>420836</v>
      </c>
      <c r="AD15" s="71">
        <f>'[5]Format for District Mapping'!AH1356</f>
        <v>283716</v>
      </c>
      <c r="AE15" s="71">
        <f>'[5]Format for District Mapping'!AI1356</f>
        <v>262424</v>
      </c>
      <c r="AF15" s="71">
        <f>'[5]Format for District Mapping'!AJ1356</f>
        <v>3</v>
      </c>
      <c r="AG15" s="71">
        <f>'[5]Format for District Mapping'!AK1356</f>
        <v>255802</v>
      </c>
      <c r="AH15" s="71">
        <f>'[5]Format for District Mapping'!AL1356</f>
        <v>205597</v>
      </c>
      <c r="AI15" s="71">
        <f>'[5]Format for District Mapping'!AM1356</f>
        <v>22</v>
      </c>
      <c r="AJ15" s="71">
        <f>'[5]Format for District Mapping'!AN1356</f>
        <v>1007564</v>
      </c>
      <c r="AK15" s="71">
        <f>'[5]Format for District Mapping'!AO1356</f>
        <v>5977</v>
      </c>
      <c r="AL15" s="71">
        <f>'[5]Format for District Mapping'!AP1356</f>
        <v>5078</v>
      </c>
      <c r="AM15" s="71">
        <f>'[5]Format for District Mapping'!AQ1356</f>
        <v>50</v>
      </c>
      <c r="AN15" s="71">
        <f>'[5]Format for District Mapping'!AR1356</f>
        <v>4648</v>
      </c>
      <c r="AO15" s="71">
        <f>'[5]Format for District Mapping'!AS1356</f>
        <v>3441</v>
      </c>
      <c r="AP15" s="71">
        <f>'[5]Format for District Mapping'!AT1356</f>
        <v>29</v>
      </c>
      <c r="AQ15" s="71">
        <f>'[5]Format for District Mapping'!AU1356</f>
        <v>19223</v>
      </c>
    </row>
    <row r="16" spans="1:43" ht="20.100000000000001" customHeight="1">
      <c r="A16" s="70" t="s">
        <v>218</v>
      </c>
      <c r="B16" s="71">
        <f>'[5]Format for District Mapping'!F1357</f>
        <v>251727</v>
      </c>
      <c r="C16" s="71">
        <f>'[5]Format for District Mapping'!G1357</f>
        <v>241002</v>
      </c>
      <c r="D16" s="71">
        <f>'[5]Format for District Mapping'!H1357</f>
        <v>1</v>
      </c>
      <c r="E16" s="71">
        <f>'[5]Format for District Mapping'!I1357</f>
        <v>327885</v>
      </c>
      <c r="F16" s="71">
        <f>'[5]Format for District Mapping'!J1357</f>
        <v>243966</v>
      </c>
      <c r="G16" s="71">
        <f>'[5]Format for District Mapping'!K1357</f>
        <v>0</v>
      </c>
      <c r="H16" s="71">
        <f>'[5]Format for District Mapping'!L1357</f>
        <v>1064581</v>
      </c>
      <c r="I16" s="71">
        <f>'[5]Format for District Mapping'!M1357</f>
        <v>19423</v>
      </c>
      <c r="J16" s="71">
        <f>'[5]Format for District Mapping'!N1357</f>
        <v>15861</v>
      </c>
      <c r="K16" s="71">
        <f>'[5]Format for District Mapping'!O1357</f>
        <v>3</v>
      </c>
      <c r="L16" s="71">
        <f>'[5]Format for District Mapping'!P1357</f>
        <v>29687</v>
      </c>
      <c r="M16" s="71">
        <f>'[5]Format for District Mapping'!Q1357</f>
        <v>22599</v>
      </c>
      <c r="N16" s="71">
        <f>'[5]Format for District Mapping'!R1357</f>
        <v>33</v>
      </c>
      <c r="O16" s="71">
        <f>'[5]Format for District Mapping'!S1357</f>
        <v>87606</v>
      </c>
      <c r="P16" s="71">
        <f>'[5]Format for District Mapping'!T1357</f>
        <v>245091</v>
      </c>
      <c r="Q16" s="71">
        <f>'[5]Format for District Mapping'!U1357</f>
        <v>254260</v>
      </c>
      <c r="R16" s="71">
        <f>'[5]Format for District Mapping'!V1357</f>
        <v>6</v>
      </c>
      <c r="S16" s="71">
        <f>'[5]Format for District Mapping'!W1357</f>
        <v>380775</v>
      </c>
      <c r="T16" s="71">
        <f>'[5]Format for District Mapping'!X1357</f>
        <v>290995</v>
      </c>
      <c r="U16" s="71">
        <f>'[5]Format for District Mapping'!Y1357</f>
        <v>4</v>
      </c>
      <c r="V16" s="71">
        <f>'[5]Format for District Mapping'!Z1357</f>
        <v>1171131</v>
      </c>
      <c r="W16" s="71">
        <f>'[5]Format for District Mapping'!AA1357</f>
        <v>40612</v>
      </c>
      <c r="X16" s="71">
        <f>'[5]Format for District Mapping'!AB1357</f>
        <v>30333</v>
      </c>
      <c r="Y16" s="71">
        <f>'[5]Format for District Mapping'!AC1357</f>
        <v>24</v>
      </c>
      <c r="Z16" s="71">
        <f>'[5]Format for District Mapping'!AD1357</f>
        <v>58067</v>
      </c>
      <c r="AA16" s="71">
        <f>'[5]Format for District Mapping'!AE1357</f>
        <v>42102</v>
      </c>
      <c r="AB16" s="71">
        <f>'[5]Format for District Mapping'!AF1357</f>
        <v>278</v>
      </c>
      <c r="AC16" s="71">
        <f>'[5]Format for District Mapping'!AG1357</f>
        <v>171416</v>
      </c>
      <c r="AD16" s="71">
        <f>'[5]Format for District Mapping'!AH1357</f>
        <v>115542</v>
      </c>
      <c r="AE16" s="71">
        <f>'[5]Format for District Mapping'!AI1357</f>
        <v>114358</v>
      </c>
      <c r="AF16" s="71">
        <f>'[5]Format for District Mapping'!AJ1357</f>
        <v>2</v>
      </c>
      <c r="AG16" s="71">
        <f>'[5]Format for District Mapping'!AK1357</f>
        <v>189979</v>
      </c>
      <c r="AH16" s="71">
        <f>'[5]Format for District Mapping'!AL1357</f>
        <v>145345</v>
      </c>
      <c r="AI16" s="71">
        <f>'[5]Format for District Mapping'!AM1357</f>
        <v>0</v>
      </c>
      <c r="AJ16" s="71">
        <f>'[5]Format for District Mapping'!AN1357</f>
        <v>565226</v>
      </c>
      <c r="AK16" s="71">
        <f>'[5]Format for District Mapping'!AO1357</f>
        <v>2508</v>
      </c>
      <c r="AL16" s="71">
        <f>'[5]Format for District Mapping'!AP1357</f>
        <v>2110</v>
      </c>
      <c r="AM16" s="71">
        <f>'[5]Format for District Mapping'!AQ1357</f>
        <v>3</v>
      </c>
      <c r="AN16" s="71">
        <f>'[5]Format for District Mapping'!AR1357</f>
        <v>3717</v>
      </c>
      <c r="AO16" s="71">
        <f>'[5]Format for District Mapping'!AS1357</f>
        <v>2211</v>
      </c>
      <c r="AP16" s="71">
        <f>'[5]Format for District Mapping'!AT1357</f>
        <v>2</v>
      </c>
      <c r="AQ16" s="71">
        <f>'[5]Format for District Mapping'!AU1357</f>
        <v>10551</v>
      </c>
    </row>
    <row r="17" spans="1:43" ht="20.100000000000001" customHeight="1">
      <c r="A17" s="70" t="s">
        <v>217</v>
      </c>
      <c r="B17" s="71">
        <f>'[5]Format for District Mapping'!F1358</f>
        <v>181972</v>
      </c>
      <c r="C17" s="71">
        <f>'[5]Format for District Mapping'!G1358</f>
        <v>145964</v>
      </c>
      <c r="D17" s="71">
        <f>'[5]Format for District Mapping'!H1358</f>
        <v>0</v>
      </c>
      <c r="E17" s="71">
        <f>'[5]Format for District Mapping'!I1358</f>
        <v>531707</v>
      </c>
      <c r="F17" s="71">
        <f>'[5]Format for District Mapping'!J1358</f>
        <v>367443</v>
      </c>
      <c r="G17" s="71">
        <f>'[5]Format for District Mapping'!K1358</f>
        <v>28</v>
      </c>
      <c r="H17" s="71">
        <f>'[5]Format for District Mapping'!L1358</f>
        <v>1227114</v>
      </c>
      <c r="I17" s="71">
        <f>'[5]Format for District Mapping'!M1358</f>
        <v>27820</v>
      </c>
      <c r="J17" s="71">
        <f>'[5]Format for District Mapping'!N1358</f>
        <v>13410</v>
      </c>
      <c r="K17" s="71">
        <f>'[5]Format for District Mapping'!O1358</f>
        <v>0</v>
      </c>
      <c r="L17" s="71">
        <f>'[5]Format for District Mapping'!P1358</f>
        <v>42485</v>
      </c>
      <c r="M17" s="71">
        <f>'[5]Format for District Mapping'!Q1358</f>
        <v>25362</v>
      </c>
      <c r="N17" s="71">
        <f>'[5]Format for District Mapping'!R1358</f>
        <v>48</v>
      </c>
      <c r="O17" s="71">
        <f>'[5]Format for District Mapping'!S1358</f>
        <v>109125</v>
      </c>
      <c r="P17" s="71">
        <f>'[5]Format for District Mapping'!T1358</f>
        <v>230658</v>
      </c>
      <c r="Q17" s="71">
        <f>'[5]Format for District Mapping'!U1358</f>
        <v>173388</v>
      </c>
      <c r="R17" s="71">
        <f>'[5]Format for District Mapping'!V1358</f>
        <v>0</v>
      </c>
      <c r="S17" s="71">
        <f>'[5]Format for District Mapping'!W1358</f>
        <v>609191</v>
      </c>
      <c r="T17" s="71">
        <f>'[5]Format for District Mapping'!X1358</f>
        <v>429778</v>
      </c>
      <c r="U17" s="71">
        <f>'[5]Format for District Mapping'!Y1358</f>
        <v>56</v>
      </c>
      <c r="V17" s="71">
        <f>'[5]Format for District Mapping'!Z1358</f>
        <v>1443071</v>
      </c>
      <c r="W17" s="71">
        <f>'[5]Format for District Mapping'!AA1358</f>
        <v>80763</v>
      </c>
      <c r="X17" s="71">
        <f>'[5]Format for District Mapping'!AB1358</f>
        <v>33685</v>
      </c>
      <c r="Y17" s="71">
        <f>'[5]Format for District Mapping'!AC1358</f>
        <v>1</v>
      </c>
      <c r="Z17" s="71">
        <f>'[5]Format for District Mapping'!AD1358</f>
        <v>118361</v>
      </c>
      <c r="AA17" s="71">
        <f>'[5]Format for District Mapping'!AE1358</f>
        <v>62431</v>
      </c>
      <c r="AB17" s="71">
        <f>'[5]Format for District Mapping'!AF1358</f>
        <v>351</v>
      </c>
      <c r="AC17" s="71">
        <f>'[5]Format for District Mapping'!AG1358</f>
        <v>295592</v>
      </c>
      <c r="AD17" s="71">
        <f>'[5]Format for District Mapping'!AH1358</f>
        <v>108759</v>
      </c>
      <c r="AE17" s="71">
        <f>'[5]Format for District Mapping'!AI1358</f>
        <v>86408</v>
      </c>
      <c r="AF17" s="71">
        <f>'[5]Format for District Mapping'!AJ1358</f>
        <v>0</v>
      </c>
      <c r="AG17" s="71">
        <f>'[5]Format for District Mapping'!AK1358</f>
        <v>275455</v>
      </c>
      <c r="AH17" s="71">
        <f>'[5]Format for District Mapping'!AL1358</f>
        <v>215800</v>
      </c>
      <c r="AI17" s="71">
        <f>'[5]Format for District Mapping'!AM1358</f>
        <v>13</v>
      </c>
      <c r="AJ17" s="71">
        <f>'[5]Format for District Mapping'!AN1358</f>
        <v>686435</v>
      </c>
      <c r="AK17" s="71">
        <f>'[5]Format for District Mapping'!AO1358</f>
        <v>2127</v>
      </c>
      <c r="AL17" s="71">
        <f>'[5]Format for District Mapping'!AP1358</f>
        <v>1504</v>
      </c>
      <c r="AM17" s="71">
        <f>'[5]Format for District Mapping'!AQ1358</f>
        <v>12</v>
      </c>
      <c r="AN17" s="71">
        <f>'[5]Format for District Mapping'!AR1358</f>
        <v>4867</v>
      </c>
      <c r="AO17" s="71">
        <f>'[5]Format for District Mapping'!AS1358</f>
        <v>2889</v>
      </c>
      <c r="AP17" s="71">
        <f>'[5]Format for District Mapping'!AT1358</f>
        <v>15</v>
      </c>
      <c r="AQ17" s="71">
        <f>'[5]Format for District Mapping'!AU1358</f>
        <v>11414</v>
      </c>
    </row>
    <row r="18" spans="1:43" ht="20.100000000000001" customHeight="1">
      <c r="A18" s="70" t="s">
        <v>216</v>
      </c>
      <c r="B18" s="71">
        <f>'[5]Format for District Mapping'!F1359</f>
        <v>133959</v>
      </c>
      <c r="C18" s="71">
        <f>'[5]Format for District Mapping'!G1359</f>
        <v>127137</v>
      </c>
      <c r="D18" s="71">
        <f>'[5]Format for District Mapping'!H1359</f>
        <v>0</v>
      </c>
      <c r="E18" s="71">
        <f>'[5]Format for District Mapping'!I1359</f>
        <v>173908</v>
      </c>
      <c r="F18" s="71">
        <f>'[5]Format for District Mapping'!J1359</f>
        <v>138747</v>
      </c>
      <c r="G18" s="71">
        <f>'[5]Format for District Mapping'!K1359</f>
        <v>1</v>
      </c>
      <c r="H18" s="71">
        <f>'[5]Format for District Mapping'!L1359</f>
        <v>573752</v>
      </c>
      <c r="I18" s="71">
        <f>'[5]Format for District Mapping'!M1359</f>
        <v>23084</v>
      </c>
      <c r="J18" s="71">
        <f>'[5]Format for District Mapping'!N1359</f>
        <v>11945</v>
      </c>
      <c r="K18" s="71">
        <f>'[5]Format for District Mapping'!O1359</f>
        <v>0</v>
      </c>
      <c r="L18" s="71">
        <f>'[5]Format for District Mapping'!P1359</f>
        <v>19340</v>
      </c>
      <c r="M18" s="71">
        <f>'[5]Format for District Mapping'!Q1359</f>
        <v>10578</v>
      </c>
      <c r="N18" s="71">
        <f>'[5]Format for District Mapping'!R1359</f>
        <v>53</v>
      </c>
      <c r="O18" s="71">
        <f>'[5]Format for District Mapping'!S1359</f>
        <v>65000</v>
      </c>
      <c r="P18" s="71">
        <f>'[5]Format for District Mapping'!T1359</f>
        <v>182972</v>
      </c>
      <c r="Q18" s="71">
        <f>'[5]Format for District Mapping'!U1359</f>
        <v>129728</v>
      </c>
      <c r="R18" s="71">
        <f>'[5]Format for District Mapping'!V1359</f>
        <v>6</v>
      </c>
      <c r="S18" s="71">
        <f>'[5]Format for District Mapping'!W1359</f>
        <v>189978</v>
      </c>
      <c r="T18" s="71">
        <f>'[5]Format for District Mapping'!X1359</f>
        <v>148906</v>
      </c>
      <c r="U18" s="71">
        <f>'[5]Format for District Mapping'!Y1359</f>
        <v>10</v>
      </c>
      <c r="V18" s="71">
        <f>'[5]Format for District Mapping'!Z1359</f>
        <v>651600</v>
      </c>
      <c r="W18" s="71">
        <f>'[5]Format for District Mapping'!AA1359</f>
        <v>70316</v>
      </c>
      <c r="X18" s="71">
        <f>'[5]Format for District Mapping'!AB1359</f>
        <v>28383</v>
      </c>
      <c r="Y18" s="71">
        <f>'[5]Format for District Mapping'!AC1359</f>
        <v>16</v>
      </c>
      <c r="Z18" s="71">
        <f>'[5]Format for District Mapping'!AD1359</f>
        <v>43860</v>
      </c>
      <c r="AA18" s="71">
        <f>'[5]Format for District Mapping'!AE1359</f>
        <v>22160</v>
      </c>
      <c r="AB18" s="71">
        <f>'[5]Format for District Mapping'!AF1359</f>
        <v>265</v>
      </c>
      <c r="AC18" s="71">
        <f>'[5]Format for District Mapping'!AG1359</f>
        <v>165000</v>
      </c>
      <c r="AD18" s="71">
        <f>'[5]Format for District Mapping'!AH1359</f>
        <v>90864</v>
      </c>
      <c r="AE18" s="71">
        <f>'[5]Format for District Mapping'!AI1359</f>
        <v>64314</v>
      </c>
      <c r="AF18" s="71">
        <f>'[5]Format for District Mapping'!AJ1359</f>
        <v>0</v>
      </c>
      <c r="AG18" s="71">
        <f>'[5]Format for District Mapping'!AK1359</f>
        <v>128554</v>
      </c>
      <c r="AH18" s="71">
        <f>'[5]Format for District Mapping'!AL1359</f>
        <v>102207</v>
      </c>
      <c r="AI18" s="71">
        <f>'[5]Format for District Mapping'!AM1359</f>
        <v>0</v>
      </c>
      <c r="AJ18" s="71">
        <f>'[5]Format for District Mapping'!AN1359</f>
        <v>385939</v>
      </c>
      <c r="AK18" s="71">
        <f>'[5]Format for District Mapping'!AO1359</f>
        <v>1614</v>
      </c>
      <c r="AL18" s="71">
        <f>'[5]Format for District Mapping'!AP1359</f>
        <v>1078</v>
      </c>
      <c r="AM18" s="71">
        <f>'[5]Format for District Mapping'!AQ1359</f>
        <v>2</v>
      </c>
      <c r="AN18" s="71">
        <f>'[5]Format for District Mapping'!AR1359</f>
        <v>1699</v>
      </c>
      <c r="AO18" s="71">
        <f>'[5]Format for District Mapping'!AS1359</f>
        <v>1004</v>
      </c>
      <c r="AP18" s="71">
        <f>'[5]Format for District Mapping'!AT1359</f>
        <v>2</v>
      </c>
      <c r="AQ18" s="71">
        <f>'[5]Format for District Mapping'!AU1359</f>
        <v>5399</v>
      </c>
    </row>
    <row r="19" spans="1:43" ht="20.100000000000001" customHeight="1">
      <c r="A19" s="70" t="s">
        <v>215</v>
      </c>
      <c r="B19" s="71">
        <f>'[5]Format for District Mapping'!F1360</f>
        <v>140904</v>
      </c>
      <c r="C19" s="71">
        <f>'[5]Format for District Mapping'!G1360</f>
        <v>146143</v>
      </c>
      <c r="D19" s="71">
        <f>'[5]Format for District Mapping'!H1360</f>
        <v>3495</v>
      </c>
      <c r="E19" s="71">
        <f>'[5]Format for District Mapping'!I1360</f>
        <v>260783</v>
      </c>
      <c r="F19" s="71">
        <f>'[5]Format for District Mapping'!J1360</f>
        <v>219540</v>
      </c>
      <c r="G19" s="71">
        <f>'[5]Format for District Mapping'!K1360</f>
        <v>53</v>
      </c>
      <c r="H19" s="71">
        <f>'[5]Format for District Mapping'!L1360</f>
        <v>770918</v>
      </c>
      <c r="I19" s="71">
        <f>'[5]Format for District Mapping'!M1360</f>
        <v>9218</v>
      </c>
      <c r="J19" s="71">
        <f>'[5]Format for District Mapping'!N1360</f>
        <v>5438</v>
      </c>
      <c r="K19" s="71">
        <f>'[5]Format for District Mapping'!O1360</f>
        <v>9</v>
      </c>
      <c r="L19" s="71">
        <f>'[5]Format for District Mapping'!P1360</f>
        <v>21906</v>
      </c>
      <c r="M19" s="71">
        <f>'[5]Format for District Mapping'!Q1360</f>
        <v>12866</v>
      </c>
      <c r="N19" s="71">
        <f>'[5]Format for District Mapping'!R1360</f>
        <v>42</v>
      </c>
      <c r="O19" s="71">
        <f>'[5]Format for District Mapping'!S1360</f>
        <v>49479</v>
      </c>
      <c r="P19" s="71">
        <f>'[5]Format for District Mapping'!T1360</f>
        <v>177732</v>
      </c>
      <c r="Q19" s="71">
        <f>'[5]Format for District Mapping'!U1360</f>
        <v>198843</v>
      </c>
      <c r="R19" s="71">
        <f>'[5]Format for District Mapping'!V1360</f>
        <v>2</v>
      </c>
      <c r="S19" s="71">
        <f>'[5]Format for District Mapping'!W1360</f>
        <v>315617</v>
      </c>
      <c r="T19" s="71">
        <f>'[5]Format for District Mapping'!X1360</f>
        <v>269715</v>
      </c>
      <c r="U19" s="71">
        <f>'[5]Format for District Mapping'!Y1360</f>
        <v>246</v>
      </c>
      <c r="V19" s="71">
        <f>'[5]Format for District Mapping'!Z1360</f>
        <v>962155</v>
      </c>
      <c r="W19" s="71">
        <f>'[5]Format for District Mapping'!AA1360</f>
        <v>19249</v>
      </c>
      <c r="X19" s="71">
        <f>'[5]Format for District Mapping'!AB1360</f>
        <v>11789</v>
      </c>
      <c r="Y19" s="71">
        <f>'[5]Format for District Mapping'!AC1360</f>
        <v>30</v>
      </c>
      <c r="Z19" s="71">
        <f>'[5]Format for District Mapping'!AD1360</f>
        <v>61731</v>
      </c>
      <c r="AA19" s="71">
        <f>'[5]Format for District Mapping'!AE1360</f>
        <v>33833</v>
      </c>
      <c r="AB19" s="71">
        <f>'[5]Format for District Mapping'!AF1360</f>
        <v>510</v>
      </c>
      <c r="AC19" s="71">
        <f>'[5]Format for District Mapping'!AG1360</f>
        <v>127142</v>
      </c>
      <c r="AD19" s="71">
        <f>'[5]Format for District Mapping'!AH1360</f>
        <v>108840</v>
      </c>
      <c r="AE19" s="71">
        <f>'[5]Format for District Mapping'!AI1360</f>
        <v>119932</v>
      </c>
      <c r="AF19" s="71">
        <f>'[5]Format for District Mapping'!AJ1360</f>
        <v>0</v>
      </c>
      <c r="AG19" s="71">
        <f>'[5]Format for District Mapping'!AK1360</f>
        <v>166629</v>
      </c>
      <c r="AH19" s="71">
        <f>'[5]Format for District Mapping'!AL1360</f>
        <v>153710</v>
      </c>
      <c r="AI19" s="71">
        <f>'[5]Format for District Mapping'!AM1360</f>
        <v>42</v>
      </c>
      <c r="AJ19" s="71">
        <f>'[5]Format for District Mapping'!AN1360</f>
        <v>549153</v>
      </c>
      <c r="AK19" s="71">
        <f>'[5]Format for District Mapping'!AO1360</f>
        <v>2337</v>
      </c>
      <c r="AL19" s="71">
        <f>'[5]Format for District Mapping'!AP1360</f>
        <v>1880</v>
      </c>
      <c r="AM19" s="71">
        <f>'[5]Format for District Mapping'!AQ1360</f>
        <v>2</v>
      </c>
      <c r="AN19" s="71">
        <f>'[5]Format for District Mapping'!AR1360</f>
        <v>3736</v>
      </c>
      <c r="AO19" s="71">
        <f>'[5]Format for District Mapping'!AS1360</f>
        <v>2205</v>
      </c>
      <c r="AP19" s="71">
        <f>'[5]Format for District Mapping'!AT1360</f>
        <v>3</v>
      </c>
      <c r="AQ19" s="71">
        <f>'[5]Format for District Mapping'!AU1360</f>
        <v>10163</v>
      </c>
    </row>
    <row r="20" spans="1:43" ht="20.100000000000001" customHeight="1">
      <c r="A20" s="70" t="s">
        <v>214</v>
      </c>
      <c r="B20" s="71">
        <f>'[5]Format for District Mapping'!F1361</f>
        <v>376739</v>
      </c>
      <c r="C20" s="71">
        <f>'[5]Format for District Mapping'!G1361</f>
        <v>379954</v>
      </c>
      <c r="D20" s="71">
        <f>'[5]Format for District Mapping'!H1361</f>
        <v>4</v>
      </c>
      <c r="E20" s="71">
        <f>'[5]Format for District Mapping'!I1361</f>
        <v>279835</v>
      </c>
      <c r="F20" s="71">
        <f>'[5]Format for District Mapping'!J1361</f>
        <v>264050</v>
      </c>
      <c r="G20" s="71">
        <f>'[5]Format for District Mapping'!K1361</f>
        <v>19</v>
      </c>
      <c r="H20" s="71">
        <f>'[5]Format for District Mapping'!L1361</f>
        <v>1300601</v>
      </c>
      <c r="I20" s="71">
        <f>'[5]Format for District Mapping'!M1361</f>
        <v>31253</v>
      </c>
      <c r="J20" s="71">
        <f>'[5]Format for District Mapping'!N1361</f>
        <v>26487</v>
      </c>
      <c r="K20" s="71">
        <f>'[5]Format for District Mapping'!O1361</f>
        <v>0</v>
      </c>
      <c r="L20" s="71">
        <f>'[5]Format for District Mapping'!P1361</f>
        <v>20249</v>
      </c>
      <c r="M20" s="71">
        <f>'[5]Format for District Mapping'!Q1361</f>
        <v>13516</v>
      </c>
      <c r="N20" s="71">
        <f>'[5]Format for District Mapping'!R1361</f>
        <v>19</v>
      </c>
      <c r="O20" s="71">
        <f>'[5]Format for District Mapping'!S1361</f>
        <v>91524</v>
      </c>
      <c r="P20" s="71">
        <f>'[5]Format for District Mapping'!T1361</f>
        <v>445591</v>
      </c>
      <c r="Q20" s="71">
        <f>'[5]Format for District Mapping'!U1361</f>
        <v>402761</v>
      </c>
      <c r="R20" s="71">
        <f>'[5]Format for District Mapping'!V1361</f>
        <v>9</v>
      </c>
      <c r="S20" s="71">
        <f>'[5]Format for District Mapping'!W1361</f>
        <v>351734</v>
      </c>
      <c r="T20" s="71">
        <f>'[5]Format for District Mapping'!X1361</f>
        <v>297013</v>
      </c>
      <c r="U20" s="71">
        <f>'[5]Format for District Mapping'!Y1361</f>
        <v>34</v>
      </c>
      <c r="V20" s="71">
        <f>'[5]Format for District Mapping'!Z1361</f>
        <v>1497142</v>
      </c>
      <c r="W20" s="71">
        <f>'[5]Format for District Mapping'!AA1361</f>
        <v>64297</v>
      </c>
      <c r="X20" s="71">
        <f>'[5]Format for District Mapping'!AB1361</f>
        <v>53051</v>
      </c>
      <c r="Y20" s="71">
        <f>'[5]Format for District Mapping'!AC1361</f>
        <v>2</v>
      </c>
      <c r="Z20" s="71">
        <f>'[5]Format for District Mapping'!AD1361</f>
        <v>40878</v>
      </c>
      <c r="AA20" s="71">
        <f>'[5]Format for District Mapping'!AE1361</f>
        <v>31476</v>
      </c>
      <c r="AB20" s="71">
        <f>'[5]Format for District Mapping'!AF1361</f>
        <v>104</v>
      </c>
      <c r="AC20" s="71">
        <f>'[5]Format for District Mapping'!AG1361</f>
        <v>189808</v>
      </c>
      <c r="AD20" s="71">
        <f>'[5]Format for District Mapping'!AH1361</f>
        <v>138825</v>
      </c>
      <c r="AE20" s="71">
        <f>'[5]Format for District Mapping'!AI1361</f>
        <v>151881</v>
      </c>
      <c r="AF20" s="71">
        <f>'[5]Format for District Mapping'!AJ1361</f>
        <v>0</v>
      </c>
      <c r="AG20" s="71">
        <f>'[5]Format for District Mapping'!AK1361</f>
        <v>163443</v>
      </c>
      <c r="AH20" s="71">
        <f>'[5]Format for District Mapping'!AL1361</f>
        <v>177504</v>
      </c>
      <c r="AI20" s="71">
        <f>'[5]Format for District Mapping'!AM1361</f>
        <v>11</v>
      </c>
      <c r="AJ20" s="71">
        <f>'[5]Format for District Mapping'!AN1361</f>
        <v>631664</v>
      </c>
      <c r="AK20" s="71">
        <f>'[5]Format for District Mapping'!AO1361</f>
        <v>2624</v>
      </c>
      <c r="AL20" s="71">
        <f>'[5]Format for District Mapping'!AP1361</f>
        <v>1427</v>
      </c>
      <c r="AM20" s="71">
        <f>'[5]Format for District Mapping'!AQ1361</f>
        <v>16</v>
      </c>
      <c r="AN20" s="71">
        <f>'[5]Format for District Mapping'!AR1361</f>
        <v>2530</v>
      </c>
      <c r="AO20" s="71">
        <f>'[5]Format for District Mapping'!AS1361</f>
        <v>1658</v>
      </c>
      <c r="AP20" s="71">
        <f>'[5]Format for District Mapping'!AT1361</f>
        <v>10</v>
      </c>
      <c r="AQ20" s="71">
        <f>'[5]Format for District Mapping'!AU1361</f>
        <v>8265</v>
      </c>
    </row>
    <row r="21" spans="1:43" ht="20.100000000000001" customHeight="1">
      <c r="A21" s="70" t="s">
        <v>213</v>
      </c>
      <c r="B21" s="71">
        <f>'[5]Format for District Mapping'!F1362</f>
        <v>198394</v>
      </c>
      <c r="C21" s="71">
        <f>'[5]Format for District Mapping'!G1362</f>
        <v>133014</v>
      </c>
      <c r="D21" s="71">
        <f>'[5]Format for District Mapping'!H1362</f>
        <v>3</v>
      </c>
      <c r="E21" s="71">
        <f>'[5]Format for District Mapping'!I1362</f>
        <v>173559</v>
      </c>
      <c r="F21" s="71">
        <f>'[5]Format for District Mapping'!J1362</f>
        <v>141973</v>
      </c>
      <c r="G21" s="71">
        <f>'[5]Format for District Mapping'!K1362</f>
        <v>0</v>
      </c>
      <c r="H21" s="71">
        <f>'[5]Format for District Mapping'!L1362</f>
        <v>646943</v>
      </c>
      <c r="I21" s="71">
        <f>'[5]Format for District Mapping'!M1362</f>
        <v>23437</v>
      </c>
      <c r="J21" s="71">
        <f>'[5]Format for District Mapping'!N1362</f>
        <v>14814</v>
      </c>
      <c r="K21" s="71">
        <f>'[5]Format for District Mapping'!O1362</f>
        <v>0</v>
      </c>
      <c r="L21" s="71">
        <f>'[5]Format for District Mapping'!P1362</f>
        <v>20396</v>
      </c>
      <c r="M21" s="71">
        <f>'[5]Format for District Mapping'!Q1362</f>
        <v>11726</v>
      </c>
      <c r="N21" s="71">
        <f>'[5]Format for District Mapping'!R1362</f>
        <v>66</v>
      </c>
      <c r="O21" s="71">
        <f>'[5]Format for District Mapping'!S1362</f>
        <v>70439</v>
      </c>
      <c r="P21" s="71">
        <f>'[5]Format for District Mapping'!T1362</f>
        <v>248328</v>
      </c>
      <c r="Q21" s="71">
        <f>'[5]Format for District Mapping'!U1362</f>
        <v>192971</v>
      </c>
      <c r="R21" s="71">
        <f>'[5]Format for District Mapping'!V1362</f>
        <v>0</v>
      </c>
      <c r="S21" s="71">
        <f>'[5]Format for District Mapping'!W1362</f>
        <v>224243</v>
      </c>
      <c r="T21" s="71">
        <f>'[5]Format for District Mapping'!X1362</f>
        <v>168766</v>
      </c>
      <c r="U21" s="71">
        <f>'[5]Format for District Mapping'!Y1362</f>
        <v>5</v>
      </c>
      <c r="V21" s="71">
        <f>'[5]Format for District Mapping'!Z1362</f>
        <v>834313</v>
      </c>
      <c r="W21" s="71">
        <f>'[5]Format for District Mapping'!AA1362</f>
        <v>80007</v>
      </c>
      <c r="X21" s="71">
        <f>'[5]Format for District Mapping'!AB1362</f>
        <v>39643</v>
      </c>
      <c r="Y21" s="71">
        <f>'[5]Format for District Mapping'!AC1362</f>
        <v>2</v>
      </c>
      <c r="Z21" s="71">
        <f>'[5]Format for District Mapping'!AD1362</f>
        <v>42371</v>
      </c>
      <c r="AA21" s="71">
        <f>'[5]Format for District Mapping'!AE1362</f>
        <v>24180</v>
      </c>
      <c r="AB21" s="71">
        <f>'[5]Format for District Mapping'!AF1362</f>
        <v>245</v>
      </c>
      <c r="AC21" s="71">
        <f>'[5]Format for District Mapping'!AG1362</f>
        <v>186448</v>
      </c>
      <c r="AD21" s="71">
        <f>'[5]Format for District Mapping'!AH1362</f>
        <v>126866</v>
      </c>
      <c r="AE21" s="71">
        <f>'[5]Format for District Mapping'!AI1362</f>
        <v>109247</v>
      </c>
      <c r="AF21" s="71">
        <f>'[5]Format for District Mapping'!AJ1362</f>
        <v>3</v>
      </c>
      <c r="AG21" s="71">
        <f>'[5]Format for District Mapping'!AK1362</f>
        <v>125226</v>
      </c>
      <c r="AH21" s="71">
        <f>'[5]Format for District Mapping'!AL1362</f>
        <v>115615</v>
      </c>
      <c r="AI21" s="71">
        <f>'[5]Format for District Mapping'!AM1362</f>
        <v>0</v>
      </c>
      <c r="AJ21" s="71">
        <f>'[5]Format for District Mapping'!AN1362</f>
        <v>476957</v>
      </c>
      <c r="AK21" s="71">
        <f>'[5]Format for District Mapping'!AO1362</f>
        <v>2042</v>
      </c>
      <c r="AL21" s="71">
        <f>'[5]Format for District Mapping'!AP1362</f>
        <v>1102</v>
      </c>
      <c r="AM21" s="71">
        <f>'[5]Format for District Mapping'!AQ1362</f>
        <v>5</v>
      </c>
      <c r="AN21" s="71">
        <f>'[5]Format for District Mapping'!AR1362</f>
        <v>2569</v>
      </c>
      <c r="AO21" s="71">
        <f>'[5]Format for District Mapping'!AS1362</f>
        <v>1459</v>
      </c>
      <c r="AP21" s="71">
        <f>'[5]Format for District Mapping'!AT1362</f>
        <v>4</v>
      </c>
      <c r="AQ21" s="71">
        <f>'[5]Format for District Mapping'!AU1362</f>
        <v>7181</v>
      </c>
    </row>
    <row r="22" spans="1:43" ht="20.100000000000001" customHeight="1">
      <c r="A22" s="70" t="s">
        <v>212</v>
      </c>
      <c r="B22" s="71">
        <f>'[5]Format for District Mapping'!F1363</f>
        <v>179882</v>
      </c>
      <c r="C22" s="71">
        <f>'[5]Format for District Mapping'!G1363</f>
        <v>170346</v>
      </c>
      <c r="D22" s="71">
        <f>'[5]Format for District Mapping'!H1363</f>
        <v>2</v>
      </c>
      <c r="E22" s="71">
        <f>'[5]Format for District Mapping'!I1363</f>
        <v>85004</v>
      </c>
      <c r="F22" s="71">
        <f>'[5]Format for District Mapping'!J1363</f>
        <v>109379</v>
      </c>
      <c r="G22" s="71">
        <f>'[5]Format for District Mapping'!K1363</f>
        <v>0</v>
      </c>
      <c r="H22" s="71">
        <f>'[5]Format for District Mapping'!L1363</f>
        <v>544613</v>
      </c>
      <c r="I22" s="71">
        <f>'[5]Format for District Mapping'!M1363</f>
        <v>12767</v>
      </c>
      <c r="J22" s="71">
        <f>'[5]Format for District Mapping'!N1363</f>
        <v>9870</v>
      </c>
      <c r="K22" s="71">
        <f>'[5]Format for District Mapping'!O1363</f>
        <v>0</v>
      </c>
      <c r="L22" s="71">
        <f>'[5]Format for District Mapping'!P1363</f>
        <v>5263</v>
      </c>
      <c r="M22" s="71">
        <f>'[5]Format for District Mapping'!Q1363</f>
        <v>3415</v>
      </c>
      <c r="N22" s="71">
        <f>'[5]Format for District Mapping'!R1363</f>
        <v>7</v>
      </c>
      <c r="O22" s="71">
        <f>'[5]Format for District Mapping'!S1363</f>
        <v>31322</v>
      </c>
      <c r="P22" s="71">
        <f>'[5]Format for District Mapping'!T1363</f>
        <v>215647</v>
      </c>
      <c r="Q22" s="71">
        <f>'[5]Format for District Mapping'!U1363</f>
        <v>202253</v>
      </c>
      <c r="R22" s="71">
        <f>'[5]Format for District Mapping'!V1363</f>
        <v>1</v>
      </c>
      <c r="S22" s="71">
        <f>'[5]Format for District Mapping'!W1363</f>
        <v>122149</v>
      </c>
      <c r="T22" s="71">
        <f>'[5]Format for District Mapping'!X1363</f>
        <v>140581</v>
      </c>
      <c r="U22" s="71">
        <f>'[5]Format for District Mapping'!Y1363</f>
        <v>0</v>
      </c>
      <c r="V22" s="71">
        <f>'[5]Format for District Mapping'!Z1363</f>
        <v>680631</v>
      </c>
      <c r="W22" s="71">
        <f>'[5]Format for District Mapping'!AA1363</f>
        <v>34123</v>
      </c>
      <c r="X22" s="71">
        <f>'[5]Format for District Mapping'!AB1363</f>
        <v>26415</v>
      </c>
      <c r="Y22" s="71">
        <f>'[5]Format for District Mapping'!AC1363</f>
        <v>4</v>
      </c>
      <c r="Z22" s="71">
        <f>'[5]Format for District Mapping'!AD1363</f>
        <v>12855</v>
      </c>
      <c r="AA22" s="71">
        <f>'[5]Format for District Mapping'!AE1363</f>
        <v>7504</v>
      </c>
      <c r="AB22" s="71">
        <f>'[5]Format for District Mapping'!AF1363</f>
        <v>40</v>
      </c>
      <c r="AC22" s="71">
        <f>'[5]Format for District Mapping'!AG1363</f>
        <v>80941</v>
      </c>
      <c r="AD22" s="71">
        <f>'[5]Format for District Mapping'!AH1363</f>
        <v>83853</v>
      </c>
      <c r="AE22" s="71">
        <f>'[5]Format for District Mapping'!AI1363</f>
        <v>77880</v>
      </c>
      <c r="AF22" s="71">
        <f>'[5]Format for District Mapping'!AJ1363</f>
        <v>1</v>
      </c>
      <c r="AG22" s="71">
        <f>'[5]Format for District Mapping'!AK1363</f>
        <v>60270</v>
      </c>
      <c r="AH22" s="71">
        <f>'[5]Format for District Mapping'!AL1363</f>
        <v>71814</v>
      </c>
      <c r="AI22" s="71">
        <f>'[5]Format for District Mapping'!AM1363</f>
        <v>0</v>
      </c>
      <c r="AJ22" s="71">
        <f>'[5]Format for District Mapping'!AN1363</f>
        <v>293818</v>
      </c>
      <c r="AK22" s="71">
        <f>'[5]Format for District Mapping'!AO1363</f>
        <v>1310</v>
      </c>
      <c r="AL22" s="71">
        <f>'[5]Format for District Mapping'!AP1363</f>
        <v>874</v>
      </c>
      <c r="AM22" s="71">
        <f>'[5]Format for District Mapping'!AQ1363</f>
        <v>16</v>
      </c>
      <c r="AN22" s="71">
        <f>'[5]Format for District Mapping'!AR1363</f>
        <v>1220</v>
      </c>
      <c r="AO22" s="71">
        <f>'[5]Format for District Mapping'!AS1363</f>
        <v>868</v>
      </c>
      <c r="AP22" s="71">
        <f>'[5]Format for District Mapping'!AT1363</f>
        <v>5</v>
      </c>
      <c r="AQ22" s="71">
        <f>'[5]Format for District Mapping'!AU1363</f>
        <v>4293</v>
      </c>
    </row>
    <row r="23" spans="1:43" ht="20.100000000000001" customHeight="1">
      <c r="A23" s="70" t="s">
        <v>211</v>
      </c>
      <c r="B23" s="71">
        <f>'[5]Format for District Mapping'!F1364</f>
        <v>164374</v>
      </c>
      <c r="C23" s="71">
        <f>'[5]Format for District Mapping'!G1364</f>
        <v>173547</v>
      </c>
      <c r="D23" s="71">
        <f>'[5]Format for District Mapping'!H1364</f>
        <v>16</v>
      </c>
      <c r="E23" s="71">
        <f>'[5]Format for District Mapping'!I1364</f>
        <v>235567</v>
      </c>
      <c r="F23" s="71">
        <f>'[5]Format for District Mapping'!J1364</f>
        <v>240901</v>
      </c>
      <c r="G23" s="71">
        <f>'[5]Format for District Mapping'!K1364</f>
        <v>3</v>
      </c>
      <c r="H23" s="71">
        <f>'[5]Format for District Mapping'!L1364</f>
        <v>814408</v>
      </c>
      <c r="I23" s="71">
        <f>'[5]Format for District Mapping'!M1364</f>
        <v>24960</v>
      </c>
      <c r="J23" s="71">
        <f>'[5]Format for District Mapping'!N1364</f>
        <v>21609</v>
      </c>
      <c r="K23" s="71">
        <f>'[5]Format for District Mapping'!O1364</f>
        <v>1</v>
      </c>
      <c r="L23" s="71">
        <f>'[5]Format for District Mapping'!P1364</f>
        <v>11233</v>
      </c>
      <c r="M23" s="71">
        <f>'[5]Format for District Mapping'!Q1364</f>
        <v>9432</v>
      </c>
      <c r="N23" s="71">
        <f>'[5]Format for District Mapping'!R1364</f>
        <v>11</v>
      </c>
      <c r="O23" s="71">
        <f>'[5]Format for District Mapping'!S1364</f>
        <v>67246</v>
      </c>
      <c r="P23" s="71">
        <f>'[5]Format for District Mapping'!T1364</f>
        <v>189907</v>
      </c>
      <c r="Q23" s="71">
        <f>'[5]Format for District Mapping'!U1364</f>
        <v>170874</v>
      </c>
      <c r="R23" s="71">
        <f>'[5]Format for District Mapping'!V1364</f>
        <v>22</v>
      </c>
      <c r="S23" s="71">
        <f>'[5]Format for District Mapping'!W1364</f>
        <v>284188</v>
      </c>
      <c r="T23" s="71">
        <f>'[5]Format for District Mapping'!X1364</f>
        <v>245370</v>
      </c>
      <c r="U23" s="71">
        <f>'[5]Format for District Mapping'!Y1364</f>
        <v>2</v>
      </c>
      <c r="V23" s="71">
        <f>'[5]Format for District Mapping'!Z1364</f>
        <v>890363</v>
      </c>
      <c r="W23" s="71">
        <f>'[5]Format for District Mapping'!AA1364</f>
        <v>20981</v>
      </c>
      <c r="X23" s="71">
        <f>'[5]Format for District Mapping'!AB1364</f>
        <v>16933</v>
      </c>
      <c r="Y23" s="71">
        <f>'[5]Format for District Mapping'!AC1364</f>
        <v>4</v>
      </c>
      <c r="Z23" s="71">
        <f>'[5]Format for District Mapping'!AD1364</f>
        <v>23200</v>
      </c>
      <c r="AA23" s="71">
        <f>'[5]Format for District Mapping'!AE1364</f>
        <v>18824</v>
      </c>
      <c r="AB23" s="71">
        <f>'[5]Format for District Mapping'!AF1364</f>
        <v>64</v>
      </c>
      <c r="AC23" s="71">
        <f>'[5]Format for District Mapping'!AG1364</f>
        <v>80006</v>
      </c>
      <c r="AD23" s="71">
        <f>'[5]Format for District Mapping'!AH1364</f>
        <v>81550</v>
      </c>
      <c r="AE23" s="71">
        <f>'[5]Format for District Mapping'!AI1364</f>
        <v>66344</v>
      </c>
      <c r="AF23" s="71">
        <f>'[5]Format for District Mapping'!AJ1364</f>
        <v>8</v>
      </c>
      <c r="AG23" s="71">
        <f>'[5]Format for District Mapping'!AK1364</f>
        <v>139824</v>
      </c>
      <c r="AH23" s="71">
        <f>'[5]Format for District Mapping'!AL1364</f>
        <v>153057</v>
      </c>
      <c r="AI23" s="71">
        <f>'[5]Format for District Mapping'!AM1364</f>
        <v>4</v>
      </c>
      <c r="AJ23" s="71">
        <f>'[5]Format for District Mapping'!AN1364</f>
        <v>440787</v>
      </c>
      <c r="AK23" s="71">
        <f>'[5]Format for District Mapping'!AO1364</f>
        <v>2079</v>
      </c>
      <c r="AL23" s="71">
        <f>'[5]Format for District Mapping'!AP1364</f>
        <v>1614</v>
      </c>
      <c r="AM23" s="71">
        <f>'[5]Format for District Mapping'!AQ1364</f>
        <v>5</v>
      </c>
      <c r="AN23" s="71">
        <f>'[5]Format for District Mapping'!AR1364</f>
        <v>1780</v>
      </c>
      <c r="AO23" s="71">
        <f>'[5]Format for District Mapping'!AS1364</f>
        <v>1179</v>
      </c>
      <c r="AP23" s="71">
        <f>'[5]Format for District Mapping'!AT1364</f>
        <v>3</v>
      </c>
      <c r="AQ23" s="71">
        <f>'[5]Format for District Mapping'!AU1364</f>
        <v>6660</v>
      </c>
    </row>
    <row r="24" spans="1:43" ht="20.100000000000001" customHeight="1">
      <c r="A24" s="70" t="s">
        <v>210</v>
      </c>
      <c r="B24" s="71">
        <f>'[5]Format for District Mapping'!F1365</f>
        <v>137431</v>
      </c>
      <c r="C24" s="71">
        <f>'[5]Format for District Mapping'!G1365</f>
        <v>167474</v>
      </c>
      <c r="D24" s="71">
        <f>'[5]Format for District Mapping'!H1365</f>
        <v>4</v>
      </c>
      <c r="E24" s="71">
        <f>'[5]Format for District Mapping'!I1365</f>
        <v>172484</v>
      </c>
      <c r="F24" s="71">
        <f>'[5]Format for District Mapping'!J1365</f>
        <v>135929</v>
      </c>
      <c r="G24" s="71">
        <f>'[5]Format for District Mapping'!K1365</f>
        <v>0</v>
      </c>
      <c r="H24" s="71">
        <f>'[5]Format for District Mapping'!L1365</f>
        <v>613322</v>
      </c>
      <c r="I24" s="71">
        <f>'[5]Format for District Mapping'!M1365</f>
        <v>13249</v>
      </c>
      <c r="J24" s="71">
        <f>'[5]Format for District Mapping'!N1365</f>
        <v>11298</v>
      </c>
      <c r="K24" s="71">
        <f>'[5]Format for District Mapping'!O1365</f>
        <v>11</v>
      </c>
      <c r="L24" s="71">
        <f>'[5]Format for District Mapping'!P1365</f>
        <v>14964</v>
      </c>
      <c r="M24" s="71">
        <f>'[5]Format for District Mapping'!Q1365</f>
        <v>12597</v>
      </c>
      <c r="N24" s="71">
        <f>'[5]Format for District Mapping'!R1365</f>
        <v>19</v>
      </c>
      <c r="O24" s="71">
        <f>'[5]Format for District Mapping'!S1365</f>
        <v>52138</v>
      </c>
      <c r="P24" s="71">
        <f>'[5]Format for District Mapping'!T1365</f>
        <v>167631</v>
      </c>
      <c r="Q24" s="71">
        <f>'[5]Format for District Mapping'!U1365</f>
        <v>177739</v>
      </c>
      <c r="R24" s="71">
        <f>'[5]Format for District Mapping'!V1365</f>
        <v>5</v>
      </c>
      <c r="S24" s="71">
        <f>'[5]Format for District Mapping'!W1365</f>
        <v>183320</v>
      </c>
      <c r="T24" s="71">
        <f>'[5]Format for District Mapping'!X1365</f>
        <v>149525</v>
      </c>
      <c r="U24" s="71">
        <f>'[5]Format for District Mapping'!Y1365</f>
        <v>1</v>
      </c>
      <c r="V24" s="71">
        <f>'[5]Format for District Mapping'!Z1365</f>
        <v>678221</v>
      </c>
      <c r="W24" s="71">
        <f>'[5]Format for District Mapping'!AA1365</f>
        <v>25508</v>
      </c>
      <c r="X24" s="71">
        <f>'[5]Format for District Mapping'!AB1365</f>
        <v>19051</v>
      </c>
      <c r="Y24" s="71">
        <f>'[5]Format for District Mapping'!AC1365</f>
        <v>31</v>
      </c>
      <c r="Z24" s="71">
        <f>'[5]Format for District Mapping'!AD1365</f>
        <v>26340</v>
      </c>
      <c r="AA24" s="71">
        <f>'[5]Format for District Mapping'!AE1365</f>
        <v>17436</v>
      </c>
      <c r="AB24" s="71">
        <f>'[5]Format for District Mapping'!AF1365</f>
        <v>55</v>
      </c>
      <c r="AC24" s="71">
        <f>'[5]Format for District Mapping'!AG1365</f>
        <v>88421</v>
      </c>
      <c r="AD24" s="71">
        <f>'[5]Format for District Mapping'!AH1365</f>
        <v>95895</v>
      </c>
      <c r="AE24" s="71">
        <f>'[5]Format for District Mapping'!AI1365</f>
        <v>110545</v>
      </c>
      <c r="AF24" s="71">
        <f>'[5]Format for District Mapping'!AJ1365</f>
        <v>4</v>
      </c>
      <c r="AG24" s="71">
        <f>'[5]Format for District Mapping'!AK1365</f>
        <v>89968</v>
      </c>
      <c r="AH24" s="71">
        <f>'[5]Format for District Mapping'!AL1365</f>
        <v>80600</v>
      </c>
      <c r="AI24" s="71">
        <f>'[5]Format for District Mapping'!AM1365</f>
        <v>0</v>
      </c>
      <c r="AJ24" s="71">
        <f>'[5]Format for District Mapping'!AN1365</f>
        <v>377012</v>
      </c>
      <c r="AK24" s="71">
        <f>'[5]Format for District Mapping'!AO1365</f>
        <v>1790</v>
      </c>
      <c r="AL24" s="71">
        <f>'[5]Format for District Mapping'!AP1365</f>
        <v>1343</v>
      </c>
      <c r="AM24" s="71">
        <f>'[5]Format for District Mapping'!AQ1365</f>
        <v>0</v>
      </c>
      <c r="AN24" s="71">
        <f>'[5]Format for District Mapping'!AR1365</f>
        <v>2017</v>
      </c>
      <c r="AO24" s="71">
        <f>'[5]Format for District Mapping'!AS1365</f>
        <v>1210</v>
      </c>
      <c r="AP24" s="71">
        <f>'[5]Format for District Mapping'!AT1365</f>
        <v>2</v>
      </c>
      <c r="AQ24" s="71">
        <f>'[5]Format for District Mapping'!AU1365</f>
        <v>6362</v>
      </c>
    </row>
    <row r="25" spans="1:43" ht="20.100000000000001" customHeight="1">
      <c r="A25" s="70" t="s">
        <v>209</v>
      </c>
      <c r="B25" s="71">
        <f>'[5]Format for District Mapping'!F1366</f>
        <v>320675</v>
      </c>
      <c r="C25" s="71">
        <f>'[5]Format for District Mapping'!G1366</f>
        <v>318226</v>
      </c>
      <c r="D25" s="71">
        <f>'[5]Format for District Mapping'!H1366</f>
        <v>1</v>
      </c>
      <c r="E25" s="71">
        <f>'[5]Format for District Mapping'!I1366</f>
        <v>277658</v>
      </c>
      <c r="F25" s="71">
        <f>'[5]Format for District Mapping'!J1366</f>
        <v>301348</v>
      </c>
      <c r="G25" s="71">
        <f>'[5]Format for District Mapping'!K1366</f>
        <v>8</v>
      </c>
      <c r="H25" s="71">
        <f>'[5]Format for District Mapping'!L1366</f>
        <v>1217916</v>
      </c>
      <c r="I25" s="71">
        <f>'[5]Format for District Mapping'!M1366</f>
        <v>26165</v>
      </c>
      <c r="J25" s="71">
        <f>'[5]Format for District Mapping'!N1366</f>
        <v>24246</v>
      </c>
      <c r="K25" s="71">
        <f>'[5]Format for District Mapping'!O1366</f>
        <v>3</v>
      </c>
      <c r="L25" s="71">
        <f>'[5]Format for District Mapping'!P1366</f>
        <v>19774</v>
      </c>
      <c r="M25" s="71">
        <f>'[5]Format for District Mapping'!Q1366</f>
        <v>14300</v>
      </c>
      <c r="N25" s="71">
        <f>'[5]Format for District Mapping'!R1366</f>
        <v>74</v>
      </c>
      <c r="O25" s="71">
        <f>'[5]Format for District Mapping'!S1366</f>
        <v>84562</v>
      </c>
      <c r="P25" s="71">
        <f>'[5]Format for District Mapping'!T1366</f>
        <v>413992</v>
      </c>
      <c r="Q25" s="71">
        <f>'[5]Format for District Mapping'!U1366</f>
        <v>430142</v>
      </c>
      <c r="R25" s="71">
        <f>'[5]Format for District Mapping'!V1366</f>
        <v>2</v>
      </c>
      <c r="S25" s="71">
        <f>'[5]Format for District Mapping'!W1366</f>
        <v>321996</v>
      </c>
      <c r="T25" s="71">
        <f>'[5]Format for District Mapping'!X1366</f>
        <v>385101</v>
      </c>
      <c r="U25" s="71">
        <f>'[5]Format for District Mapping'!Y1366</f>
        <v>22</v>
      </c>
      <c r="V25" s="71">
        <f>'[5]Format for District Mapping'!Z1366</f>
        <v>1551255</v>
      </c>
      <c r="W25" s="71">
        <f>'[5]Format for District Mapping'!AA1366</f>
        <v>75135</v>
      </c>
      <c r="X25" s="71">
        <f>'[5]Format for District Mapping'!AB1366</f>
        <v>67959</v>
      </c>
      <c r="Y25" s="71">
        <f>'[5]Format for District Mapping'!AC1366</f>
        <v>52</v>
      </c>
      <c r="Z25" s="71">
        <f>'[5]Format for District Mapping'!AD1366</f>
        <v>36919</v>
      </c>
      <c r="AA25" s="71">
        <f>'[5]Format for District Mapping'!AE1366</f>
        <v>26759</v>
      </c>
      <c r="AB25" s="71">
        <f>'[5]Format for District Mapping'!AF1366</f>
        <v>180</v>
      </c>
      <c r="AC25" s="71">
        <f>'[5]Format for District Mapping'!AG1366</f>
        <v>207004</v>
      </c>
      <c r="AD25" s="71">
        <f>'[5]Format for District Mapping'!AH1366</f>
        <v>186720</v>
      </c>
      <c r="AE25" s="71">
        <f>'[5]Format for District Mapping'!AI1366</f>
        <v>199725</v>
      </c>
      <c r="AF25" s="71">
        <f>'[5]Format for District Mapping'!AJ1366</f>
        <v>0</v>
      </c>
      <c r="AG25" s="71">
        <f>'[5]Format for District Mapping'!AK1366</f>
        <v>156433</v>
      </c>
      <c r="AH25" s="71">
        <f>'[5]Format for District Mapping'!AL1366</f>
        <v>167800</v>
      </c>
      <c r="AI25" s="71">
        <f>'[5]Format for District Mapping'!AM1366</f>
        <v>11</v>
      </c>
      <c r="AJ25" s="71">
        <f>'[5]Format for District Mapping'!AN1366</f>
        <v>710689</v>
      </c>
      <c r="AK25" s="71">
        <f>'[5]Format for District Mapping'!AO1366</f>
        <v>2409</v>
      </c>
      <c r="AL25" s="71">
        <f>'[5]Format for District Mapping'!AP1366</f>
        <v>1552</v>
      </c>
      <c r="AM25" s="71">
        <f>'[5]Format for District Mapping'!AQ1366</f>
        <v>37</v>
      </c>
      <c r="AN25" s="71">
        <f>'[5]Format for District Mapping'!AR1366</f>
        <v>2266</v>
      </c>
      <c r="AO25" s="71">
        <f>'[5]Format for District Mapping'!AS1366</f>
        <v>2608</v>
      </c>
      <c r="AP25" s="71">
        <f>'[5]Format for District Mapping'!AT1366</f>
        <v>8</v>
      </c>
      <c r="AQ25" s="71">
        <f>'[5]Format for District Mapping'!AU1366</f>
        <v>8880</v>
      </c>
    </row>
    <row r="26" spans="1:43" ht="20.100000000000001" customHeight="1">
      <c r="A26" s="70" t="s">
        <v>208</v>
      </c>
      <c r="B26" s="71">
        <f>'[5]Format for District Mapping'!F1367</f>
        <v>341430</v>
      </c>
      <c r="C26" s="71">
        <f>'[5]Format for District Mapping'!G1367</f>
        <v>348203</v>
      </c>
      <c r="D26" s="71">
        <f>'[5]Format for District Mapping'!H1367</f>
        <v>1</v>
      </c>
      <c r="E26" s="71">
        <f>'[5]Format for District Mapping'!I1367</f>
        <v>789269</v>
      </c>
      <c r="F26" s="71">
        <f>'[5]Format for District Mapping'!J1367</f>
        <v>608866</v>
      </c>
      <c r="G26" s="71">
        <f>'[5]Format for District Mapping'!K1367</f>
        <v>26</v>
      </c>
      <c r="H26" s="71">
        <f>'[5]Format for District Mapping'!L1367</f>
        <v>2087795</v>
      </c>
      <c r="I26" s="71">
        <f>'[5]Format for District Mapping'!M1367</f>
        <v>32805</v>
      </c>
      <c r="J26" s="71">
        <f>'[5]Format for District Mapping'!N1367</f>
        <v>27379</v>
      </c>
      <c r="K26" s="71">
        <f>'[5]Format for District Mapping'!O1367</f>
        <v>8</v>
      </c>
      <c r="L26" s="71">
        <f>'[5]Format for District Mapping'!P1367</f>
        <v>61229</v>
      </c>
      <c r="M26" s="71">
        <f>'[5]Format for District Mapping'!Q1367</f>
        <v>45707</v>
      </c>
      <c r="N26" s="71">
        <f>'[5]Format for District Mapping'!R1367</f>
        <v>73</v>
      </c>
      <c r="O26" s="71">
        <f>'[5]Format for District Mapping'!S1367</f>
        <v>167201</v>
      </c>
      <c r="P26" s="71">
        <f>'[5]Format for District Mapping'!T1367</f>
        <v>404849</v>
      </c>
      <c r="Q26" s="71">
        <f>'[5]Format for District Mapping'!U1367</f>
        <v>376062</v>
      </c>
      <c r="R26" s="71">
        <f>'[5]Format for District Mapping'!V1367</f>
        <v>4</v>
      </c>
      <c r="S26" s="71">
        <f>'[5]Format for District Mapping'!W1367</f>
        <v>931740</v>
      </c>
      <c r="T26" s="71">
        <f>'[5]Format for District Mapping'!X1367</f>
        <v>688215</v>
      </c>
      <c r="U26" s="71">
        <f>'[5]Format for District Mapping'!Y1367</f>
        <v>58</v>
      </c>
      <c r="V26" s="71">
        <f>'[5]Format for District Mapping'!Z1367</f>
        <v>2400928</v>
      </c>
      <c r="W26" s="71">
        <f>'[5]Format for District Mapping'!AA1367</f>
        <v>65186</v>
      </c>
      <c r="X26" s="71">
        <f>'[5]Format for District Mapping'!AB1367</f>
        <v>53909</v>
      </c>
      <c r="Y26" s="71">
        <f>'[5]Format for District Mapping'!AC1367</f>
        <v>8</v>
      </c>
      <c r="Z26" s="71">
        <f>'[5]Format for District Mapping'!AD1367</f>
        <v>133469</v>
      </c>
      <c r="AA26" s="71">
        <f>'[5]Format for District Mapping'!AE1367</f>
        <v>90739</v>
      </c>
      <c r="AB26" s="71">
        <f>'[5]Format for District Mapping'!AF1367</f>
        <v>225</v>
      </c>
      <c r="AC26" s="71">
        <f>'[5]Format for District Mapping'!AG1367</f>
        <v>343536</v>
      </c>
      <c r="AD26" s="71">
        <f>'[5]Format for District Mapping'!AH1367</f>
        <v>173114</v>
      </c>
      <c r="AE26" s="71">
        <f>'[5]Format for District Mapping'!AI1367</f>
        <v>198102</v>
      </c>
      <c r="AF26" s="71">
        <f>'[5]Format for District Mapping'!AJ1367</f>
        <v>1</v>
      </c>
      <c r="AG26" s="71">
        <f>'[5]Format for District Mapping'!AK1367</f>
        <v>411799</v>
      </c>
      <c r="AH26" s="71">
        <f>'[5]Format for District Mapping'!AL1367</f>
        <v>319199</v>
      </c>
      <c r="AI26" s="71">
        <f>'[5]Format for District Mapping'!AM1367</f>
        <v>29</v>
      </c>
      <c r="AJ26" s="71">
        <f>'[5]Format for District Mapping'!AN1367</f>
        <v>1102244</v>
      </c>
      <c r="AK26" s="71">
        <f>'[5]Format for District Mapping'!AO1367</f>
        <v>2106</v>
      </c>
      <c r="AL26" s="71">
        <f>'[5]Format for District Mapping'!AP1367</f>
        <v>1812</v>
      </c>
      <c r="AM26" s="71">
        <f>'[5]Format for District Mapping'!AQ1367</f>
        <v>3</v>
      </c>
      <c r="AN26" s="71">
        <f>'[5]Format for District Mapping'!AR1367</f>
        <v>4403</v>
      </c>
      <c r="AO26" s="71">
        <f>'[5]Format for District Mapping'!AS1367</f>
        <v>3077</v>
      </c>
      <c r="AP26" s="71">
        <f>'[5]Format for District Mapping'!AT1367</f>
        <v>23</v>
      </c>
      <c r="AQ26" s="71">
        <f>'[5]Format for District Mapping'!AU1367</f>
        <v>11424</v>
      </c>
    </row>
    <row r="27" spans="1:43" ht="20.100000000000001" customHeight="1">
      <c r="A27" s="70" t="s">
        <v>207</v>
      </c>
      <c r="B27" s="71">
        <f>'[5]Format for District Mapping'!F1368</f>
        <v>149261</v>
      </c>
      <c r="C27" s="71">
        <f>'[5]Format for District Mapping'!G1368</f>
        <v>174021</v>
      </c>
      <c r="D27" s="71">
        <f>'[5]Format for District Mapping'!H1368</f>
        <v>6</v>
      </c>
      <c r="E27" s="71">
        <f>'[5]Format for District Mapping'!I1368</f>
        <v>199815</v>
      </c>
      <c r="F27" s="71">
        <f>'[5]Format for District Mapping'!J1368</f>
        <v>156245</v>
      </c>
      <c r="G27" s="71">
        <f>'[5]Format for District Mapping'!K1368</f>
        <v>31</v>
      </c>
      <c r="H27" s="71">
        <f>'[5]Format for District Mapping'!L1368</f>
        <v>679379</v>
      </c>
      <c r="I27" s="71">
        <f>'[5]Format for District Mapping'!M1368</f>
        <v>13498</v>
      </c>
      <c r="J27" s="71">
        <f>'[5]Format for District Mapping'!N1368</f>
        <v>12226</v>
      </c>
      <c r="K27" s="71">
        <f>'[5]Format for District Mapping'!O1368</f>
        <v>1</v>
      </c>
      <c r="L27" s="71">
        <f>'[5]Format for District Mapping'!P1368</f>
        <v>30921</v>
      </c>
      <c r="M27" s="71">
        <f>'[5]Format for District Mapping'!Q1368</f>
        <v>15114</v>
      </c>
      <c r="N27" s="71">
        <f>'[5]Format for District Mapping'!R1368</f>
        <v>12</v>
      </c>
      <c r="O27" s="71">
        <f>'[5]Format for District Mapping'!S1368</f>
        <v>71772</v>
      </c>
      <c r="P27" s="71">
        <f>'[5]Format for District Mapping'!T1368</f>
        <v>173877</v>
      </c>
      <c r="Q27" s="71">
        <f>'[5]Format for District Mapping'!U1368</f>
        <v>200337</v>
      </c>
      <c r="R27" s="71">
        <f>'[5]Format for District Mapping'!V1368</f>
        <v>8</v>
      </c>
      <c r="S27" s="71">
        <f>'[5]Format for District Mapping'!W1368</f>
        <v>240943</v>
      </c>
      <c r="T27" s="71">
        <f>'[5]Format for District Mapping'!X1368</f>
        <v>197539</v>
      </c>
      <c r="U27" s="71">
        <f>'[5]Format for District Mapping'!Y1368</f>
        <v>37</v>
      </c>
      <c r="V27" s="71">
        <f>'[5]Format for District Mapping'!Z1368</f>
        <v>812741</v>
      </c>
      <c r="W27" s="71">
        <f>'[5]Format for District Mapping'!AA1368</f>
        <v>26369</v>
      </c>
      <c r="X27" s="71">
        <f>'[5]Format for District Mapping'!AB1368</f>
        <v>18166</v>
      </c>
      <c r="Y27" s="71">
        <f>'[5]Format for District Mapping'!AC1368</f>
        <v>9</v>
      </c>
      <c r="Z27" s="71">
        <f>'[5]Format for District Mapping'!AD1368</f>
        <v>48593</v>
      </c>
      <c r="AA27" s="71">
        <f>'[5]Format for District Mapping'!AE1368</f>
        <v>26516</v>
      </c>
      <c r="AB27" s="71">
        <f>'[5]Format for District Mapping'!AF1368</f>
        <v>55</v>
      </c>
      <c r="AC27" s="71">
        <f>'[5]Format for District Mapping'!AG1368</f>
        <v>119708</v>
      </c>
      <c r="AD27" s="71">
        <f>'[5]Format for District Mapping'!AH1368</f>
        <v>107068</v>
      </c>
      <c r="AE27" s="71">
        <f>'[5]Format for District Mapping'!AI1368</f>
        <v>118543</v>
      </c>
      <c r="AF27" s="71">
        <f>'[5]Format for District Mapping'!AJ1368</f>
        <v>4</v>
      </c>
      <c r="AG27" s="71">
        <f>'[5]Format for District Mapping'!AK1368</f>
        <v>143340</v>
      </c>
      <c r="AH27" s="71">
        <f>'[5]Format for District Mapping'!AL1368</f>
        <v>125775</v>
      </c>
      <c r="AI27" s="71">
        <f>'[5]Format for District Mapping'!AM1368</f>
        <v>28</v>
      </c>
      <c r="AJ27" s="71">
        <f>'[5]Format for District Mapping'!AN1368</f>
        <v>494758</v>
      </c>
      <c r="AK27" s="71">
        <f>'[5]Format for District Mapping'!AO1368</f>
        <v>2267</v>
      </c>
      <c r="AL27" s="71">
        <f>'[5]Format for District Mapping'!AP1368</f>
        <v>1887</v>
      </c>
      <c r="AM27" s="71">
        <f>'[5]Format for District Mapping'!AQ1368</f>
        <v>1</v>
      </c>
      <c r="AN27" s="71">
        <f>'[5]Format for District Mapping'!AR1368</f>
        <v>5970</v>
      </c>
      <c r="AO27" s="71">
        <f>'[5]Format for District Mapping'!AS1368</f>
        <v>5738</v>
      </c>
      <c r="AP27" s="71">
        <f>'[5]Format for District Mapping'!AT1368</f>
        <v>3</v>
      </c>
      <c r="AQ27" s="71">
        <f>'[5]Format for District Mapping'!AU1368</f>
        <v>15866</v>
      </c>
    </row>
    <row r="28" spans="1:43" ht="20.100000000000001" customHeight="1">
      <c r="A28" s="70" t="s">
        <v>206</v>
      </c>
      <c r="B28" s="71">
        <f>'[5]Format for District Mapping'!F1369</f>
        <v>183128</v>
      </c>
      <c r="C28" s="71">
        <f>'[5]Format for District Mapping'!G1369</f>
        <v>165864</v>
      </c>
      <c r="D28" s="71">
        <f>'[5]Format for District Mapping'!H1369</f>
        <v>11</v>
      </c>
      <c r="E28" s="71">
        <f>'[5]Format for District Mapping'!I1369</f>
        <v>175359</v>
      </c>
      <c r="F28" s="71">
        <f>'[5]Format for District Mapping'!J1369</f>
        <v>197392</v>
      </c>
      <c r="G28" s="71">
        <f>'[5]Format for District Mapping'!K1369</f>
        <v>2</v>
      </c>
      <c r="H28" s="71">
        <f>'[5]Format for District Mapping'!L1369</f>
        <v>721756</v>
      </c>
      <c r="I28" s="71">
        <f>'[5]Format for District Mapping'!M1369</f>
        <v>19111</v>
      </c>
      <c r="J28" s="71">
        <f>'[5]Format for District Mapping'!N1369</f>
        <v>17408</v>
      </c>
      <c r="K28" s="71">
        <f>'[5]Format for District Mapping'!O1369</f>
        <v>22</v>
      </c>
      <c r="L28" s="71">
        <f>'[5]Format for District Mapping'!P1369</f>
        <v>11602</v>
      </c>
      <c r="M28" s="71">
        <f>'[5]Format for District Mapping'!Q1369</f>
        <v>7872</v>
      </c>
      <c r="N28" s="71">
        <f>'[5]Format for District Mapping'!R1369</f>
        <v>30</v>
      </c>
      <c r="O28" s="71">
        <f>'[5]Format for District Mapping'!S1369</f>
        <v>56045</v>
      </c>
      <c r="P28" s="71">
        <f>'[5]Format for District Mapping'!T1369</f>
        <v>217913</v>
      </c>
      <c r="Q28" s="71">
        <f>'[5]Format for District Mapping'!U1369</f>
        <v>220547</v>
      </c>
      <c r="R28" s="71">
        <f>'[5]Format for District Mapping'!V1369</f>
        <v>15</v>
      </c>
      <c r="S28" s="71">
        <f>'[5]Format for District Mapping'!W1369</f>
        <v>205487</v>
      </c>
      <c r="T28" s="71">
        <f>'[5]Format for District Mapping'!X1369</f>
        <v>210561</v>
      </c>
      <c r="U28" s="71">
        <f>'[5]Format for District Mapping'!Y1369</f>
        <v>14</v>
      </c>
      <c r="V28" s="71">
        <f>'[5]Format for District Mapping'!Z1369</f>
        <v>854537</v>
      </c>
      <c r="W28" s="71">
        <f>'[5]Format for District Mapping'!AA1369</f>
        <v>36289</v>
      </c>
      <c r="X28" s="71">
        <f>'[5]Format for District Mapping'!AB1369</f>
        <v>32177</v>
      </c>
      <c r="Y28" s="71">
        <f>'[5]Format for District Mapping'!AC1369</f>
        <v>97</v>
      </c>
      <c r="Z28" s="71">
        <f>'[5]Format for District Mapping'!AD1369</f>
        <v>18383</v>
      </c>
      <c r="AA28" s="71">
        <f>'[5]Format for District Mapping'!AE1369</f>
        <v>13653</v>
      </c>
      <c r="AB28" s="71">
        <f>'[5]Format for District Mapping'!AF1369</f>
        <v>46</v>
      </c>
      <c r="AC28" s="71">
        <f>'[5]Format for District Mapping'!AG1369</f>
        <v>100645</v>
      </c>
      <c r="AD28" s="71">
        <f>'[5]Format for District Mapping'!AH1369</f>
        <v>83301</v>
      </c>
      <c r="AE28" s="71">
        <f>'[5]Format for District Mapping'!AI1369</f>
        <v>77611</v>
      </c>
      <c r="AF28" s="71">
        <f>'[5]Format for District Mapping'!AJ1369</f>
        <v>8</v>
      </c>
      <c r="AG28" s="71">
        <f>'[5]Format for District Mapping'!AK1369</f>
        <v>93959</v>
      </c>
      <c r="AH28" s="71">
        <f>'[5]Format for District Mapping'!AL1369</f>
        <v>104293</v>
      </c>
      <c r="AI28" s="71">
        <f>'[5]Format for District Mapping'!AM1369</f>
        <v>0</v>
      </c>
      <c r="AJ28" s="71">
        <f>'[5]Format for District Mapping'!AN1369</f>
        <v>359172</v>
      </c>
      <c r="AK28" s="71">
        <f>'[5]Format for District Mapping'!AO1369</f>
        <v>1632</v>
      </c>
      <c r="AL28" s="71">
        <f>'[5]Format for District Mapping'!AP1369</f>
        <v>1038</v>
      </c>
      <c r="AM28" s="71">
        <f>'[5]Format for District Mapping'!AQ1369</f>
        <v>5</v>
      </c>
      <c r="AN28" s="71">
        <f>'[5]Format for District Mapping'!AR1369</f>
        <v>1229</v>
      </c>
      <c r="AO28" s="71">
        <f>'[5]Format for District Mapping'!AS1369</f>
        <v>645</v>
      </c>
      <c r="AP28" s="71">
        <f>'[5]Format for District Mapping'!AT1369</f>
        <v>5</v>
      </c>
      <c r="AQ28" s="71">
        <f>'[5]Format for District Mapping'!AU1369</f>
        <v>4554</v>
      </c>
    </row>
    <row r="29" spans="1:43" ht="20.100000000000001" customHeight="1">
      <c r="A29" s="70" t="s">
        <v>205</v>
      </c>
      <c r="B29" s="71">
        <f>'[5]Format for District Mapping'!F1370</f>
        <v>318504</v>
      </c>
      <c r="C29" s="71">
        <f>'[5]Format for District Mapping'!G1370</f>
        <v>309144</v>
      </c>
      <c r="D29" s="71">
        <f>'[5]Format for District Mapping'!H1370</f>
        <v>19</v>
      </c>
      <c r="E29" s="71">
        <f>'[5]Format for District Mapping'!I1370</f>
        <v>421752</v>
      </c>
      <c r="F29" s="71">
        <f>'[5]Format for District Mapping'!J1370</f>
        <v>353175</v>
      </c>
      <c r="G29" s="71">
        <f>'[5]Format for District Mapping'!K1370</f>
        <v>27</v>
      </c>
      <c r="H29" s="71">
        <f>'[5]Format for District Mapping'!L1370</f>
        <v>1402621</v>
      </c>
      <c r="I29" s="71">
        <f>'[5]Format for District Mapping'!M1370</f>
        <v>29755</v>
      </c>
      <c r="J29" s="71">
        <f>'[5]Format for District Mapping'!N1370</f>
        <v>25738</v>
      </c>
      <c r="K29" s="71">
        <f>'[5]Format for District Mapping'!O1370</f>
        <v>10</v>
      </c>
      <c r="L29" s="71">
        <f>'[5]Format for District Mapping'!P1370</f>
        <v>28017</v>
      </c>
      <c r="M29" s="71">
        <f>'[5]Format for District Mapping'!Q1370</f>
        <v>20351</v>
      </c>
      <c r="N29" s="71">
        <f>'[5]Format for District Mapping'!R1370</f>
        <v>27</v>
      </c>
      <c r="O29" s="71">
        <f>'[5]Format for District Mapping'!S1370</f>
        <v>103898</v>
      </c>
      <c r="P29" s="71">
        <f>'[5]Format for District Mapping'!T1370</f>
        <v>347181</v>
      </c>
      <c r="Q29" s="71">
        <f>'[5]Format for District Mapping'!U1370</f>
        <v>294263</v>
      </c>
      <c r="R29" s="71">
        <f>'[5]Format for District Mapping'!V1370</f>
        <v>63</v>
      </c>
      <c r="S29" s="71">
        <f>'[5]Format for District Mapping'!W1370</f>
        <v>521635</v>
      </c>
      <c r="T29" s="71">
        <f>'[5]Format for District Mapping'!X1370</f>
        <v>359081</v>
      </c>
      <c r="U29" s="71">
        <f>'[5]Format for District Mapping'!Y1370</f>
        <v>65</v>
      </c>
      <c r="V29" s="71">
        <f>'[5]Format for District Mapping'!Z1370</f>
        <v>1522288</v>
      </c>
      <c r="W29" s="71">
        <f>'[5]Format for District Mapping'!AA1370</f>
        <v>57828</v>
      </c>
      <c r="X29" s="71">
        <f>'[5]Format for District Mapping'!AB1370</f>
        <v>48297</v>
      </c>
      <c r="Y29" s="71">
        <f>'[5]Format for District Mapping'!AC1370</f>
        <v>48</v>
      </c>
      <c r="Z29" s="71">
        <f>'[5]Format for District Mapping'!AD1370</f>
        <v>63050</v>
      </c>
      <c r="AA29" s="71">
        <f>'[5]Format for District Mapping'!AE1370</f>
        <v>49223</v>
      </c>
      <c r="AB29" s="71">
        <f>'[5]Format for District Mapping'!AF1370</f>
        <v>215</v>
      </c>
      <c r="AC29" s="71">
        <f>'[5]Format for District Mapping'!AG1370</f>
        <v>218661</v>
      </c>
      <c r="AD29" s="71">
        <f>'[5]Format for District Mapping'!AH1370</f>
        <v>126532</v>
      </c>
      <c r="AE29" s="71">
        <f>'[5]Format for District Mapping'!AI1370</f>
        <v>116721</v>
      </c>
      <c r="AF29" s="71">
        <f>'[5]Format for District Mapping'!AJ1370</f>
        <v>2</v>
      </c>
      <c r="AG29" s="71">
        <f>'[5]Format for District Mapping'!AK1370</f>
        <v>224443</v>
      </c>
      <c r="AH29" s="71">
        <f>'[5]Format for District Mapping'!AL1370</f>
        <v>175783</v>
      </c>
      <c r="AI29" s="71">
        <f>'[5]Format for District Mapping'!AM1370</f>
        <v>13</v>
      </c>
      <c r="AJ29" s="71">
        <f>'[5]Format for District Mapping'!AN1370</f>
        <v>643494</v>
      </c>
      <c r="AK29" s="71">
        <f>'[5]Format for District Mapping'!AO1370</f>
        <v>1598</v>
      </c>
      <c r="AL29" s="71">
        <f>'[5]Format for District Mapping'!AP1370</f>
        <v>1348</v>
      </c>
      <c r="AM29" s="71">
        <f>'[5]Format for District Mapping'!AQ1370</f>
        <v>8</v>
      </c>
      <c r="AN29" s="71">
        <f>'[5]Format for District Mapping'!AR1370</f>
        <v>2603</v>
      </c>
      <c r="AO29" s="71">
        <f>'[5]Format for District Mapping'!AS1370</f>
        <v>2015</v>
      </c>
      <c r="AP29" s="71">
        <f>'[5]Format for District Mapping'!AT1370</f>
        <v>9</v>
      </c>
      <c r="AQ29" s="71">
        <f>'[5]Format for District Mapping'!AU1370</f>
        <v>7581</v>
      </c>
    </row>
    <row r="30" spans="1:43" ht="20.100000000000001" customHeight="1">
      <c r="A30" s="70" t="s">
        <v>204</v>
      </c>
      <c r="B30" s="71">
        <f>'[5]Format for District Mapping'!F1371</f>
        <v>428508</v>
      </c>
      <c r="C30" s="71">
        <f>'[5]Format for District Mapping'!G1371</f>
        <v>421468</v>
      </c>
      <c r="D30" s="71">
        <f>'[5]Format for District Mapping'!H1371</f>
        <v>1</v>
      </c>
      <c r="E30" s="71">
        <f>'[5]Format for District Mapping'!I1371</f>
        <v>425317</v>
      </c>
      <c r="F30" s="71">
        <f>'[5]Format for District Mapping'!J1371</f>
        <v>407331</v>
      </c>
      <c r="G30" s="71">
        <f>'[5]Format for District Mapping'!K1371</f>
        <v>12</v>
      </c>
      <c r="H30" s="71">
        <f>'[5]Format for District Mapping'!L1371</f>
        <v>1682637</v>
      </c>
      <c r="I30" s="71">
        <f>'[5]Format for District Mapping'!M1371</f>
        <v>34577</v>
      </c>
      <c r="J30" s="71">
        <f>'[5]Format for District Mapping'!N1371</f>
        <v>29590</v>
      </c>
      <c r="K30" s="71">
        <f>'[5]Format for District Mapping'!O1371</f>
        <v>15</v>
      </c>
      <c r="L30" s="71">
        <f>'[5]Format for District Mapping'!P1371</f>
        <v>29090</v>
      </c>
      <c r="M30" s="71">
        <f>'[5]Format for District Mapping'!Q1371</f>
        <v>21624</v>
      </c>
      <c r="N30" s="71">
        <f>'[5]Format for District Mapping'!R1371</f>
        <v>35</v>
      </c>
      <c r="O30" s="71">
        <f>'[5]Format for District Mapping'!S1371</f>
        <v>114931</v>
      </c>
      <c r="P30" s="71">
        <f>'[5]Format for District Mapping'!T1371</f>
        <v>513993</v>
      </c>
      <c r="Q30" s="71">
        <f>'[5]Format for District Mapping'!U1371</f>
        <v>481596</v>
      </c>
      <c r="R30" s="71">
        <f>'[5]Format for District Mapping'!V1371</f>
        <v>4</v>
      </c>
      <c r="S30" s="71">
        <f>'[5]Format for District Mapping'!W1371</f>
        <v>516188</v>
      </c>
      <c r="T30" s="71">
        <f>'[5]Format for District Mapping'!X1371</f>
        <v>428142</v>
      </c>
      <c r="U30" s="71">
        <f>'[5]Format for District Mapping'!Y1371</f>
        <v>22</v>
      </c>
      <c r="V30" s="71">
        <f>'[5]Format for District Mapping'!Z1371</f>
        <v>1939945</v>
      </c>
      <c r="W30" s="71">
        <f>'[5]Format for District Mapping'!AA1371</f>
        <v>67955</v>
      </c>
      <c r="X30" s="71">
        <f>'[5]Format for District Mapping'!AB1371</f>
        <v>55714</v>
      </c>
      <c r="Y30" s="71">
        <f>'[5]Format for District Mapping'!AC1371</f>
        <v>156</v>
      </c>
      <c r="Z30" s="71">
        <f>'[5]Format for District Mapping'!AD1371</f>
        <v>61807</v>
      </c>
      <c r="AA30" s="71">
        <f>'[5]Format for District Mapping'!AE1371</f>
        <v>45095</v>
      </c>
      <c r="AB30" s="71">
        <f>'[5]Format for District Mapping'!AF1371</f>
        <v>177</v>
      </c>
      <c r="AC30" s="71">
        <f>'[5]Format for District Mapping'!AG1371</f>
        <v>230904</v>
      </c>
      <c r="AD30" s="71">
        <f>'[5]Format for District Mapping'!AH1371</f>
        <v>207295</v>
      </c>
      <c r="AE30" s="71">
        <f>'[5]Format for District Mapping'!AI1371</f>
        <v>229465</v>
      </c>
      <c r="AF30" s="71">
        <f>'[5]Format for District Mapping'!AJ1371</f>
        <v>0</v>
      </c>
      <c r="AG30" s="71">
        <f>'[5]Format for District Mapping'!AK1371</f>
        <v>281327</v>
      </c>
      <c r="AH30" s="71">
        <f>'[5]Format for District Mapping'!AL1371</f>
        <v>232202</v>
      </c>
      <c r="AI30" s="71">
        <f>'[5]Format for District Mapping'!AM1371</f>
        <v>14</v>
      </c>
      <c r="AJ30" s="71">
        <f>'[5]Format for District Mapping'!AN1371</f>
        <v>950303</v>
      </c>
      <c r="AK30" s="71">
        <f>'[5]Format for District Mapping'!AO1371</f>
        <v>1943</v>
      </c>
      <c r="AL30" s="71">
        <f>'[5]Format for District Mapping'!AP1371</f>
        <v>1396</v>
      </c>
      <c r="AM30" s="71">
        <f>'[5]Format for District Mapping'!AQ1371</f>
        <v>4</v>
      </c>
      <c r="AN30" s="71">
        <f>'[5]Format for District Mapping'!AR1371</f>
        <v>2089</v>
      </c>
      <c r="AO30" s="71">
        <f>'[5]Format for District Mapping'!AS1371</f>
        <v>2727</v>
      </c>
      <c r="AP30" s="71">
        <f>'[5]Format for District Mapping'!AT1371</f>
        <v>8</v>
      </c>
      <c r="AQ30" s="71">
        <f>'[5]Format for District Mapping'!AU1371</f>
        <v>8167</v>
      </c>
    </row>
    <row r="31" spans="1:43" ht="20.100000000000001" customHeight="1">
      <c r="A31" s="70" t="s">
        <v>203</v>
      </c>
      <c r="B31" s="71">
        <f>'[5]Format for District Mapping'!F1372</f>
        <v>338477</v>
      </c>
      <c r="C31" s="71">
        <f>'[5]Format for District Mapping'!G1372</f>
        <v>394880</v>
      </c>
      <c r="D31" s="71">
        <f>'[5]Format for District Mapping'!H1372</f>
        <v>2</v>
      </c>
      <c r="E31" s="71">
        <f>'[5]Format for District Mapping'!I1372</f>
        <v>288972</v>
      </c>
      <c r="F31" s="71">
        <f>'[5]Format for District Mapping'!J1372</f>
        <v>255219</v>
      </c>
      <c r="G31" s="71">
        <f>'[5]Format for District Mapping'!K1372</f>
        <v>8</v>
      </c>
      <c r="H31" s="71">
        <f>'[5]Format for District Mapping'!L1372</f>
        <v>1277558</v>
      </c>
      <c r="I31" s="71">
        <f>'[5]Format for District Mapping'!M1372</f>
        <v>65026</v>
      </c>
      <c r="J31" s="71">
        <f>'[5]Format for District Mapping'!N1372</f>
        <v>24242</v>
      </c>
      <c r="K31" s="71">
        <f>'[5]Format for District Mapping'!O1372</f>
        <v>0</v>
      </c>
      <c r="L31" s="71">
        <f>'[5]Format for District Mapping'!P1372</f>
        <v>18373</v>
      </c>
      <c r="M31" s="71">
        <f>'[5]Format for District Mapping'!Q1372</f>
        <v>12228</v>
      </c>
      <c r="N31" s="71">
        <f>'[5]Format for District Mapping'!R1372</f>
        <v>9</v>
      </c>
      <c r="O31" s="71">
        <f>'[5]Format for District Mapping'!S1372</f>
        <v>119878</v>
      </c>
      <c r="P31" s="71">
        <f>'[5]Format for District Mapping'!T1372</f>
        <v>499404</v>
      </c>
      <c r="Q31" s="71">
        <f>'[5]Format for District Mapping'!U1372</f>
        <v>486966</v>
      </c>
      <c r="R31" s="71">
        <f>'[5]Format for District Mapping'!V1372</f>
        <v>6</v>
      </c>
      <c r="S31" s="71">
        <f>'[5]Format for District Mapping'!W1372</f>
        <v>334376</v>
      </c>
      <c r="T31" s="71">
        <f>'[5]Format for District Mapping'!X1372</f>
        <v>263743</v>
      </c>
      <c r="U31" s="71">
        <f>'[5]Format for District Mapping'!Y1372</f>
        <v>9</v>
      </c>
      <c r="V31" s="71">
        <f>'[5]Format for District Mapping'!Z1372</f>
        <v>1584504</v>
      </c>
      <c r="W31" s="71">
        <f>'[5]Format for District Mapping'!AA1372</f>
        <v>86678</v>
      </c>
      <c r="X31" s="71">
        <f>'[5]Format for District Mapping'!AB1372</f>
        <v>67226</v>
      </c>
      <c r="Y31" s="71">
        <f>'[5]Format for District Mapping'!AC1372</f>
        <v>3</v>
      </c>
      <c r="Z31" s="71">
        <f>'[5]Format for District Mapping'!AD1372</f>
        <v>41970</v>
      </c>
      <c r="AA31" s="71">
        <f>'[5]Format for District Mapping'!AE1372</f>
        <v>26450</v>
      </c>
      <c r="AB31" s="71">
        <f>'[5]Format for District Mapping'!AF1372</f>
        <v>13</v>
      </c>
      <c r="AC31" s="71">
        <f>'[5]Format for District Mapping'!AG1372</f>
        <v>222340</v>
      </c>
      <c r="AD31" s="71">
        <f>'[5]Format for District Mapping'!AH1372</f>
        <v>202941</v>
      </c>
      <c r="AE31" s="71">
        <f>'[5]Format for District Mapping'!AI1372</f>
        <v>208435</v>
      </c>
      <c r="AF31" s="71">
        <f>'[5]Format for District Mapping'!AJ1372</f>
        <v>1</v>
      </c>
      <c r="AG31" s="71">
        <f>'[5]Format for District Mapping'!AK1372</f>
        <v>139147</v>
      </c>
      <c r="AH31" s="71">
        <f>'[5]Format for District Mapping'!AL1372</f>
        <v>119205</v>
      </c>
      <c r="AI31" s="71">
        <f>'[5]Format for District Mapping'!AM1372</f>
        <v>1</v>
      </c>
      <c r="AJ31" s="71">
        <f>'[5]Format for District Mapping'!AN1372</f>
        <v>669730</v>
      </c>
      <c r="AK31" s="71">
        <f>'[5]Format for District Mapping'!AO1372</f>
        <v>3729</v>
      </c>
      <c r="AL31" s="71">
        <f>'[5]Format for District Mapping'!AP1372</f>
        <v>2481</v>
      </c>
      <c r="AM31" s="71">
        <f>'[5]Format for District Mapping'!AQ1372</f>
        <v>36</v>
      </c>
      <c r="AN31" s="71">
        <f>'[5]Format for District Mapping'!AR1372</f>
        <v>3482</v>
      </c>
      <c r="AO31" s="71">
        <f>'[5]Format for District Mapping'!AS1372</f>
        <v>2154</v>
      </c>
      <c r="AP31" s="71">
        <f>'[5]Format for District Mapping'!AT1372</f>
        <v>16</v>
      </c>
      <c r="AQ31" s="71">
        <f>'[5]Format for District Mapping'!AU1372</f>
        <v>11898</v>
      </c>
    </row>
    <row r="32" spans="1:43" ht="20.100000000000001" customHeight="1">
      <c r="A32" s="70" t="s">
        <v>202</v>
      </c>
      <c r="B32" s="71">
        <f>'[5]Format for District Mapping'!F1373</f>
        <v>319022</v>
      </c>
      <c r="C32" s="71">
        <f>'[5]Format for District Mapping'!G1373</f>
        <v>286147</v>
      </c>
      <c r="D32" s="71">
        <f>'[5]Format for District Mapping'!H1373</f>
        <v>3</v>
      </c>
      <c r="E32" s="71">
        <f>'[5]Format for District Mapping'!I1373</f>
        <v>213503</v>
      </c>
      <c r="F32" s="71">
        <f>'[5]Format for District Mapping'!J1373</f>
        <v>185698</v>
      </c>
      <c r="G32" s="71">
        <f>'[5]Format for District Mapping'!K1373</f>
        <v>0</v>
      </c>
      <c r="H32" s="71">
        <f>'[5]Format for District Mapping'!L1373</f>
        <v>1004373</v>
      </c>
      <c r="I32" s="71">
        <f>'[5]Format for District Mapping'!M1373</f>
        <v>31893</v>
      </c>
      <c r="J32" s="71">
        <f>'[5]Format for District Mapping'!N1373</f>
        <v>21363</v>
      </c>
      <c r="K32" s="71">
        <f>'[5]Format for District Mapping'!O1373</f>
        <v>19</v>
      </c>
      <c r="L32" s="71">
        <f>'[5]Format for District Mapping'!P1373</f>
        <v>19341</v>
      </c>
      <c r="M32" s="71">
        <f>'[5]Format for District Mapping'!Q1373</f>
        <v>10450</v>
      </c>
      <c r="N32" s="71">
        <f>'[5]Format for District Mapping'!R1373</f>
        <v>18</v>
      </c>
      <c r="O32" s="71">
        <f>'[5]Format for District Mapping'!S1373</f>
        <v>83084</v>
      </c>
      <c r="P32" s="71">
        <f>'[5]Format for District Mapping'!T1373</f>
        <v>434402</v>
      </c>
      <c r="Q32" s="71">
        <f>'[5]Format for District Mapping'!U1373</f>
        <v>381706</v>
      </c>
      <c r="R32" s="71">
        <f>'[5]Format for District Mapping'!V1373</f>
        <v>8</v>
      </c>
      <c r="S32" s="71">
        <f>'[5]Format for District Mapping'!W1373</f>
        <v>364801</v>
      </c>
      <c r="T32" s="71">
        <f>'[5]Format for District Mapping'!X1373</f>
        <v>281656</v>
      </c>
      <c r="U32" s="71">
        <f>'[5]Format for District Mapping'!Y1373</f>
        <v>3</v>
      </c>
      <c r="V32" s="71">
        <f>'[5]Format for District Mapping'!Z1373</f>
        <v>1462576</v>
      </c>
      <c r="W32" s="71">
        <f>'[5]Format for District Mapping'!AA1373</f>
        <v>93536</v>
      </c>
      <c r="X32" s="71">
        <f>'[5]Format for District Mapping'!AB1373</f>
        <v>60420</v>
      </c>
      <c r="Y32" s="71">
        <f>'[5]Format for District Mapping'!AC1373</f>
        <v>75</v>
      </c>
      <c r="Z32" s="71">
        <f>'[5]Format for District Mapping'!AD1373</f>
        <v>49605</v>
      </c>
      <c r="AA32" s="71">
        <f>'[5]Format for District Mapping'!AE1373</f>
        <v>31305</v>
      </c>
      <c r="AB32" s="71">
        <f>'[5]Format for District Mapping'!AF1373</f>
        <v>204</v>
      </c>
      <c r="AC32" s="71">
        <f>'[5]Format for District Mapping'!AG1373</f>
        <v>235145</v>
      </c>
      <c r="AD32" s="71">
        <f>'[5]Format for District Mapping'!AH1373</f>
        <v>208960</v>
      </c>
      <c r="AE32" s="71">
        <f>'[5]Format for District Mapping'!AI1373</f>
        <v>184902</v>
      </c>
      <c r="AF32" s="71">
        <f>'[5]Format for District Mapping'!AJ1373</f>
        <v>1</v>
      </c>
      <c r="AG32" s="71">
        <f>'[5]Format for District Mapping'!AK1373</f>
        <v>144142</v>
      </c>
      <c r="AH32" s="71">
        <f>'[5]Format for District Mapping'!AL1373</f>
        <v>142845</v>
      </c>
      <c r="AI32" s="71">
        <f>'[5]Format for District Mapping'!AM1373</f>
        <v>0</v>
      </c>
      <c r="AJ32" s="71">
        <f>'[5]Format for District Mapping'!AN1373</f>
        <v>680850</v>
      </c>
      <c r="AK32" s="71">
        <f>'[5]Format for District Mapping'!AO1373</f>
        <v>5032</v>
      </c>
      <c r="AL32" s="71">
        <f>'[5]Format for District Mapping'!AP1373</f>
        <v>3280</v>
      </c>
      <c r="AM32" s="71">
        <f>'[5]Format for District Mapping'!AQ1373</f>
        <v>9</v>
      </c>
      <c r="AN32" s="71">
        <f>'[5]Format for District Mapping'!AR1373</f>
        <v>5394</v>
      </c>
      <c r="AO32" s="71">
        <f>'[5]Format for District Mapping'!AS1373</f>
        <v>6212</v>
      </c>
      <c r="AP32" s="71">
        <f>'[5]Format for District Mapping'!AT1373</f>
        <v>10</v>
      </c>
      <c r="AQ32" s="71">
        <f>'[5]Format for District Mapping'!AU1373</f>
        <v>19937</v>
      </c>
    </row>
    <row r="33" spans="1:43" ht="20.100000000000001" customHeight="1">
      <c r="A33" s="70" t="s">
        <v>201</v>
      </c>
      <c r="B33" s="71">
        <f>'[5]Format for District Mapping'!F1374</f>
        <v>65200</v>
      </c>
      <c r="C33" s="71">
        <f>'[5]Format for District Mapping'!G1374</f>
        <v>96357</v>
      </c>
      <c r="D33" s="71">
        <f>'[5]Format for District Mapping'!H1374</f>
        <v>0</v>
      </c>
      <c r="E33" s="71">
        <f>'[5]Format for District Mapping'!I1374</f>
        <v>95300</v>
      </c>
      <c r="F33" s="71">
        <f>'[5]Format for District Mapping'!J1374</f>
        <v>91582</v>
      </c>
      <c r="G33" s="71">
        <f>'[5]Format for District Mapping'!K1374</f>
        <v>0</v>
      </c>
      <c r="H33" s="71">
        <f>'[5]Format for District Mapping'!L1374</f>
        <v>348439</v>
      </c>
      <c r="I33" s="71">
        <f>'[5]Format for District Mapping'!M1374</f>
        <v>4723</v>
      </c>
      <c r="J33" s="71">
        <f>'[5]Format for District Mapping'!N1374</f>
        <v>3050</v>
      </c>
      <c r="K33" s="71">
        <f>'[5]Format for District Mapping'!O1374</f>
        <v>9</v>
      </c>
      <c r="L33" s="71">
        <f>'[5]Format for District Mapping'!P1374</f>
        <v>8164</v>
      </c>
      <c r="M33" s="71">
        <f>'[5]Format for District Mapping'!Q1374</f>
        <v>4369</v>
      </c>
      <c r="N33" s="71">
        <f>'[5]Format for District Mapping'!R1374</f>
        <v>47</v>
      </c>
      <c r="O33" s="71">
        <f>'[5]Format for District Mapping'!S1374</f>
        <v>20362</v>
      </c>
      <c r="P33" s="71">
        <f>'[5]Format for District Mapping'!T1374</f>
        <v>98174</v>
      </c>
      <c r="Q33" s="71">
        <f>'[5]Format for District Mapping'!U1374</f>
        <v>130985</v>
      </c>
      <c r="R33" s="71">
        <f>'[5]Format for District Mapping'!V1374</f>
        <v>0</v>
      </c>
      <c r="S33" s="71">
        <f>'[5]Format for District Mapping'!W1374</f>
        <v>98582</v>
      </c>
      <c r="T33" s="71">
        <f>'[5]Format for District Mapping'!X1374</f>
        <v>106001</v>
      </c>
      <c r="U33" s="71">
        <f>'[5]Format for District Mapping'!Y1374</f>
        <v>1</v>
      </c>
      <c r="V33" s="71">
        <f>'[5]Format for District Mapping'!Z1374</f>
        <v>433743</v>
      </c>
      <c r="W33" s="71">
        <f>'[5]Format for District Mapping'!AA1374</f>
        <v>12526</v>
      </c>
      <c r="X33" s="71">
        <f>'[5]Format for District Mapping'!AB1374</f>
        <v>6813</v>
      </c>
      <c r="Y33" s="71">
        <f>'[5]Format for District Mapping'!AC1374</f>
        <v>32</v>
      </c>
      <c r="Z33" s="71">
        <f>'[5]Format for District Mapping'!AD1374</f>
        <v>15114</v>
      </c>
      <c r="AA33" s="71">
        <f>'[5]Format for District Mapping'!AE1374</f>
        <v>7811</v>
      </c>
      <c r="AB33" s="71">
        <f>'[5]Format for District Mapping'!AF1374</f>
        <v>64</v>
      </c>
      <c r="AC33" s="71">
        <f>'[5]Format for District Mapping'!AG1374</f>
        <v>42360</v>
      </c>
      <c r="AD33" s="71">
        <f>'[5]Format for District Mapping'!AH1374</f>
        <v>71887</v>
      </c>
      <c r="AE33" s="71">
        <f>'[5]Format for District Mapping'!AI1374</f>
        <v>81551</v>
      </c>
      <c r="AF33" s="71">
        <f>'[5]Format for District Mapping'!AJ1374</f>
        <v>0</v>
      </c>
      <c r="AG33" s="71">
        <f>'[5]Format for District Mapping'!AK1374</f>
        <v>115330</v>
      </c>
      <c r="AH33" s="71">
        <f>'[5]Format for District Mapping'!AL1374</f>
        <v>90515</v>
      </c>
      <c r="AI33" s="71">
        <f>'[5]Format for District Mapping'!AM1374</f>
        <v>0</v>
      </c>
      <c r="AJ33" s="71">
        <f>'[5]Format for District Mapping'!AN1374</f>
        <v>359283</v>
      </c>
      <c r="AK33" s="71">
        <f>'[5]Format for District Mapping'!AO1374</f>
        <v>1340</v>
      </c>
      <c r="AL33" s="71">
        <f>'[5]Format for District Mapping'!AP1374</f>
        <v>917</v>
      </c>
      <c r="AM33" s="71">
        <f>'[5]Format for District Mapping'!AQ1374</f>
        <v>1</v>
      </c>
      <c r="AN33" s="71">
        <f>'[5]Format for District Mapping'!AR1374</f>
        <v>1481</v>
      </c>
      <c r="AO33" s="71">
        <f>'[5]Format for District Mapping'!AS1374</f>
        <v>895</v>
      </c>
      <c r="AP33" s="71">
        <f>'[5]Format for District Mapping'!AT1374</f>
        <v>2</v>
      </c>
      <c r="AQ33" s="71">
        <f>'[5]Format for District Mapping'!AU1374</f>
        <v>4636</v>
      </c>
    </row>
    <row r="34" spans="1:43" ht="28.5" customHeight="1">
      <c r="A34" s="70" t="s">
        <v>67</v>
      </c>
      <c r="B34" s="69">
        <f t="shared" ref="B34:AQ34" si="0">SUM(B4:B33)</f>
        <v>7742351</v>
      </c>
      <c r="C34" s="69">
        <f t="shared" si="0"/>
        <v>7121152</v>
      </c>
      <c r="D34" s="69">
        <f t="shared" si="0"/>
        <v>3654</v>
      </c>
      <c r="E34" s="69">
        <f t="shared" si="0"/>
        <v>12516846</v>
      </c>
      <c r="F34" s="69">
        <f t="shared" si="0"/>
        <v>9751384</v>
      </c>
      <c r="G34" s="69">
        <f t="shared" si="0"/>
        <v>898</v>
      </c>
      <c r="H34" s="69">
        <f t="shared" si="0"/>
        <v>37136285</v>
      </c>
      <c r="I34" s="69">
        <f t="shared" si="0"/>
        <v>768534</v>
      </c>
      <c r="J34" s="69">
        <f t="shared" si="0"/>
        <v>529427</v>
      </c>
      <c r="K34" s="69">
        <f t="shared" si="0"/>
        <v>244</v>
      </c>
      <c r="L34" s="69">
        <f t="shared" si="0"/>
        <v>1192354</v>
      </c>
      <c r="M34" s="69">
        <f t="shared" si="0"/>
        <v>734622</v>
      </c>
      <c r="N34" s="69">
        <f t="shared" si="0"/>
        <v>1497</v>
      </c>
      <c r="O34" s="69">
        <f t="shared" si="0"/>
        <v>3226678</v>
      </c>
      <c r="P34" s="69">
        <f t="shared" si="0"/>
        <v>9248968</v>
      </c>
      <c r="Q34" s="69">
        <f t="shared" si="0"/>
        <v>8103409</v>
      </c>
      <c r="R34" s="69">
        <f t="shared" si="0"/>
        <v>304</v>
      </c>
      <c r="S34" s="69">
        <f t="shared" si="0"/>
        <v>14847473</v>
      </c>
      <c r="T34" s="69">
        <f t="shared" si="0"/>
        <v>10690293</v>
      </c>
      <c r="U34" s="69">
        <f t="shared" si="0"/>
        <v>1748</v>
      </c>
      <c r="V34" s="69">
        <f t="shared" si="0"/>
        <v>42892195</v>
      </c>
      <c r="W34" s="69">
        <f t="shared" si="0"/>
        <v>1731940</v>
      </c>
      <c r="X34" s="69">
        <f t="shared" si="0"/>
        <v>1167014</v>
      </c>
      <c r="Y34" s="69">
        <f t="shared" si="0"/>
        <v>1207</v>
      </c>
      <c r="Z34" s="69">
        <f t="shared" si="0"/>
        <v>2574561</v>
      </c>
      <c r="AA34" s="69">
        <f t="shared" si="0"/>
        <v>1579354</v>
      </c>
      <c r="AB34" s="69">
        <f t="shared" si="0"/>
        <v>6407</v>
      </c>
      <c r="AC34" s="69">
        <f t="shared" si="0"/>
        <v>7060483</v>
      </c>
      <c r="AD34" s="69">
        <f t="shared" si="0"/>
        <v>4407361</v>
      </c>
      <c r="AE34" s="69">
        <f t="shared" si="0"/>
        <v>4017383</v>
      </c>
      <c r="AF34" s="69">
        <f t="shared" si="0"/>
        <v>105</v>
      </c>
      <c r="AG34" s="69">
        <f t="shared" si="0"/>
        <v>7894308</v>
      </c>
      <c r="AH34" s="69">
        <f t="shared" si="0"/>
        <v>5999445</v>
      </c>
      <c r="AI34" s="69">
        <f t="shared" si="0"/>
        <v>630</v>
      </c>
      <c r="AJ34" s="69">
        <f t="shared" si="0"/>
        <v>22319232</v>
      </c>
      <c r="AK34" s="69">
        <f t="shared" si="0"/>
        <v>74324</v>
      </c>
      <c r="AL34" s="69">
        <f t="shared" si="0"/>
        <v>51043</v>
      </c>
      <c r="AM34" s="69">
        <f t="shared" si="0"/>
        <v>265</v>
      </c>
      <c r="AN34" s="69">
        <f t="shared" si="0"/>
        <v>126560</v>
      </c>
      <c r="AO34" s="69">
        <f t="shared" si="0"/>
        <v>90655</v>
      </c>
      <c r="AP34" s="69">
        <f t="shared" si="0"/>
        <v>299</v>
      </c>
      <c r="AQ34" s="69">
        <f t="shared" si="0"/>
        <v>343146</v>
      </c>
    </row>
    <row r="38" spans="1:43">
      <c r="B38" s="68">
        <f>'[5]Format for District Mapping'!F1375</f>
        <v>7742351</v>
      </c>
      <c r="C38" s="68">
        <f>'[5]Format for District Mapping'!G1375</f>
        <v>7121152</v>
      </c>
      <c r="D38" s="68">
        <f>'[5]Format for District Mapping'!H1375</f>
        <v>3654</v>
      </c>
      <c r="E38" s="68">
        <f>'[5]Format for District Mapping'!I1375</f>
        <v>12516846</v>
      </c>
      <c r="F38" s="68">
        <f>'[5]Format for District Mapping'!J1375</f>
        <v>9751384</v>
      </c>
      <c r="G38" s="68">
        <f>'[5]Format for District Mapping'!K1375</f>
        <v>898</v>
      </c>
      <c r="H38" s="68">
        <f>'[5]Format for District Mapping'!L1375</f>
        <v>37136285</v>
      </c>
      <c r="I38" s="68">
        <f>'[5]Format for District Mapping'!M1375</f>
        <v>768534</v>
      </c>
      <c r="J38" s="68">
        <f>'[5]Format for District Mapping'!N1375</f>
        <v>529427</v>
      </c>
      <c r="K38" s="68">
        <f>'[5]Format for District Mapping'!O1375</f>
        <v>244</v>
      </c>
      <c r="L38" s="68">
        <f>'[5]Format for District Mapping'!P1375</f>
        <v>1192354</v>
      </c>
      <c r="M38" s="68">
        <f>'[5]Format for District Mapping'!Q1375</f>
        <v>734622</v>
      </c>
      <c r="N38" s="68">
        <f>'[5]Format for District Mapping'!R1375</f>
        <v>1497</v>
      </c>
      <c r="O38" s="68">
        <f>'[5]Format for District Mapping'!S1375</f>
        <v>3226678</v>
      </c>
      <c r="P38" s="68">
        <f>'[5]Format for District Mapping'!T1375</f>
        <v>9248968</v>
      </c>
      <c r="Q38" s="68">
        <f>'[5]Format for District Mapping'!U1375</f>
        <v>8103409</v>
      </c>
      <c r="R38" s="68">
        <f>'[5]Format for District Mapping'!V1375</f>
        <v>304</v>
      </c>
      <c r="S38" s="68">
        <f>'[5]Format for District Mapping'!W1375</f>
        <v>14847473</v>
      </c>
      <c r="T38" s="68">
        <f>'[5]Format for District Mapping'!X1375</f>
        <v>10690293</v>
      </c>
      <c r="U38" s="68">
        <f>'[5]Format for District Mapping'!Y1375</f>
        <v>1748</v>
      </c>
      <c r="V38" s="68">
        <f>'[5]Format for District Mapping'!Z1375</f>
        <v>42892195</v>
      </c>
      <c r="W38" s="68">
        <f>'[5]Format for District Mapping'!AA1375</f>
        <v>1731940</v>
      </c>
      <c r="X38" s="68">
        <f>'[5]Format for District Mapping'!AB1375</f>
        <v>1167014</v>
      </c>
      <c r="Y38" s="68">
        <f>'[5]Format for District Mapping'!AC1375</f>
        <v>1207</v>
      </c>
      <c r="Z38" s="68">
        <f>'[5]Format for District Mapping'!AD1375</f>
        <v>2574561</v>
      </c>
      <c r="AA38" s="68">
        <f>'[5]Format for District Mapping'!AE1375</f>
        <v>1579354</v>
      </c>
      <c r="AB38" s="68">
        <f>'[5]Format for District Mapping'!AF1375</f>
        <v>6407</v>
      </c>
      <c r="AC38" s="68">
        <f>'[5]Format for District Mapping'!AG1375</f>
        <v>7060483</v>
      </c>
      <c r="AD38" s="68">
        <f>'[5]Format for District Mapping'!AH1375</f>
        <v>4407361</v>
      </c>
      <c r="AE38" s="68">
        <f>'[5]Format for District Mapping'!AI1375</f>
        <v>4017383</v>
      </c>
      <c r="AF38" s="68">
        <f>'[5]Format for District Mapping'!AJ1375</f>
        <v>105</v>
      </c>
      <c r="AG38" s="68">
        <f>'[5]Format for District Mapping'!AK1375</f>
        <v>7894308</v>
      </c>
      <c r="AH38" s="68">
        <f>'[5]Format for District Mapping'!AL1375</f>
        <v>5999445</v>
      </c>
      <c r="AI38" s="68">
        <f>'[5]Format for District Mapping'!AM1375</f>
        <v>630</v>
      </c>
      <c r="AJ38" s="68">
        <f>'[5]Format for District Mapping'!AN1375</f>
        <v>22319232</v>
      </c>
      <c r="AK38" s="68">
        <f>'[5]Format for District Mapping'!AO1375</f>
        <v>74324</v>
      </c>
      <c r="AL38" s="68">
        <f>'[5]Format for District Mapping'!AP1375</f>
        <v>51043</v>
      </c>
      <c r="AM38" s="68">
        <f>'[5]Format for District Mapping'!AQ1375</f>
        <v>265</v>
      </c>
      <c r="AN38" s="68">
        <f>'[5]Format for District Mapping'!AR1375</f>
        <v>126560</v>
      </c>
      <c r="AO38" s="68">
        <f>'[5]Format for District Mapping'!AS1375</f>
        <v>90655</v>
      </c>
      <c r="AP38" s="68">
        <f>'[5]Format for District Mapping'!AT1375</f>
        <v>299</v>
      </c>
      <c r="AQ38" s="68">
        <f>'[5]Format for District Mapping'!AU1375</f>
        <v>343146</v>
      </c>
    </row>
    <row r="39" spans="1:43">
      <c r="B39" s="68">
        <f t="shared" ref="B39:AQ39" si="1">B34-B38</f>
        <v>0</v>
      </c>
      <c r="C39" s="68">
        <f t="shared" si="1"/>
        <v>0</v>
      </c>
      <c r="D39" s="68">
        <f t="shared" si="1"/>
        <v>0</v>
      </c>
      <c r="E39" s="68">
        <f t="shared" si="1"/>
        <v>0</v>
      </c>
      <c r="F39" s="68">
        <f t="shared" si="1"/>
        <v>0</v>
      </c>
      <c r="G39" s="68">
        <f t="shared" si="1"/>
        <v>0</v>
      </c>
      <c r="H39" s="68">
        <f t="shared" si="1"/>
        <v>0</v>
      </c>
      <c r="I39" s="68">
        <f t="shared" si="1"/>
        <v>0</v>
      </c>
      <c r="J39" s="68">
        <f t="shared" si="1"/>
        <v>0</v>
      </c>
      <c r="K39" s="68">
        <f t="shared" si="1"/>
        <v>0</v>
      </c>
      <c r="L39" s="68">
        <f t="shared" si="1"/>
        <v>0</v>
      </c>
      <c r="M39" s="68">
        <f t="shared" si="1"/>
        <v>0</v>
      </c>
      <c r="N39" s="68">
        <f t="shared" si="1"/>
        <v>0</v>
      </c>
      <c r="O39" s="68">
        <f t="shared" si="1"/>
        <v>0</v>
      </c>
      <c r="P39" s="68">
        <f t="shared" si="1"/>
        <v>0</v>
      </c>
      <c r="Q39" s="68">
        <f t="shared" si="1"/>
        <v>0</v>
      </c>
      <c r="R39" s="68">
        <f t="shared" si="1"/>
        <v>0</v>
      </c>
      <c r="S39" s="68">
        <f t="shared" si="1"/>
        <v>0</v>
      </c>
      <c r="T39" s="68">
        <f t="shared" si="1"/>
        <v>0</v>
      </c>
      <c r="U39" s="68">
        <f t="shared" si="1"/>
        <v>0</v>
      </c>
      <c r="V39" s="68">
        <f t="shared" si="1"/>
        <v>0</v>
      </c>
      <c r="W39" s="68">
        <f t="shared" si="1"/>
        <v>0</v>
      </c>
      <c r="X39" s="68">
        <f t="shared" si="1"/>
        <v>0</v>
      </c>
      <c r="Y39" s="68">
        <f t="shared" si="1"/>
        <v>0</v>
      </c>
      <c r="Z39" s="68">
        <f t="shared" si="1"/>
        <v>0</v>
      </c>
      <c r="AA39" s="68">
        <f t="shared" si="1"/>
        <v>0</v>
      </c>
      <c r="AB39" s="68">
        <f t="shared" si="1"/>
        <v>0</v>
      </c>
      <c r="AC39" s="68">
        <f t="shared" si="1"/>
        <v>0</v>
      </c>
      <c r="AD39" s="68">
        <f t="shared" si="1"/>
        <v>0</v>
      </c>
      <c r="AE39" s="68">
        <f t="shared" si="1"/>
        <v>0</v>
      </c>
      <c r="AF39" s="68">
        <f t="shared" si="1"/>
        <v>0</v>
      </c>
      <c r="AG39" s="68">
        <f t="shared" si="1"/>
        <v>0</v>
      </c>
      <c r="AH39" s="68">
        <f t="shared" si="1"/>
        <v>0</v>
      </c>
      <c r="AI39" s="68">
        <f t="shared" si="1"/>
        <v>0</v>
      </c>
      <c r="AJ39" s="68">
        <f t="shared" si="1"/>
        <v>0</v>
      </c>
      <c r="AK39" s="68">
        <f t="shared" si="1"/>
        <v>0</v>
      </c>
      <c r="AL39" s="68">
        <f t="shared" si="1"/>
        <v>0</v>
      </c>
      <c r="AM39" s="68">
        <f t="shared" si="1"/>
        <v>0</v>
      </c>
      <c r="AN39" s="68">
        <f t="shared" si="1"/>
        <v>0</v>
      </c>
      <c r="AO39" s="68">
        <f t="shared" si="1"/>
        <v>0</v>
      </c>
      <c r="AP39" s="68">
        <f t="shared" si="1"/>
        <v>0</v>
      </c>
      <c r="AQ39" s="68">
        <f t="shared" si="1"/>
        <v>0</v>
      </c>
    </row>
  </sheetData>
  <mergeCells count="9">
    <mergeCell ref="AK2:AQ2"/>
    <mergeCell ref="P1:AC1"/>
    <mergeCell ref="AD1:AQ1"/>
    <mergeCell ref="B1:O1"/>
    <mergeCell ref="B2:H2"/>
    <mergeCell ref="I2:O2"/>
    <mergeCell ref="P2:V2"/>
    <mergeCell ref="W2:AC2"/>
    <mergeCell ref="AD2:AJ2"/>
  </mergeCells>
  <pageMargins left="0.70866141732283472" right="0.70866141732283472" top="1.5748031496062993" bottom="0.39370078740157483" header="0.31496062992125984" footer="0.31496062992125984"/>
  <pageSetup paperSize="9" scale="55" orientation="landscape" r:id="rId1"/>
  <colBreaks count="2" manualBreakCount="2">
    <brk id="15" max="1048575" man="1"/>
    <brk id="29" max="1048575" man="1"/>
  </colBreaks>
</worksheet>
</file>

<file path=xl/worksheets/sheet8.xml><?xml version="1.0" encoding="utf-8"?>
<worksheet xmlns="http://schemas.openxmlformats.org/spreadsheetml/2006/main" xmlns:r="http://schemas.openxmlformats.org/officeDocument/2006/relationships">
  <sheetPr>
    <tabColor theme="9" tint="-0.249977111117893"/>
  </sheetPr>
  <dimension ref="A1:L39"/>
  <sheetViews>
    <sheetView view="pageBreakPreview" zoomScale="50" zoomScaleSheetLayoutView="50" workbookViewId="0">
      <pane xSplit="2" ySplit="2" topLeftCell="C36" activePane="bottomRight" state="frozen"/>
      <selection pane="topRight" activeCell="C1" sqref="C1"/>
      <selection pane="bottomLeft" activeCell="A4" sqref="A4"/>
      <selection pane="bottomRight" activeCell="O5" sqref="O5"/>
    </sheetView>
  </sheetViews>
  <sheetFormatPr defaultRowHeight="26.25"/>
  <cols>
    <col min="1" max="1" width="11.140625" style="74" customWidth="1"/>
    <col min="2" max="2" width="70.5703125" style="74" customWidth="1"/>
    <col min="3" max="3" width="28.85546875" style="74" customWidth="1"/>
    <col min="4" max="4" width="18.5703125" style="74" customWidth="1"/>
    <col min="5" max="5" width="19.7109375" style="74" customWidth="1"/>
    <col min="6" max="6" width="31.42578125" style="74" customWidth="1"/>
    <col min="7" max="7" width="31.85546875" style="74" customWidth="1"/>
    <col min="8" max="8" width="24" style="74" customWidth="1"/>
    <col min="9" max="9" width="20.140625" style="74" customWidth="1"/>
    <col min="10" max="10" width="19.85546875" style="74" customWidth="1"/>
    <col min="11" max="11" width="21.28515625" style="74" customWidth="1"/>
    <col min="12" max="12" width="24.5703125" style="74" customWidth="1"/>
    <col min="13" max="16384" width="9.140625" style="74"/>
  </cols>
  <sheetData>
    <row r="1" spans="1:12" s="67" customFormat="1" ht="46.5" customHeight="1">
      <c r="A1" s="61"/>
      <c r="B1" s="425" t="s">
        <v>274</v>
      </c>
      <c r="C1" s="425"/>
      <c r="D1" s="425"/>
      <c r="E1" s="425"/>
      <c r="F1" s="425"/>
      <c r="G1" s="425"/>
      <c r="H1" s="425"/>
      <c r="I1" s="425"/>
      <c r="J1" s="425"/>
      <c r="K1" s="425"/>
      <c r="L1" s="425"/>
    </row>
    <row r="2" spans="1:12" ht="296.25" customHeight="1">
      <c r="A2" s="78" t="s">
        <v>195</v>
      </c>
      <c r="B2" s="77" t="s">
        <v>194</v>
      </c>
      <c r="C2" s="77" t="s">
        <v>273</v>
      </c>
      <c r="D2" s="77" t="s">
        <v>272</v>
      </c>
      <c r="E2" s="77" t="s">
        <v>271</v>
      </c>
      <c r="F2" s="77" t="s">
        <v>270</v>
      </c>
      <c r="G2" s="77" t="s">
        <v>269</v>
      </c>
      <c r="H2" s="77" t="s">
        <v>268</v>
      </c>
      <c r="I2" s="77" t="s">
        <v>267</v>
      </c>
      <c r="J2" s="77" t="s">
        <v>266</v>
      </c>
      <c r="K2" s="77" t="s">
        <v>265</v>
      </c>
      <c r="L2" s="77" t="s">
        <v>264</v>
      </c>
    </row>
    <row r="3" spans="1:12" ht="30" customHeight="1">
      <c r="A3" s="76">
        <v>1</v>
      </c>
      <c r="B3" s="76" t="s">
        <v>34</v>
      </c>
      <c r="C3" s="75">
        <v>823</v>
      </c>
      <c r="D3" s="75">
        <v>2979</v>
      </c>
      <c r="E3" s="75">
        <v>0</v>
      </c>
      <c r="F3" s="75">
        <v>0</v>
      </c>
      <c r="G3" s="75">
        <v>655</v>
      </c>
      <c r="H3" s="75">
        <v>2736</v>
      </c>
      <c r="I3" s="75">
        <v>69</v>
      </c>
      <c r="J3" s="75">
        <v>49</v>
      </c>
      <c r="K3" s="75">
        <f t="shared" ref="K3:L6" si="0">C3-E3-G3-I3</f>
        <v>99</v>
      </c>
      <c r="L3" s="75">
        <f t="shared" si="0"/>
        <v>194</v>
      </c>
    </row>
    <row r="4" spans="1:12" ht="30" customHeight="1">
      <c r="A4" s="76">
        <v>2</v>
      </c>
      <c r="B4" s="76" t="s">
        <v>30</v>
      </c>
      <c r="C4" s="75">
        <v>151</v>
      </c>
      <c r="D4" s="75">
        <v>609</v>
      </c>
      <c r="E4" s="75">
        <v>0</v>
      </c>
      <c r="F4" s="75">
        <v>0</v>
      </c>
      <c r="G4" s="75">
        <v>115</v>
      </c>
      <c r="H4" s="75">
        <v>562</v>
      </c>
      <c r="I4" s="75">
        <v>14</v>
      </c>
      <c r="J4" s="75">
        <v>23</v>
      </c>
      <c r="K4" s="75">
        <f t="shared" si="0"/>
        <v>22</v>
      </c>
      <c r="L4" s="75">
        <f t="shared" si="0"/>
        <v>24</v>
      </c>
    </row>
    <row r="5" spans="1:12" ht="30" customHeight="1">
      <c r="A5" s="76">
        <v>3</v>
      </c>
      <c r="B5" s="76" t="s">
        <v>7</v>
      </c>
      <c r="C5" s="75">
        <v>223</v>
      </c>
      <c r="D5" s="75">
        <v>816</v>
      </c>
      <c r="E5" s="75">
        <v>0</v>
      </c>
      <c r="F5" s="75">
        <v>0</v>
      </c>
      <c r="G5" s="75">
        <v>187</v>
      </c>
      <c r="H5" s="75">
        <v>756</v>
      </c>
      <c r="I5" s="75">
        <v>13</v>
      </c>
      <c r="J5" s="75">
        <v>10</v>
      </c>
      <c r="K5" s="75">
        <f t="shared" si="0"/>
        <v>23</v>
      </c>
      <c r="L5" s="75">
        <f t="shared" si="0"/>
        <v>50</v>
      </c>
    </row>
    <row r="6" spans="1:12" ht="30" customHeight="1">
      <c r="A6" s="76">
        <v>4</v>
      </c>
      <c r="B6" s="76" t="s">
        <v>2</v>
      </c>
      <c r="C6" s="75">
        <v>170</v>
      </c>
      <c r="D6" s="75">
        <v>800</v>
      </c>
      <c r="E6" s="75">
        <v>0</v>
      </c>
      <c r="F6" s="75">
        <v>0</v>
      </c>
      <c r="G6" s="75">
        <v>130</v>
      </c>
      <c r="H6" s="75">
        <v>757</v>
      </c>
      <c r="I6" s="75">
        <v>11</v>
      </c>
      <c r="J6" s="75">
        <v>33</v>
      </c>
      <c r="K6" s="75">
        <f t="shared" si="0"/>
        <v>29</v>
      </c>
      <c r="L6" s="75">
        <f t="shared" si="0"/>
        <v>10</v>
      </c>
    </row>
    <row r="7" spans="1:12" ht="30" customHeight="1">
      <c r="A7" s="76">
        <v>5</v>
      </c>
      <c r="B7" s="76" t="s">
        <v>263</v>
      </c>
      <c r="C7" s="75">
        <v>161</v>
      </c>
      <c r="D7" s="75">
        <v>942</v>
      </c>
      <c r="E7" s="75">
        <v>0</v>
      </c>
      <c r="F7" s="75">
        <v>0</v>
      </c>
      <c r="G7" s="75">
        <v>137</v>
      </c>
      <c r="H7" s="75">
        <v>916</v>
      </c>
      <c r="I7" s="75">
        <v>9</v>
      </c>
      <c r="J7" s="75">
        <v>20</v>
      </c>
      <c r="K7" s="75">
        <v>15</v>
      </c>
      <c r="L7" s="75">
        <v>6</v>
      </c>
    </row>
    <row r="8" spans="1:12" ht="30" customHeight="1">
      <c r="A8" s="76">
        <v>6</v>
      </c>
      <c r="B8" s="76" t="s">
        <v>40</v>
      </c>
      <c r="C8" s="75">
        <v>2</v>
      </c>
      <c r="D8" s="75">
        <v>9</v>
      </c>
      <c r="E8" s="75">
        <v>0</v>
      </c>
      <c r="F8" s="75">
        <v>0</v>
      </c>
      <c r="G8" s="75">
        <v>0</v>
      </c>
      <c r="H8" s="75">
        <v>6</v>
      </c>
      <c r="I8" s="75">
        <v>0</v>
      </c>
      <c r="J8" s="75">
        <v>0</v>
      </c>
      <c r="K8" s="75">
        <f t="shared" ref="K8:K37" si="1">C8-E8-G8-I8</f>
        <v>2</v>
      </c>
      <c r="L8" s="75">
        <f t="shared" ref="L8:L37" si="2">D8-F8-H8-J8</f>
        <v>3</v>
      </c>
    </row>
    <row r="9" spans="1:12" ht="30" customHeight="1">
      <c r="A9" s="76">
        <v>7</v>
      </c>
      <c r="B9" s="76" t="s">
        <v>37</v>
      </c>
      <c r="C9" s="75">
        <v>36</v>
      </c>
      <c r="D9" s="75">
        <v>41</v>
      </c>
      <c r="E9" s="75">
        <v>0</v>
      </c>
      <c r="F9" s="75">
        <v>0</v>
      </c>
      <c r="G9" s="75">
        <v>31</v>
      </c>
      <c r="H9" s="75">
        <v>39</v>
      </c>
      <c r="I9" s="75">
        <v>3</v>
      </c>
      <c r="J9" s="75">
        <v>0</v>
      </c>
      <c r="K9" s="75">
        <f t="shared" si="1"/>
        <v>2</v>
      </c>
      <c r="L9" s="75">
        <f t="shared" si="2"/>
        <v>2</v>
      </c>
    </row>
    <row r="10" spans="1:12" ht="30" customHeight="1">
      <c r="A10" s="76">
        <v>8</v>
      </c>
      <c r="B10" s="76" t="s">
        <v>95</v>
      </c>
      <c r="C10" s="75">
        <v>4</v>
      </c>
      <c r="D10" s="75">
        <v>18</v>
      </c>
      <c r="E10" s="75">
        <v>0</v>
      </c>
      <c r="F10" s="75">
        <v>0</v>
      </c>
      <c r="G10" s="75">
        <v>4</v>
      </c>
      <c r="H10" s="75">
        <v>17</v>
      </c>
      <c r="I10" s="75">
        <v>0</v>
      </c>
      <c r="J10" s="75">
        <v>1</v>
      </c>
      <c r="K10" s="75">
        <f t="shared" si="1"/>
        <v>0</v>
      </c>
      <c r="L10" s="75">
        <f t="shared" si="2"/>
        <v>0</v>
      </c>
    </row>
    <row r="11" spans="1:12" ht="30" customHeight="1">
      <c r="A11" s="76">
        <v>9</v>
      </c>
      <c r="B11" s="76" t="s">
        <v>181</v>
      </c>
      <c r="C11" s="75">
        <v>89</v>
      </c>
      <c r="D11" s="75">
        <v>441</v>
      </c>
      <c r="E11" s="75">
        <v>0</v>
      </c>
      <c r="F11" s="75">
        <v>0</v>
      </c>
      <c r="G11" s="75">
        <v>72</v>
      </c>
      <c r="H11" s="75">
        <v>426</v>
      </c>
      <c r="I11" s="75">
        <v>7</v>
      </c>
      <c r="J11" s="75">
        <v>4</v>
      </c>
      <c r="K11" s="75">
        <f t="shared" si="1"/>
        <v>10</v>
      </c>
      <c r="L11" s="75">
        <f t="shared" si="2"/>
        <v>11</v>
      </c>
    </row>
    <row r="12" spans="1:12" ht="30" customHeight="1">
      <c r="A12" s="76">
        <v>10</v>
      </c>
      <c r="B12" s="76" t="s">
        <v>262</v>
      </c>
      <c r="C12" s="75">
        <v>102</v>
      </c>
      <c r="D12" s="75">
        <v>677</v>
      </c>
      <c r="E12" s="75">
        <v>0</v>
      </c>
      <c r="F12" s="75">
        <v>0</v>
      </c>
      <c r="G12" s="75">
        <v>77</v>
      </c>
      <c r="H12" s="75">
        <v>654</v>
      </c>
      <c r="I12" s="75">
        <v>14</v>
      </c>
      <c r="J12" s="75">
        <v>14</v>
      </c>
      <c r="K12" s="75">
        <f t="shared" si="1"/>
        <v>11</v>
      </c>
      <c r="L12" s="75">
        <f t="shared" si="2"/>
        <v>9</v>
      </c>
    </row>
    <row r="13" spans="1:12" ht="30" customHeight="1">
      <c r="A13" s="76">
        <v>11</v>
      </c>
      <c r="B13" s="76" t="s">
        <v>261</v>
      </c>
      <c r="C13" s="75">
        <v>99</v>
      </c>
      <c r="D13" s="75">
        <v>772</v>
      </c>
      <c r="E13" s="75">
        <v>0</v>
      </c>
      <c r="F13" s="75">
        <v>0</v>
      </c>
      <c r="G13" s="75">
        <v>69</v>
      </c>
      <c r="H13" s="75">
        <v>716</v>
      </c>
      <c r="I13" s="75">
        <v>7</v>
      </c>
      <c r="J13" s="75">
        <v>3</v>
      </c>
      <c r="K13" s="75">
        <f t="shared" si="1"/>
        <v>23</v>
      </c>
      <c r="L13" s="75">
        <f t="shared" si="2"/>
        <v>53</v>
      </c>
    </row>
    <row r="14" spans="1:12" ht="30" customHeight="1">
      <c r="A14" s="76">
        <v>12</v>
      </c>
      <c r="B14" s="76" t="s">
        <v>260</v>
      </c>
      <c r="C14" s="75">
        <v>185</v>
      </c>
      <c r="D14" s="75">
        <v>1139</v>
      </c>
      <c r="E14" s="75">
        <v>0</v>
      </c>
      <c r="F14" s="75">
        <v>0</v>
      </c>
      <c r="G14" s="75">
        <v>119</v>
      </c>
      <c r="H14" s="75">
        <v>943</v>
      </c>
      <c r="I14" s="75">
        <v>6</v>
      </c>
      <c r="J14" s="75">
        <v>7</v>
      </c>
      <c r="K14" s="75">
        <f t="shared" si="1"/>
        <v>60</v>
      </c>
      <c r="L14" s="75">
        <f t="shared" si="2"/>
        <v>189</v>
      </c>
    </row>
    <row r="15" spans="1:12" ht="30" customHeight="1">
      <c r="A15" s="76">
        <v>13</v>
      </c>
      <c r="B15" s="76" t="s">
        <v>20</v>
      </c>
      <c r="C15" s="75">
        <v>40</v>
      </c>
      <c r="D15" s="75">
        <v>74</v>
      </c>
      <c r="E15" s="75">
        <v>0</v>
      </c>
      <c r="F15" s="75">
        <v>0</v>
      </c>
      <c r="G15" s="75">
        <v>38</v>
      </c>
      <c r="H15" s="75">
        <v>66</v>
      </c>
      <c r="I15" s="75">
        <v>1</v>
      </c>
      <c r="J15" s="75">
        <v>3</v>
      </c>
      <c r="K15" s="75">
        <f t="shared" si="1"/>
        <v>1</v>
      </c>
      <c r="L15" s="75">
        <f t="shared" si="2"/>
        <v>5</v>
      </c>
    </row>
    <row r="16" spans="1:12" ht="30" customHeight="1">
      <c r="A16" s="76">
        <v>14</v>
      </c>
      <c r="B16" s="76" t="s">
        <v>259</v>
      </c>
      <c r="C16" s="75">
        <v>10</v>
      </c>
      <c r="D16" s="75">
        <v>58</v>
      </c>
      <c r="E16" s="75">
        <v>0</v>
      </c>
      <c r="F16" s="75">
        <v>0</v>
      </c>
      <c r="G16" s="75">
        <v>10</v>
      </c>
      <c r="H16" s="75">
        <v>49</v>
      </c>
      <c r="I16" s="75">
        <v>0</v>
      </c>
      <c r="J16" s="75">
        <v>0</v>
      </c>
      <c r="K16" s="75">
        <f t="shared" si="1"/>
        <v>0</v>
      </c>
      <c r="L16" s="75">
        <f t="shared" si="2"/>
        <v>9</v>
      </c>
    </row>
    <row r="17" spans="1:12" ht="30" customHeight="1">
      <c r="A17" s="76">
        <v>15</v>
      </c>
      <c r="B17" s="76" t="s">
        <v>258</v>
      </c>
      <c r="C17" s="75">
        <v>3</v>
      </c>
      <c r="D17" s="75">
        <v>9</v>
      </c>
      <c r="E17" s="75">
        <v>0</v>
      </c>
      <c r="F17" s="75">
        <v>0</v>
      </c>
      <c r="G17" s="75">
        <v>1</v>
      </c>
      <c r="H17" s="75">
        <v>8</v>
      </c>
      <c r="I17" s="75">
        <v>0</v>
      </c>
      <c r="J17" s="75">
        <v>0</v>
      </c>
      <c r="K17" s="75">
        <f t="shared" si="1"/>
        <v>2</v>
      </c>
      <c r="L17" s="75">
        <f t="shared" si="2"/>
        <v>1</v>
      </c>
    </row>
    <row r="18" spans="1:12" ht="30" customHeight="1">
      <c r="A18" s="76">
        <v>16</v>
      </c>
      <c r="B18" s="76" t="s">
        <v>257</v>
      </c>
      <c r="C18" s="75">
        <v>15</v>
      </c>
      <c r="D18" s="75">
        <v>18</v>
      </c>
      <c r="E18" s="75">
        <v>0</v>
      </c>
      <c r="F18" s="75">
        <v>0</v>
      </c>
      <c r="G18" s="75">
        <v>13</v>
      </c>
      <c r="H18" s="75">
        <v>18</v>
      </c>
      <c r="I18" s="75">
        <v>1</v>
      </c>
      <c r="J18" s="75">
        <v>0</v>
      </c>
      <c r="K18" s="75">
        <f t="shared" si="1"/>
        <v>1</v>
      </c>
      <c r="L18" s="75">
        <f t="shared" si="2"/>
        <v>0</v>
      </c>
    </row>
    <row r="19" spans="1:12" ht="30" customHeight="1">
      <c r="A19" s="76">
        <v>17</v>
      </c>
      <c r="B19" s="76" t="s">
        <v>256</v>
      </c>
      <c r="C19" s="75">
        <v>2</v>
      </c>
      <c r="D19" s="75">
        <v>43</v>
      </c>
      <c r="E19" s="75">
        <v>0</v>
      </c>
      <c r="F19" s="75">
        <v>0</v>
      </c>
      <c r="G19" s="75">
        <v>2</v>
      </c>
      <c r="H19" s="75">
        <v>29</v>
      </c>
      <c r="I19" s="75">
        <v>0</v>
      </c>
      <c r="J19" s="75">
        <v>1</v>
      </c>
      <c r="K19" s="75">
        <f t="shared" si="1"/>
        <v>0</v>
      </c>
      <c r="L19" s="75">
        <f t="shared" si="2"/>
        <v>13</v>
      </c>
    </row>
    <row r="20" spans="1:12" ht="31.5" customHeight="1">
      <c r="A20" s="76">
        <v>18</v>
      </c>
      <c r="B20" s="76" t="s">
        <v>255</v>
      </c>
      <c r="C20" s="75">
        <v>0</v>
      </c>
      <c r="D20" s="75">
        <v>1</v>
      </c>
      <c r="E20" s="75">
        <v>0</v>
      </c>
      <c r="F20" s="75">
        <v>0</v>
      </c>
      <c r="G20" s="75">
        <v>0</v>
      </c>
      <c r="H20" s="75">
        <v>1</v>
      </c>
      <c r="I20" s="75">
        <v>0</v>
      </c>
      <c r="J20" s="75">
        <v>0</v>
      </c>
      <c r="K20" s="75">
        <f t="shared" si="1"/>
        <v>0</v>
      </c>
      <c r="L20" s="75">
        <f t="shared" si="2"/>
        <v>0</v>
      </c>
    </row>
    <row r="21" spans="1:12" ht="30" customHeight="1">
      <c r="A21" s="76">
        <v>19</v>
      </c>
      <c r="B21" s="76" t="s">
        <v>254</v>
      </c>
      <c r="C21" s="75">
        <v>12</v>
      </c>
      <c r="D21" s="75">
        <v>41</v>
      </c>
      <c r="E21" s="75">
        <v>0</v>
      </c>
      <c r="F21" s="75">
        <v>0</v>
      </c>
      <c r="G21" s="75">
        <v>7</v>
      </c>
      <c r="H21" s="75">
        <v>33</v>
      </c>
      <c r="I21" s="75">
        <v>0</v>
      </c>
      <c r="J21" s="75">
        <v>1</v>
      </c>
      <c r="K21" s="75">
        <f t="shared" si="1"/>
        <v>5</v>
      </c>
      <c r="L21" s="75">
        <f t="shared" si="2"/>
        <v>7</v>
      </c>
    </row>
    <row r="22" spans="1:12" ht="30" customHeight="1">
      <c r="A22" s="76">
        <v>20</v>
      </c>
      <c r="B22" s="76" t="s">
        <v>253</v>
      </c>
      <c r="C22" s="75">
        <v>0</v>
      </c>
      <c r="D22" s="75">
        <v>1</v>
      </c>
      <c r="E22" s="75">
        <v>0</v>
      </c>
      <c r="F22" s="75">
        <v>0</v>
      </c>
      <c r="G22" s="75">
        <v>0</v>
      </c>
      <c r="H22" s="75">
        <v>1</v>
      </c>
      <c r="I22" s="75">
        <v>0</v>
      </c>
      <c r="J22" s="75">
        <v>0</v>
      </c>
      <c r="K22" s="75">
        <f t="shared" si="1"/>
        <v>0</v>
      </c>
      <c r="L22" s="75">
        <f t="shared" si="2"/>
        <v>0</v>
      </c>
    </row>
    <row r="23" spans="1:12" ht="30" customHeight="1">
      <c r="A23" s="76">
        <v>21</v>
      </c>
      <c r="B23" s="76" t="s">
        <v>252</v>
      </c>
      <c r="C23" s="75">
        <v>19</v>
      </c>
      <c r="D23" s="75">
        <v>74</v>
      </c>
      <c r="E23" s="75">
        <v>0</v>
      </c>
      <c r="F23" s="75">
        <v>0</v>
      </c>
      <c r="G23" s="75">
        <v>16</v>
      </c>
      <c r="H23" s="75">
        <v>66</v>
      </c>
      <c r="I23" s="75">
        <v>3</v>
      </c>
      <c r="J23" s="75">
        <v>5</v>
      </c>
      <c r="K23" s="75">
        <f t="shared" si="1"/>
        <v>0</v>
      </c>
      <c r="L23" s="75">
        <f t="shared" si="2"/>
        <v>3</v>
      </c>
    </row>
    <row r="24" spans="1:12" ht="30" customHeight="1">
      <c r="A24" s="76">
        <v>22</v>
      </c>
      <c r="B24" s="76" t="s">
        <v>5</v>
      </c>
      <c r="C24" s="75">
        <v>0</v>
      </c>
      <c r="D24" s="75">
        <v>6</v>
      </c>
      <c r="E24" s="75">
        <v>0</v>
      </c>
      <c r="F24" s="75">
        <v>0</v>
      </c>
      <c r="G24" s="75">
        <v>0</v>
      </c>
      <c r="H24" s="75">
        <v>6</v>
      </c>
      <c r="I24" s="75">
        <v>0</v>
      </c>
      <c r="J24" s="75">
        <v>0</v>
      </c>
      <c r="K24" s="75">
        <f t="shared" si="1"/>
        <v>0</v>
      </c>
      <c r="L24" s="75">
        <f t="shared" si="2"/>
        <v>0</v>
      </c>
    </row>
    <row r="25" spans="1:12" ht="30" customHeight="1">
      <c r="A25" s="76">
        <v>23</v>
      </c>
      <c r="B25" s="76" t="s">
        <v>29</v>
      </c>
      <c r="C25" s="75">
        <v>1</v>
      </c>
      <c r="D25" s="75">
        <v>4</v>
      </c>
      <c r="E25" s="75">
        <v>0</v>
      </c>
      <c r="F25" s="75">
        <v>0</v>
      </c>
      <c r="G25" s="75">
        <v>1</v>
      </c>
      <c r="H25" s="75">
        <v>4</v>
      </c>
      <c r="I25" s="75">
        <v>0</v>
      </c>
      <c r="J25" s="75">
        <v>0</v>
      </c>
      <c r="K25" s="75">
        <f t="shared" si="1"/>
        <v>0</v>
      </c>
      <c r="L25" s="75">
        <f t="shared" si="2"/>
        <v>0</v>
      </c>
    </row>
    <row r="26" spans="1:12" ht="30" customHeight="1">
      <c r="A26" s="76">
        <v>24</v>
      </c>
      <c r="B26" s="76" t="s">
        <v>251</v>
      </c>
      <c r="C26" s="75">
        <v>0</v>
      </c>
      <c r="D26" s="75">
        <v>3</v>
      </c>
      <c r="E26" s="75">
        <v>0</v>
      </c>
      <c r="F26" s="75">
        <v>0</v>
      </c>
      <c r="G26" s="75">
        <v>0</v>
      </c>
      <c r="H26" s="75">
        <v>3</v>
      </c>
      <c r="I26" s="75">
        <v>0</v>
      </c>
      <c r="J26" s="75">
        <v>0</v>
      </c>
      <c r="K26" s="75">
        <f t="shared" si="1"/>
        <v>0</v>
      </c>
      <c r="L26" s="75">
        <f t="shared" si="2"/>
        <v>0</v>
      </c>
    </row>
    <row r="27" spans="1:12" ht="30" customHeight="1">
      <c r="A27" s="76">
        <v>25</v>
      </c>
      <c r="B27" s="76" t="s">
        <v>250</v>
      </c>
      <c r="C27" s="75">
        <v>878</v>
      </c>
      <c r="D27" s="75">
        <v>3394</v>
      </c>
      <c r="E27" s="75">
        <v>0</v>
      </c>
      <c r="F27" s="75">
        <v>0</v>
      </c>
      <c r="G27" s="75">
        <v>783</v>
      </c>
      <c r="H27" s="75">
        <v>2951</v>
      </c>
      <c r="I27" s="75">
        <v>95</v>
      </c>
      <c r="J27" s="75">
        <v>159</v>
      </c>
      <c r="K27" s="75">
        <f t="shared" si="1"/>
        <v>0</v>
      </c>
      <c r="L27" s="75">
        <f t="shared" si="2"/>
        <v>284</v>
      </c>
    </row>
    <row r="28" spans="1:12" ht="30" customHeight="1">
      <c r="A28" s="76">
        <v>26</v>
      </c>
      <c r="B28" s="76" t="s">
        <v>249</v>
      </c>
      <c r="C28" s="75">
        <v>3</v>
      </c>
      <c r="D28" s="75">
        <v>10</v>
      </c>
      <c r="E28" s="75">
        <v>0</v>
      </c>
      <c r="F28" s="75">
        <v>0</v>
      </c>
      <c r="G28" s="75">
        <v>1</v>
      </c>
      <c r="H28" s="75">
        <v>5</v>
      </c>
      <c r="I28" s="75">
        <v>0</v>
      </c>
      <c r="J28" s="75">
        <v>0</v>
      </c>
      <c r="K28" s="75">
        <f t="shared" si="1"/>
        <v>2</v>
      </c>
      <c r="L28" s="75">
        <f t="shared" si="2"/>
        <v>5</v>
      </c>
    </row>
    <row r="29" spans="1:12" ht="30" customHeight="1">
      <c r="A29" s="76">
        <v>27</v>
      </c>
      <c r="B29" s="76" t="s">
        <v>248</v>
      </c>
      <c r="C29" s="75">
        <v>2</v>
      </c>
      <c r="D29" s="75">
        <v>20</v>
      </c>
      <c r="E29" s="75">
        <v>0</v>
      </c>
      <c r="F29" s="75">
        <v>0</v>
      </c>
      <c r="G29" s="75">
        <v>2</v>
      </c>
      <c r="H29" s="75">
        <v>18</v>
      </c>
      <c r="I29" s="75">
        <v>0</v>
      </c>
      <c r="J29" s="75">
        <v>2</v>
      </c>
      <c r="K29" s="75">
        <f t="shared" si="1"/>
        <v>0</v>
      </c>
      <c r="L29" s="75">
        <f t="shared" si="2"/>
        <v>0</v>
      </c>
    </row>
    <row r="30" spans="1:12" ht="30" customHeight="1">
      <c r="A30" s="76">
        <v>28</v>
      </c>
      <c r="B30" s="76" t="s">
        <v>247</v>
      </c>
      <c r="C30" s="75">
        <v>7</v>
      </c>
      <c r="D30" s="75">
        <v>21</v>
      </c>
      <c r="E30" s="75">
        <v>0</v>
      </c>
      <c r="F30" s="75">
        <v>0</v>
      </c>
      <c r="G30" s="75">
        <v>3</v>
      </c>
      <c r="H30" s="75">
        <v>19</v>
      </c>
      <c r="I30" s="75">
        <v>2</v>
      </c>
      <c r="J30" s="75">
        <v>0</v>
      </c>
      <c r="K30" s="75">
        <f t="shared" si="1"/>
        <v>2</v>
      </c>
      <c r="L30" s="75">
        <f t="shared" si="2"/>
        <v>2</v>
      </c>
    </row>
    <row r="31" spans="1:12" ht="30" customHeight="1">
      <c r="A31" s="76">
        <v>29</v>
      </c>
      <c r="B31" s="76" t="s">
        <v>246</v>
      </c>
      <c r="C31" s="75">
        <v>1</v>
      </c>
      <c r="D31" s="75">
        <v>6</v>
      </c>
      <c r="E31" s="75">
        <v>0</v>
      </c>
      <c r="F31" s="75">
        <v>1</v>
      </c>
      <c r="G31" s="75">
        <v>1</v>
      </c>
      <c r="H31" s="75">
        <v>5</v>
      </c>
      <c r="I31" s="75">
        <v>0</v>
      </c>
      <c r="J31" s="75">
        <v>0</v>
      </c>
      <c r="K31" s="75">
        <f t="shared" si="1"/>
        <v>0</v>
      </c>
      <c r="L31" s="75">
        <f t="shared" si="2"/>
        <v>0</v>
      </c>
    </row>
    <row r="32" spans="1:12" ht="30" customHeight="1">
      <c r="A32" s="76">
        <v>30</v>
      </c>
      <c r="B32" s="76" t="s">
        <v>245</v>
      </c>
      <c r="C32" s="75">
        <v>1</v>
      </c>
      <c r="D32" s="75">
        <v>6</v>
      </c>
      <c r="E32" s="75">
        <v>0</v>
      </c>
      <c r="F32" s="75">
        <v>0</v>
      </c>
      <c r="G32" s="75">
        <v>1</v>
      </c>
      <c r="H32" s="75">
        <v>6</v>
      </c>
      <c r="I32" s="75">
        <v>0</v>
      </c>
      <c r="J32" s="75">
        <v>0</v>
      </c>
      <c r="K32" s="75">
        <f t="shared" si="1"/>
        <v>0</v>
      </c>
      <c r="L32" s="75">
        <f t="shared" si="2"/>
        <v>0</v>
      </c>
    </row>
    <row r="33" spans="1:12" ht="30" customHeight="1">
      <c r="A33" s="76">
        <v>31</v>
      </c>
      <c r="B33" s="76" t="s">
        <v>244</v>
      </c>
      <c r="C33" s="75">
        <v>2</v>
      </c>
      <c r="D33" s="75">
        <v>4</v>
      </c>
      <c r="E33" s="75">
        <v>0</v>
      </c>
      <c r="F33" s="75">
        <v>0</v>
      </c>
      <c r="G33" s="75">
        <v>1</v>
      </c>
      <c r="H33" s="75">
        <v>3</v>
      </c>
      <c r="I33" s="75">
        <v>0</v>
      </c>
      <c r="J33" s="75">
        <v>0</v>
      </c>
      <c r="K33" s="75">
        <f t="shared" si="1"/>
        <v>1</v>
      </c>
      <c r="L33" s="75">
        <f t="shared" si="2"/>
        <v>1</v>
      </c>
    </row>
    <row r="34" spans="1:12" ht="30" customHeight="1">
      <c r="A34" s="76">
        <v>32</v>
      </c>
      <c r="B34" s="76" t="s">
        <v>11</v>
      </c>
      <c r="C34" s="75">
        <v>6</v>
      </c>
      <c r="D34" s="75">
        <v>9</v>
      </c>
      <c r="E34" s="75">
        <v>0</v>
      </c>
      <c r="F34" s="75">
        <v>0</v>
      </c>
      <c r="G34" s="75">
        <v>1</v>
      </c>
      <c r="H34" s="75">
        <v>4</v>
      </c>
      <c r="I34" s="75">
        <v>2</v>
      </c>
      <c r="J34" s="75">
        <v>2</v>
      </c>
      <c r="K34" s="75">
        <f t="shared" si="1"/>
        <v>3</v>
      </c>
      <c r="L34" s="75">
        <f t="shared" si="2"/>
        <v>3</v>
      </c>
    </row>
    <row r="35" spans="1:12" ht="30" customHeight="1">
      <c r="A35" s="76">
        <v>33</v>
      </c>
      <c r="B35" s="76" t="s">
        <v>175</v>
      </c>
      <c r="C35" s="75">
        <v>0</v>
      </c>
      <c r="D35" s="75">
        <v>11</v>
      </c>
      <c r="E35" s="75">
        <v>0</v>
      </c>
      <c r="F35" s="75">
        <v>0</v>
      </c>
      <c r="G35" s="75">
        <v>0</v>
      </c>
      <c r="H35" s="75">
        <v>10</v>
      </c>
      <c r="I35" s="75">
        <v>0</v>
      </c>
      <c r="J35" s="75">
        <v>1</v>
      </c>
      <c r="K35" s="75">
        <f t="shared" si="1"/>
        <v>0</v>
      </c>
      <c r="L35" s="75">
        <f t="shared" si="2"/>
        <v>0</v>
      </c>
    </row>
    <row r="36" spans="1:12" ht="30" customHeight="1">
      <c r="A36" s="76">
        <v>34</v>
      </c>
      <c r="B36" s="76" t="s">
        <v>177</v>
      </c>
      <c r="C36" s="75">
        <v>3</v>
      </c>
      <c r="D36" s="75">
        <v>17</v>
      </c>
      <c r="E36" s="75">
        <v>0</v>
      </c>
      <c r="F36" s="75">
        <v>0</v>
      </c>
      <c r="G36" s="75">
        <v>3</v>
      </c>
      <c r="H36" s="75">
        <v>17</v>
      </c>
      <c r="I36" s="75">
        <v>0</v>
      </c>
      <c r="J36" s="75">
        <v>0</v>
      </c>
      <c r="K36" s="75">
        <f t="shared" si="1"/>
        <v>0</v>
      </c>
      <c r="L36" s="75">
        <f t="shared" si="2"/>
        <v>0</v>
      </c>
    </row>
    <row r="37" spans="1:12" ht="30" customHeight="1">
      <c r="A37" s="76">
        <v>35</v>
      </c>
      <c r="B37" s="76" t="s">
        <v>4</v>
      </c>
      <c r="C37" s="75">
        <v>0</v>
      </c>
      <c r="D37" s="75">
        <v>157</v>
      </c>
      <c r="E37" s="75">
        <v>0</v>
      </c>
      <c r="F37" s="75">
        <v>0</v>
      </c>
      <c r="G37" s="75">
        <v>0</v>
      </c>
      <c r="H37" s="75">
        <v>151</v>
      </c>
      <c r="I37" s="75">
        <v>0</v>
      </c>
      <c r="J37" s="75">
        <v>1</v>
      </c>
      <c r="K37" s="75">
        <f t="shared" si="1"/>
        <v>0</v>
      </c>
      <c r="L37" s="75">
        <f t="shared" si="2"/>
        <v>5</v>
      </c>
    </row>
    <row r="38" spans="1:12" ht="30" customHeight="1">
      <c r="A38" s="76"/>
      <c r="B38" s="76" t="s">
        <v>0</v>
      </c>
      <c r="C38" s="75">
        <f t="shared" ref="C38:L38" si="3">SUM(C3:C37)</f>
        <v>3050</v>
      </c>
      <c r="D38" s="75">
        <f t="shared" si="3"/>
        <v>13230</v>
      </c>
      <c r="E38" s="75">
        <f t="shared" si="3"/>
        <v>0</v>
      </c>
      <c r="F38" s="75">
        <f t="shared" si="3"/>
        <v>1</v>
      </c>
      <c r="G38" s="75">
        <f t="shared" si="3"/>
        <v>2480</v>
      </c>
      <c r="H38" s="75">
        <f t="shared" si="3"/>
        <v>12001</v>
      </c>
      <c r="I38" s="75">
        <f t="shared" si="3"/>
        <v>257</v>
      </c>
      <c r="J38" s="75">
        <f t="shared" si="3"/>
        <v>339</v>
      </c>
      <c r="K38" s="75">
        <f t="shared" si="3"/>
        <v>313</v>
      </c>
      <c r="L38" s="75">
        <f t="shared" si="3"/>
        <v>889</v>
      </c>
    </row>
    <row r="39" spans="1:12">
      <c r="B39" s="74" t="s">
        <v>243</v>
      </c>
    </row>
  </sheetData>
  <mergeCells count="1">
    <mergeCell ref="B1:L1"/>
  </mergeCells>
  <pageMargins left="1.1023622047244095" right="0.9055118110236221" top="0.98425196850393704" bottom="7.874015748031496E-2"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dimension ref="A1:I31"/>
  <sheetViews>
    <sheetView view="pageBreakPreview" topLeftCell="A25" zoomScale="60" workbookViewId="0">
      <selection activeCell="C17" sqref="C17"/>
    </sheetView>
  </sheetViews>
  <sheetFormatPr defaultRowHeight="21"/>
  <cols>
    <col min="1" max="1" width="10.140625" style="85" bestFit="1" customWidth="1"/>
    <col min="2" max="2" width="68" style="84" customWidth="1"/>
    <col min="3" max="3" width="30.28515625" style="84" customWidth="1"/>
    <col min="4" max="4" width="26.28515625" style="84" customWidth="1"/>
    <col min="5" max="6" width="22.140625" style="84" customWidth="1"/>
    <col min="7" max="7" width="19.5703125" style="84" customWidth="1"/>
    <col min="8" max="8" width="25.28515625" style="84" customWidth="1"/>
    <col min="9" max="9" width="32.28515625" style="84" customWidth="1"/>
    <col min="10" max="16384" width="9.140625" style="84"/>
  </cols>
  <sheetData>
    <row r="1" spans="1:9" ht="89.25" customHeight="1">
      <c r="A1" s="435" t="s">
        <v>324</v>
      </c>
      <c r="B1" s="436"/>
      <c r="C1" s="436"/>
      <c r="D1" s="436"/>
      <c r="E1" s="436"/>
      <c r="F1" s="436"/>
      <c r="G1" s="436"/>
      <c r="H1" s="436"/>
      <c r="I1" s="437"/>
    </row>
    <row r="2" spans="1:9" ht="183.75" customHeight="1">
      <c r="A2" s="98"/>
      <c r="B2" s="97" t="s">
        <v>53</v>
      </c>
      <c r="C2" s="96" t="s">
        <v>323</v>
      </c>
      <c r="D2" s="96" t="s">
        <v>322</v>
      </c>
      <c r="E2" s="96" t="s">
        <v>321</v>
      </c>
      <c r="F2" s="431" t="s">
        <v>320</v>
      </c>
      <c r="G2" s="431"/>
      <c r="H2" s="431"/>
      <c r="I2" s="432" t="s">
        <v>319</v>
      </c>
    </row>
    <row r="3" spans="1:9" ht="126">
      <c r="A3" s="98"/>
      <c r="B3" s="97"/>
      <c r="C3" s="96"/>
      <c r="D3" s="96"/>
      <c r="E3" s="96"/>
      <c r="F3" s="96" t="s">
        <v>318</v>
      </c>
      <c r="G3" s="96" t="s">
        <v>317</v>
      </c>
      <c r="H3" s="95" t="s">
        <v>316</v>
      </c>
      <c r="I3" s="433"/>
    </row>
    <row r="4" spans="1:9" ht="50.1" customHeight="1">
      <c r="A4" s="88">
        <v>1</v>
      </c>
      <c r="B4" s="87" t="s">
        <v>34</v>
      </c>
      <c r="C4" s="86">
        <v>78</v>
      </c>
      <c r="D4" s="86">
        <v>72</v>
      </c>
      <c r="E4" s="86">
        <f t="shared" ref="E4:E24" si="0">C4-D4</f>
        <v>6</v>
      </c>
      <c r="F4" s="86">
        <v>2</v>
      </c>
      <c r="G4" s="86">
        <v>0</v>
      </c>
      <c r="H4" s="86">
        <f>SUM(F4,G4)</f>
        <v>2</v>
      </c>
      <c r="I4" s="86">
        <f>E4-H4</f>
        <v>4</v>
      </c>
    </row>
    <row r="5" spans="1:9" ht="50.1" customHeight="1">
      <c r="A5" s="88">
        <v>2</v>
      </c>
      <c r="B5" s="87" t="s">
        <v>30</v>
      </c>
      <c r="C5" s="86">
        <v>34</v>
      </c>
      <c r="D5" s="86">
        <v>31</v>
      </c>
      <c r="E5" s="86">
        <f t="shared" si="0"/>
        <v>3</v>
      </c>
      <c r="F5" s="86"/>
      <c r="G5" s="86"/>
      <c r="H5" s="86"/>
      <c r="I5" s="86">
        <f>E5-H5</f>
        <v>3</v>
      </c>
    </row>
    <row r="6" spans="1:9" ht="50.1" customHeight="1">
      <c r="A6" s="88">
        <v>3</v>
      </c>
      <c r="B6" s="94" t="s">
        <v>7</v>
      </c>
      <c r="C6" s="86">
        <v>119</v>
      </c>
      <c r="D6" s="86">
        <v>87</v>
      </c>
      <c r="E6" s="86">
        <f t="shared" si="0"/>
        <v>32</v>
      </c>
      <c r="F6" s="86">
        <v>3</v>
      </c>
      <c r="G6" s="86">
        <v>29</v>
      </c>
      <c r="H6" s="86">
        <v>32</v>
      </c>
      <c r="I6" s="86">
        <f>E6-H6</f>
        <v>0</v>
      </c>
    </row>
    <row r="7" spans="1:9" ht="50.1" customHeight="1">
      <c r="A7" s="88">
        <v>4</v>
      </c>
      <c r="B7" s="93" t="s">
        <v>2</v>
      </c>
      <c r="C7" s="86">
        <v>70</v>
      </c>
      <c r="D7" s="86">
        <v>47</v>
      </c>
      <c r="E7" s="86">
        <f t="shared" si="0"/>
        <v>23</v>
      </c>
      <c r="F7" s="86">
        <v>4</v>
      </c>
      <c r="G7" s="86">
        <v>12</v>
      </c>
      <c r="H7" s="86">
        <f>SUM(F7,G7)</f>
        <v>16</v>
      </c>
      <c r="I7" s="86">
        <f>E7-H7</f>
        <v>7</v>
      </c>
    </row>
    <row r="8" spans="1:9" ht="50.1" customHeight="1">
      <c r="A8" s="88">
        <v>5</v>
      </c>
      <c r="B8" s="93" t="s">
        <v>8</v>
      </c>
      <c r="C8" s="86">
        <v>154</v>
      </c>
      <c r="D8" s="86">
        <v>123</v>
      </c>
      <c r="E8" s="86">
        <f t="shared" si="0"/>
        <v>31</v>
      </c>
      <c r="F8" s="86">
        <v>3</v>
      </c>
      <c r="G8" s="86">
        <v>11</v>
      </c>
      <c r="H8" s="86">
        <v>14</v>
      </c>
      <c r="I8" s="86">
        <v>17</v>
      </c>
    </row>
    <row r="9" spans="1:9" ht="50.1" customHeight="1">
      <c r="A9" s="88">
        <v>6</v>
      </c>
      <c r="B9" s="93" t="s">
        <v>37</v>
      </c>
      <c r="C9" s="86">
        <v>2</v>
      </c>
      <c r="D9" s="86">
        <v>1</v>
      </c>
      <c r="E9" s="86">
        <f t="shared" si="0"/>
        <v>1</v>
      </c>
      <c r="F9" s="86"/>
      <c r="G9" s="86"/>
      <c r="H9" s="86"/>
      <c r="I9" s="86">
        <f t="shared" ref="I9:I29" si="1">E9-H9</f>
        <v>1</v>
      </c>
    </row>
    <row r="10" spans="1:9" s="92" customFormat="1" ht="50.1" customHeight="1">
      <c r="A10" s="88">
        <v>7</v>
      </c>
      <c r="B10" s="93" t="s">
        <v>36</v>
      </c>
      <c r="C10" s="86">
        <v>11</v>
      </c>
      <c r="D10" s="86">
        <v>10</v>
      </c>
      <c r="E10" s="86">
        <f t="shared" si="0"/>
        <v>1</v>
      </c>
      <c r="F10" s="86">
        <v>1</v>
      </c>
      <c r="G10" s="86"/>
      <c r="H10" s="86">
        <v>1</v>
      </c>
      <c r="I10" s="86">
        <f t="shared" si="1"/>
        <v>0</v>
      </c>
    </row>
    <row r="11" spans="1:9" ht="50.1" customHeight="1">
      <c r="A11" s="88">
        <v>8</v>
      </c>
      <c r="B11" s="91" t="s">
        <v>95</v>
      </c>
      <c r="C11" s="86">
        <v>5</v>
      </c>
      <c r="D11" s="86">
        <v>4</v>
      </c>
      <c r="E11" s="86">
        <f t="shared" si="0"/>
        <v>1</v>
      </c>
      <c r="F11" s="86"/>
      <c r="G11" s="86"/>
      <c r="H11" s="86"/>
      <c r="I11" s="86">
        <f t="shared" si="1"/>
        <v>1</v>
      </c>
    </row>
    <row r="12" spans="1:9" ht="50.1" customHeight="1">
      <c r="A12" s="88">
        <v>9</v>
      </c>
      <c r="B12" s="91" t="s">
        <v>32</v>
      </c>
      <c r="C12" s="86">
        <v>3</v>
      </c>
      <c r="D12" s="86">
        <v>3</v>
      </c>
      <c r="E12" s="86">
        <f t="shared" si="0"/>
        <v>0</v>
      </c>
      <c r="F12" s="86"/>
      <c r="G12" s="86"/>
      <c r="H12" s="86"/>
      <c r="I12" s="86">
        <f t="shared" si="1"/>
        <v>0</v>
      </c>
    </row>
    <row r="13" spans="1:9" ht="50.1" customHeight="1">
      <c r="A13" s="88">
        <v>10</v>
      </c>
      <c r="B13" s="91" t="s">
        <v>29</v>
      </c>
      <c r="C13" s="86">
        <v>2</v>
      </c>
      <c r="D13" s="86">
        <v>2</v>
      </c>
      <c r="E13" s="86">
        <f t="shared" si="0"/>
        <v>0</v>
      </c>
      <c r="F13" s="86"/>
      <c r="G13" s="86"/>
      <c r="H13" s="86"/>
      <c r="I13" s="86">
        <f t="shared" si="1"/>
        <v>0</v>
      </c>
    </row>
    <row r="14" spans="1:9" ht="50.1" customHeight="1">
      <c r="A14" s="88">
        <v>11</v>
      </c>
      <c r="B14" s="91" t="s">
        <v>186</v>
      </c>
      <c r="C14" s="86">
        <v>5</v>
      </c>
      <c r="D14" s="86">
        <v>4</v>
      </c>
      <c r="E14" s="86">
        <f t="shared" si="0"/>
        <v>1</v>
      </c>
      <c r="F14" s="86"/>
      <c r="G14" s="86"/>
      <c r="H14" s="86"/>
      <c r="I14" s="86">
        <f t="shared" si="1"/>
        <v>1</v>
      </c>
    </row>
    <row r="15" spans="1:9" ht="50.1" customHeight="1">
      <c r="A15" s="88">
        <v>12</v>
      </c>
      <c r="B15" s="91" t="s">
        <v>20</v>
      </c>
      <c r="C15" s="86">
        <v>17</v>
      </c>
      <c r="D15" s="86">
        <v>13</v>
      </c>
      <c r="E15" s="86">
        <f t="shared" si="0"/>
        <v>4</v>
      </c>
      <c r="F15" s="86"/>
      <c r="G15" s="86"/>
      <c r="H15" s="86"/>
      <c r="I15" s="86">
        <f t="shared" si="1"/>
        <v>4</v>
      </c>
    </row>
    <row r="16" spans="1:9" ht="50.1" customHeight="1">
      <c r="A16" s="88">
        <v>13</v>
      </c>
      <c r="B16" s="91" t="s">
        <v>11</v>
      </c>
      <c r="C16" s="86">
        <v>4</v>
      </c>
      <c r="D16" s="86">
        <v>2</v>
      </c>
      <c r="E16" s="86">
        <f t="shared" si="0"/>
        <v>2</v>
      </c>
      <c r="F16" s="86"/>
      <c r="G16" s="86"/>
      <c r="H16" s="86"/>
      <c r="I16" s="86">
        <f t="shared" si="1"/>
        <v>2</v>
      </c>
    </row>
    <row r="17" spans="1:9" ht="50.1" customHeight="1">
      <c r="A17" s="88">
        <v>14</v>
      </c>
      <c r="B17" s="91" t="s">
        <v>5</v>
      </c>
      <c r="C17" s="86">
        <v>4</v>
      </c>
      <c r="D17" s="86">
        <v>3</v>
      </c>
      <c r="E17" s="86">
        <f t="shared" si="0"/>
        <v>1</v>
      </c>
      <c r="F17" s="86"/>
      <c r="G17" s="86"/>
      <c r="H17" s="86"/>
      <c r="I17" s="86">
        <f t="shared" si="1"/>
        <v>1</v>
      </c>
    </row>
    <row r="18" spans="1:9" ht="50.1" customHeight="1">
      <c r="A18" s="88">
        <v>15</v>
      </c>
      <c r="B18" s="91" t="s">
        <v>184</v>
      </c>
      <c r="C18" s="86">
        <v>17</v>
      </c>
      <c r="D18" s="86">
        <v>15</v>
      </c>
      <c r="E18" s="86">
        <f t="shared" si="0"/>
        <v>2</v>
      </c>
      <c r="F18" s="86"/>
      <c r="G18" s="86"/>
      <c r="H18" s="86"/>
      <c r="I18" s="86">
        <f t="shared" si="1"/>
        <v>2</v>
      </c>
    </row>
    <row r="19" spans="1:9" ht="50.1" customHeight="1">
      <c r="A19" s="88">
        <v>16</v>
      </c>
      <c r="B19" s="91" t="s">
        <v>183</v>
      </c>
      <c r="C19" s="86">
        <v>1</v>
      </c>
      <c r="D19" s="86">
        <v>1</v>
      </c>
      <c r="E19" s="86">
        <f t="shared" si="0"/>
        <v>0</v>
      </c>
      <c r="F19" s="86"/>
      <c r="G19" s="86"/>
      <c r="H19" s="86"/>
      <c r="I19" s="86">
        <f t="shared" si="1"/>
        <v>0</v>
      </c>
    </row>
    <row r="20" spans="1:9" ht="50.1" customHeight="1">
      <c r="A20" s="88">
        <v>17</v>
      </c>
      <c r="B20" s="91" t="s">
        <v>181</v>
      </c>
      <c r="C20" s="86">
        <v>37</v>
      </c>
      <c r="D20" s="86">
        <v>27</v>
      </c>
      <c r="E20" s="86">
        <f t="shared" si="0"/>
        <v>10</v>
      </c>
      <c r="F20" s="86">
        <v>1</v>
      </c>
      <c r="G20" s="86"/>
      <c r="H20" s="86">
        <f>SUM(F20,G20)</f>
        <v>1</v>
      </c>
      <c r="I20" s="86">
        <f t="shared" si="1"/>
        <v>9</v>
      </c>
    </row>
    <row r="21" spans="1:9" ht="50.1" customHeight="1">
      <c r="A21" s="88">
        <v>18</v>
      </c>
      <c r="B21" s="91" t="s">
        <v>315</v>
      </c>
      <c r="C21" s="86">
        <v>16</v>
      </c>
      <c r="D21" s="86">
        <v>14</v>
      </c>
      <c r="E21" s="86">
        <f t="shared" si="0"/>
        <v>2</v>
      </c>
      <c r="F21" s="86"/>
      <c r="G21" s="86"/>
      <c r="H21" s="86"/>
      <c r="I21" s="86">
        <f t="shared" si="1"/>
        <v>2</v>
      </c>
    </row>
    <row r="22" spans="1:9" ht="50.1" customHeight="1">
      <c r="A22" s="88">
        <v>19</v>
      </c>
      <c r="B22" s="91" t="s">
        <v>177</v>
      </c>
      <c r="C22" s="86">
        <v>4</v>
      </c>
      <c r="D22" s="86">
        <v>3</v>
      </c>
      <c r="E22" s="86">
        <f t="shared" si="0"/>
        <v>1</v>
      </c>
      <c r="F22" s="86"/>
      <c r="G22" s="86"/>
      <c r="H22" s="86"/>
      <c r="I22" s="86">
        <f t="shared" si="1"/>
        <v>1</v>
      </c>
    </row>
    <row r="23" spans="1:9" ht="50.1" customHeight="1">
      <c r="A23" s="88">
        <v>20</v>
      </c>
      <c r="B23" s="91" t="s">
        <v>171</v>
      </c>
      <c r="C23" s="86">
        <v>1</v>
      </c>
      <c r="D23" s="86">
        <v>0</v>
      </c>
      <c r="E23" s="86">
        <f t="shared" si="0"/>
        <v>1</v>
      </c>
      <c r="F23" s="86"/>
      <c r="G23" s="86"/>
      <c r="H23" s="86"/>
      <c r="I23" s="86">
        <f t="shared" si="1"/>
        <v>1</v>
      </c>
    </row>
    <row r="24" spans="1:9" ht="50.1" customHeight="1">
      <c r="A24" s="88">
        <v>21</v>
      </c>
      <c r="B24" s="91" t="s">
        <v>25</v>
      </c>
      <c r="C24" s="86">
        <v>3</v>
      </c>
      <c r="D24" s="86">
        <v>3</v>
      </c>
      <c r="E24" s="86">
        <f t="shared" si="0"/>
        <v>0</v>
      </c>
      <c r="F24" s="86"/>
      <c r="G24" s="86"/>
      <c r="H24" s="86"/>
      <c r="I24" s="86">
        <f t="shared" si="1"/>
        <v>0</v>
      </c>
    </row>
    <row r="25" spans="1:9" ht="50.1" customHeight="1">
      <c r="A25" s="90"/>
      <c r="B25" s="89" t="s">
        <v>314</v>
      </c>
      <c r="C25" s="86">
        <f t="shared" ref="C25:H25" si="2">SUM(C4:C24)</f>
        <v>587</v>
      </c>
      <c r="D25" s="86">
        <f t="shared" si="2"/>
        <v>465</v>
      </c>
      <c r="E25" s="86">
        <f t="shared" si="2"/>
        <v>122</v>
      </c>
      <c r="F25" s="86">
        <f t="shared" si="2"/>
        <v>14</v>
      </c>
      <c r="G25" s="86">
        <f t="shared" si="2"/>
        <v>52</v>
      </c>
      <c r="H25" s="86">
        <f t="shared" si="2"/>
        <v>66</v>
      </c>
      <c r="I25" s="86">
        <f t="shared" si="1"/>
        <v>56</v>
      </c>
    </row>
    <row r="26" spans="1:9" ht="50.1" customHeight="1">
      <c r="A26" s="88">
        <v>1</v>
      </c>
      <c r="B26" s="87" t="s">
        <v>168</v>
      </c>
      <c r="C26" s="86">
        <v>31</v>
      </c>
      <c r="D26" s="86">
        <v>19</v>
      </c>
      <c r="E26" s="86">
        <f>C26-D26</f>
        <v>12</v>
      </c>
      <c r="F26" s="86">
        <v>1</v>
      </c>
      <c r="G26" s="86">
        <v>11</v>
      </c>
      <c r="H26" s="86">
        <f>SUM(F26,G26)</f>
        <v>12</v>
      </c>
      <c r="I26" s="86">
        <f t="shared" si="1"/>
        <v>0</v>
      </c>
    </row>
    <row r="27" spans="1:9" ht="50.1" customHeight="1">
      <c r="A27" s="88">
        <v>2</v>
      </c>
      <c r="B27" s="91" t="s">
        <v>313</v>
      </c>
      <c r="C27" s="86">
        <v>169</v>
      </c>
      <c r="D27" s="86">
        <v>135</v>
      </c>
      <c r="E27" s="86">
        <f>C27-D27</f>
        <v>34</v>
      </c>
      <c r="F27" s="86">
        <v>0</v>
      </c>
      <c r="G27" s="86">
        <v>32</v>
      </c>
      <c r="H27" s="86">
        <f>SUM(F27,G27)</f>
        <v>32</v>
      </c>
      <c r="I27" s="86">
        <f t="shared" si="1"/>
        <v>2</v>
      </c>
    </row>
    <row r="28" spans="1:9" ht="50.1" customHeight="1">
      <c r="A28" s="88">
        <v>3</v>
      </c>
      <c r="B28" s="87" t="s">
        <v>166</v>
      </c>
      <c r="C28" s="86">
        <v>213</v>
      </c>
      <c r="D28" s="86">
        <v>171</v>
      </c>
      <c r="E28" s="86">
        <f>C28-D28</f>
        <v>42</v>
      </c>
      <c r="F28" s="86">
        <v>6</v>
      </c>
      <c r="G28" s="86">
        <v>36</v>
      </c>
      <c r="H28" s="86">
        <f>SUM(F28,G28)</f>
        <v>42</v>
      </c>
      <c r="I28" s="86">
        <f t="shared" si="1"/>
        <v>0</v>
      </c>
    </row>
    <row r="29" spans="1:9" ht="50.1" customHeight="1">
      <c r="A29" s="90"/>
      <c r="B29" s="89" t="s">
        <v>312</v>
      </c>
      <c r="C29" s="86">
        <f t="shared" ref="C29:H29" si="3">SUM(C26:C28)</f>
        <v>413</v>
      </c>
      <c r="D29" s="86">
        <f t="shared" si="3"/>
        <v>325</v>
      </c>
      <c r="E29" s="86">
        <f t="shared" si="3"/>
        <v>88</v>
      </c>
      <c r="F29" s="86">
        <f t="shared" si="3"/>
        <v>7</v>
      </c>
      <c r="G29" s="86">
        <f t="shared" si="3"/>
        <v>79</v>
      </c>
      <c r="H29" s="86">
        <f t="shared" si="3"/>
        <v>86</v>
      </c>
      <c r="I29" s="86">
        <f t="shared" si="1"/>
        <v>2</v>
      </c>
    </row>
    <row r="30" spans="1:9" ht="50.1" customHeight="1">
      <c r="A30" s="88"/>
      <c r="B30" s="87" t="s">
        <v>161</v>
      </c>
      <c r="C30" s="86">
        <f t="shared" ref="C30:I30" si="4">C25+C29</f>
        <v>1000</v>
      </c>
      <c r="D30" s="86">
        <f t="shared" si="4"/>
        <v>790</v>
      </c>
      <c r="E30" s="86">
        <f t="shared" si="4"/>
        <v>210</v>
      </c>
      <c r="F30" s="86">
        <f t="shared" si="4"/>
        <v>21</v>
      </c>
      <c r="G30" s="86">
        <f t="shared" si="4"/>
        <v>131</v>
      </c>
      <c r="H30" s="86">
        <f t="shared" si="4"/>
        <v>152</v>
      </c>
      <c r="I30" s="86">
        <f t="shared" si="4"/>
        <v>58</v>
      </c>
    </row>
    <row r="31" spans="1:9" ht="121.5" hidden="1" customHeight="1">
      <c r="A31" s="434" t="s">
        <v>311</v>
      </c>
      <c r="B31" s="434"/>
      <c r="C31" s="434"/>
      <c r="D31" s="434"/>
      <c r="E31" s="434"/>
      <c r="F31" s="434"/>
      <c r="G31" s="434"/>
      <c r="H31" s="434"/>
      <c r="I31" s="434"/>
    </row>
  </sheetData>
  <mergeCells count="4">
    <mergeCell ref="F2:H2"/>
    <mergeCell ref="I2:I3"/>
    <mergeCell ref="A31:I31"/>
    <mergeCell ref="A1:I1"/>
  </mergeCells>
  <printOptions horizontalCentered="1" verticalCentered="1"/>
  <pageMargins left="0.45" right="0.45" top="0.25" bottom="0" header="0.3" footer="0.3"/>
  <pageSetup paperSize="9" scale="34"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23</vt:i4>
      </vt:variant>
    </vt:vector>
  </HeadingPairs>
  <TitlesOfParts>
    <vt:vector size="56" baseType="lpstr">
      <vt:lpstr>Anx 1</vt:lpstr>
      <vt:lpstr>Anx 1 contd..</vt:lpstr>
      <vt:lpstr>Anx 2 - PMJDY Bankwise</vt:lpstr>
      <vt:lpstr>Anx 2 - PMJDY Dist.wise</vt:lpstr>
      <vt:lpstr>Anx 3 - SSS - summary</vt:lpstr>
      <vt:lpstr>Anx 3 - SSS - bkwise</vt:lpstr>
      <vt:lpstr>Anx 3 - SSS dist-wise</vt:lpstr>
      <vt:lpstr>Anx 3 - Claims</vt:lpstr>
      <vt:lpstr>Anx 4 - Above 5000 - Bkwise</vt:lpstr>
      <vt:lpstr>Anx 4 - Above 5000 - Distwise</vt:lpstr>
      <vt:lpstr>Anx 5 - Mudra</vt:lpstr>
      <vt:lpstr>Anx 6 - SUI</vt:lpstr>
      <vt:lpstr>Anx 12 &amp; 13 </vt:lpstr>
      <vt:lpstr>Anx 14 - PRI-SEC-ADV</vt:lpstr>
      <vt:lpstr>Anx 15</vt:lpstr>
      <vt:lpstr>Anx 16 - ACP-PRIORITY</vt:lpstr>
      <vt:lpstr>Anx 17 - KCC</vt:lpstr>
      <vt:lpstr>Anx 39 - min-dis-rev</vt:lpstr>
      <vt:lpstr>Anx 40 - min-women-REV</vt:lpstr>
      <vt:lpstr>Anx 42 - PMEGP</vt:lpstr>
      <vt:lpstr>Anx43 - NPA</vt:lpstr>
      <vt:lpstr>Anx 44 - RRActs</vt:lpstr>
      <vt:lpstr>Anx 44 - PENDENCY</vt:lpstr>
      <vt:lpstr>Anx 45 - LBS-MIS-I </vt:lpstr>
      <vt:lpstr>Anx - 45 - LBS-MIS-II</vt:lpstr>
      <vt:lpstr>Anx 45 - LBS-MIS-III</vt:lpstr>
      <vt:lpstr>Anx 46 - SHG - Comm. Bks</vt:lpstr>
      <vt:lpstr>Anx 46 - SHG - RRB Bks</vt:lpstr>
      <vt:lpstr>Anx 46 - SHG - Coop Bks</vt:lpstr>
      <vt:lpstr>Anx 46 - SHG -  All Banks</vt:lpstr>
      <vt:lpstr>Sheet1</vt:lpstr>
      <vt:lpstr>Sheet2</vt:lpstr>
      <vt:lpstr>Sheet3</vt:lpstr>
      <vt:lpstr>'Anx - 45 - LBS-MIS-II'!Print_Area</vt:lpstr>
      <vt:lpstr>'Anx 14 - PRI-SEC-ADV'!Print_Area</vt:lpstr>
      <vt:lpstr>'Anx 2 - PMJDY Bankwise'!Print_Area</vt:lpstr>
      <vt:lpstr>'Anx 2 - PMJDY Dist.wise'!Print_Area</vt:lpstr>
      <vt:lpstr>'Anx 3 - Claims'!Print_Area</vt:lpstr>
      <vt:lpstr>'Anx 3 - SSS - summary'!Print_Area</vt:lpstr>
      <vt:lpstr>'Anx 3 - SSS dist-wise'!Print_Area</vt:lpstr>
      <vt:lpstr>'Anx 39 - min-dis-rev'!Print_Area</vt:lpstr>
      <vt:lpstr>'Anx 4 - Above 5000 - Bkwise'!Print_Area</vt:lpstr>
      <vt:lpstr>'Anx 4 - Above 5000 - Distwise'!Print_Area</vt:lpstr>
      <vt:lpstr>'Anx 42 - PMEGP'!Print_Area</vt:lpstr>
      <vt:lpstr>'Anx 44 - PENDENCY'!Print_Area</vt:lpstr>
      <vt:lpstr>'Anx 44 - RRActs'!Print_Area</vt:lpstr>
      <vt:lpstr>'Anx 45 - LBS-MIS-I '!Print_Area</vt:lpstr>
      <vt:lpstr>'Anx 45 - LBS-MIS-III'!Print_Area</vt:lpstr>
      <vt:lpstr>'Anx 46 - SHG -  All Banks'!Print_Area</vt:lpstr>
      <vt:lpstr>'Anx 5 - Mudra'!Print_Area</vt:lpstr>
      <vt:lpstr>'Anx43 - NPA'!Print_Area</vt:lpstr>
      <vt:lpstr>'Anx 2 - PMJDY Bankwise'!Print_Titles</vt:lpstr>
      <vt:lpstr>'Anx 3 - SSS - bkwise'!Print_Titles</vt:lpstr>
      <vt:lpstr>'Anx 3 - SSS dist-wise'!Print_Titles</vt:lpstr>
      <vt:lpstr>'Anx 42 - PMEGP'!Print_Titles</vt:lpstr>
      <vt:lpstr>'Anx 5 - Mudra'!Print_Titles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2017-09-04T10:37:54Z</dcterms:modified>
</cp:coreProperties>
</file>