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Annex B-PROGRESS" sheetId="4" r:id="rId1"/>
    <sheet name="Summary-BKwise" sheetId="7" r:id="rId2"/>
    <sheet name="Dist-wise summary" sheetId="16" r:id="rId3"/>
    <sheet name="Annexure-A-Targets" sheetId="15" state="hidden" r:id="rId4"/>
  </sheets>
  <definedNames>
    <definedName name="_xlnm._FilterDatabase" localSheetId="0" hidden="1">'Annex B-PROGRESS'!$A$10:$N$1140</definedName>
    <definedName name="_xlnm._FilterDatabase" localSheetId="3" hidden="1">'Annexure-A-Targets'!$A$12:$X$1142</definedName>
    <definedName name="_xlnm.Print_Area" localSheetId="0">'Annex B-PROGRESS'!$A$1:$M$1366</definedName>
    <definedName name="_xlnm.Print_Area" localSheetId="2">'Dist-wise summary'!$A$1:$K$45</definedName>
    <definedName name="_xlnm.Print_Area" localSheetId="1">'Summary-BKwise'!$A$1:$P$45</definedName>
  </definedNames>
  <calcPr calcId="125725"/>
</workbook>
</file>

<file path=xl/calcChain.xml><?xml version="1.0" encoding="utf-8"?>
<calcChain xmlns="http://schemas.openxmlformats.org/spreadsheetml/2006/main">
  <c r="H476" i="15"/>
  <c r="H453"/>
  <c r="N41" i="7"/>
  <c r="N23" l="1"/>
  <c r="N19"/>
  <c r="I19" i="16" l="1"/>
  <c r="I14"/>
  <c r="K14" s="1"/>
  <c r="I15"/>
  <c r="K15" s="1"/>
  <c r="I16"/>
  <c r="I17"/>
  <c r="K17" s="1"/>
  <c r="I18"/>
  <c r="K18" s="1"/>
  <c r="D1138" i="4"/>
  <c r="E1138"/>
  <c r="Q1138" i="15"/>
  <c r="R1138"/>
  <c r="S1138"/>
  <c r="O1138"/>
  <c r="N1138"/>
  <c r="M1138"/>
  <c r="K1138"/>
  <c r="J1138"/>
  <c r="I1138"/>
  <c r="G1138"/>
  <c r="F1138"/>
  <c r="E1138"/>
  <c r="D1138"/>
  <c r="I23" i="16"/>
  <c r="K23" s="1"/>
  <c r="J43"/>
  <c r="H43"/>
  <c r="G43"/>
  <c r="F43"/>
  <c r="E43"/>
  <c r="D43"/>
  <c r="C43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2"/>
  <c r="K22" s="1"/>
  <c r="I21"/>
  <c r="K21" s="1"/>
  <c r="I20"/>
  <c r="K20" s="1"/>
  <c r="K19"/>
  <c r="K16"/>
  <c r="I13"/>
  <c r="K13" s="1"/>
  <c r="N29" i="7"/>
  <c r="S1140" i="15"/>
  <c r="R1140"/>
  <c r="Q1140"/>
  <c r="O1140"/>
  <c r="M1140"/>
  <c r="K1140"/>
  <c r="J1140"/>
  <c r="I1140"/>
  <c r="G1140"/>
  <c r="F1140"/>
  <c r="E1140"/>
  <c r="S1139"/>
  <c r="R1139"/>
  <c r="Q1139"/>
  <c r="O1139"/>
  <c r="N1139"/>
  <c r="M1139"/>
  <c r="K1139"/>
  <c r="J1139"/>
  <c r="I1139"/>
  <c r="G1139"/>
  <c r="F1139"/>
  <c r="E1139"/>
  <c r="D1139"/>
  <c r="S1137"/>
  <c r="R1137"/>
  <c r="Q1137"/>
  <c r="O1137"/>
  <c r="N1137"/>
  <c r="M1137"/>
  <c r="K1137"/>
  <c r="J1137"/>
  <c r="I1137"/>
  <c r="G1137"/>
  <c r="F1137"/>
  <c r="E1137"/>
  <c r="D1137"/>
  <c r="S1136"/>
  <c r="R1136"/>
  <c r="Q1136"/>
  <c r="O1136"/>
  <c r="N1136"/>
  <c r="M1136"/>
  <c r="K1136"/>
  <c r="J1136"/>
  <c r="I1136"/>
  <c r="G1136"/>
  <c r="F1136"/>
  <c r="E1136"/>
  <c r="S1135"/>
  <c r="R1135"/>
  <c r="Q1135"/>
  <c r="O1135"/>
  <c r="N1135"/>
  <c r="M1135"/>
  <c r="K1135"/>
  <c r="J1135"/>
  <c r="I1135"/>
  <c r="G1135"/>
  <c r="F1135"/>
  <c r="E1135"/>
  <c r="D1135"/>
  <c r="S1134"/>
  <c r="R1134"/>
  <c r="Q1134"/>
  <c r="O1134"/>
  <c r="N1134"/>
  <c r="M1134"/>
  <c r="K1134"/>
  <c r="J1134"/>
  <c r="I1134"/>
  <c r="G1134"/>
  <c r="F1134"/>
  <c r="E1134"/>
  <c r="D1134"/>
  <c r="S1133"/>
  <c r="R1133"/>
  <c r="Q1133"/>
  <c r="O1133"/>
  <c r="N1133"/>
  <c r="M1133"/>
  <c r="K1133"/>
  <c r="J1133"/>
  <c r="I1133"/>
  <c r="G1133"/>
  <c r="F1133"/>
  <c r="E1133"/>
  <c r="S1132"/>
  <c r="R1132"/>
  <c r="Q1132"/>
  <c r="O1132"/>
  <c r="N1132"/>
  <c r="M1132"/>
  <c r="K1132"/>
  <c r="J1132"/>
  <c r="I1132"/>
  <c r="G1132"/>
  <c r="F1132"/>
  <c r="E1132"/>
  <c r="D1132"/>
  <c r="S1131"/>
  <c r="R1131"/>
  <c r="Q1131"/>
  <c r="O1131"/>
  <c r="N1131"/>
  <c r="M1131"/>
  <c r="K1131"/>
  <c r="J1131"/>
  <c r="I1131"/>
  <c r="G1131"/>
  <c r="F1131"/>
  <c r="E1131"/>
  <c r="D1131"/>
  <c r="S1130"/>
  <c r="R1130"/>
  <c r="Q1130"/>
  <c r="O1130"/>
  <c r="N1130"/>
  <c r="M1130"/>
  <c r="K1130"/>
  <c r="J1130"/>
  <c r="I1130"/>
  <c r="G1130"/>
  <c r="F1130"/>
  <c r="E1130"/>
  <c r="D1130"/>
  <c r="S1129"/>
  <c r="R1129"/>
  <c r="Q1129"/>
  <c r="O1129"/>
  <c r="N1129"/>
  <c r="M1129"/>
  <c r="K1129"/>
  <c r="J1129"/>
  <c r="I1129"/>
  <c r="G1129"/>
  <c r="F1129"/>
  <c r="E1129"/>
  <c r="D1129"/>
  <c r="S1128"/>
  <c r="R1128"/>
  <c r="Q1128"/>
  <c r="O1128"/>
  <c r="N1128"/>
  <c r="M1128"/>
  <c r="K1128"/>
  <c r="J1128"/>
  <c r="I1128"/>
  <c r="G1128"/>
  <c r="F1128"/>
  <c r="E1128"/>
  <c r="D1128"/>
  <c r="S1127"/>
  <c r="R1127"/>
  <c r="Q1127"/>
  <c r="O1127"/>
  <c r="N1127"/>
  <c r="M1127"/>
  <c r="K1127"/>
  <c r="J1127"/>
  <c r="I1127"/>
  <c r="G1127"/>
  <c r="F1127"/>
  <c r="E1127"/>
  <c r="D1127"/>
  <c r="S1126"/>
  <c r="R1126"/>
  <c r="Q1126"/>
  <c r="O1126"/>
  <c r="N1126"/>
  <c r="M1126"/>
  <c r="K1126"/>
  <c r="J1126"/>
  <c r="I1126"/>
  <c r="G1126"/>
  <c r="F1126"/>
  <c r="E1126"/>
  <c r="D1126"/>
  <c r="S1125"/>
  <c r="R1125"/>
  <c r="Q1125"/>
  <c r="O1125"/>
  <c r="N1125"/>
  <c r="M1125"/>
  <c r="K1125"/>
  <c r="J1125"/>
  <c r="I1125"/>
  <c r="G1125"/>
  <c r="F1125"/>
  <c r="E1125"/>
  <c r="D1125"/>
  <c r="S1124"/>
  <c r="R1124"/>
  <c r="Q1124"/>
  <c r="O1124"/>
  <c r="N1124"/>
  <c r="M1124"/>
  <c r="K1124"/>
  <c r="J1124"/>
  <c r="I1124"/>
  <c r="G1124"/>
  <c r="F1124"/>
  <c r="E1124"/>
  <c r="D1124"/>
  <c r="S1123"/>
  <c r="R1123"/>
  <c r="Q1123"/>
  <c r="O1123"/>
  <c r="N1123"/>
  <c r="M1123"/>
  <c r="K1123"/>
  <c r="J1123"/>
  <c r="I1123"/>
  <c r="G1123"/>
  <c r="F1123"/>
  <c r="E1123"/>
  <c r="D1123"/>
  <c r="S1122"/>
  <c r="R1122"/>
  <c r="Q1122"/>
  <c r="O1122"/>
  <c r="N1122"/>
  <c r="M1122"/>
  <c r="K1122"/>
  <c r="J1122"/>
  <c r="I1122"/>
  <c r="G1122"/>
  <c r="F1122"/>
  <c r="E1122"/>
  <c r="D1122"/>
  <c r="S1121"/>
  <c r="R1121"/>
  <c r="Q1121"/>
  <c r="O1121"/>
  <c r="N1121"/>
  <c r="M1121"/>
  <c r="K1121"/>
  <c r="J1121"/>
  <c r="I1121"/>
  <c r="G1121"/>
  <c r="F1121"/>
  <c r="E1121"/>
  <c r="D1121"/>
  <c r="S1120"/>
  <c r="R1120"/>
  <c r="Q1120"/>
  <c r="O1120"/>
  <c r="N1120"/>
  <c r="M1120"/>
  <c r="K1120"/>
  <c r="J1120"/>
  <c r="I1120"/>
  <c r="G1120"/>
  <c r="F1120"/>
  <c r="E1120"/>
  <c r="D1120"/>
  <c r="S1119"/>
  <c r="R1119"/>
  <c r="Q1119"/>
  <c r="O1119"/>
  <c r="N1119"/>
  <c r="M1119"/>
  <c r="K1119"/>
  <c r="J1119"/>
  <c r="I1119"/>
  <c r="G1119"/>
  <c r="F1119"/>
  <c r="E1119"/>
  <c r="D1119"/>
  <c r="S1118"/>
  <c r="R1118"/>
  <c r="Q1118"/>
  <c r="O1118"/>
  <c r="N1118"/>
  <c r="M1118"/>
  <c r="K1118"/>
  <c r="J1118"/>
  <c r="I1118"/>
  <c r="G1118"/>
  <c r="F1118"/>
  <c r="E1118"/>
  <c r="D1118"/>
  <c r="S1117"/>
  <c r="R1117"/>
  <c r="Q1117"/>
  <c r="O1117"/>
  <c r="N1117"/>
  <c r="M1117"/>
  <c r="K1117"/>
  <c r="J1117"/>
  <c r="I1117"/>
  <c r="G1117"/>
  <c r="F1117"/>
  <c r="E1117"/>
  <c r="D1117"/>
  <c r="S1116"/>
  <c r="R1116"/>
  <c r="Q1116"/>
  <c r="O1116"/>
  <c r="N1116"/>
  <c r="M1116"/>
  <c r="K1116"/>
  <c r="J1116"/>
  <c r="I1116"/>
  <c r="G1116"/>
  <c r="F1116"/>
  <c r="E1116"/>
  <c r="D1116"/>
  <c r="S1115"/>
  <c r="R1115"/>
  <c r="Q1115"/>
  <c r="O1115"/>
  <c r="N1115"/>
  <c r="M1115"/>
  <c r="K1115"/>
  <c r="J1115"/>
  <c r="I1115"/>
  <c r="G1115"/>
  <c r="F1115"/>
  <c r="E1115"/>
  <c r="D1115"/>
  <c r="S1114"/>
  <c r="R1114"/>
  <c r="Q1114"/>
  <c r="O1114"/>
  <c r="N1114"/>
  <c r="M1114"/>
  <c r="K1114"/>
  <c r="J1114"/>
  <c r="I1114"/>
  <c r="G1114"/>
  <c r="F1114"/>
  <c r="E1114"/>
  <c r="D1114"/>
  <c r="S1113"/>
  <c r="R1113"/>
  <c r="Q1113"/>
  <c r="O1113"/>
  <c r="N1113"/>
  <c r="M1113"/>
  <c r="K1113"/>
  <c r="J1113"/>
  <c r="I1113"/>
  <c r="G1113"/>
  <c r="F1113"/>
  <c r="E1113"/>
  <c r="S1112"/>
  <c r="R1112"/>
  <c r="Q1112"/>
  <c r="O1112"/>
  <c r="N1112"/>
  <c r="M1112"/>
  <c r="K1112"/>
  <c r="J1112"/>
  <c r="I1112"/>
  <c r="G1112"/>
  <c r="F1112"/>
  <c r="E1112"/>
  <c r="D1112"/>
  <c r="S1111"/>
  <c r="R1111"/>
  <c r="Q1111"/>
  <c r="O1111"/>
  <c r="N1111"/>
  <c r="M1111"/>
  <c r="K1111"/>
  <c r="J1111"/>
  <c r="I1111"/>
  <c r="G1111"/>
  <c r="F1111"/>
  <c r="E1111"/>
  <c r="D1111"/>
  <c r="S1110"/>
  <c r="R1110"/>
  <c r="Q1110"/>
  <c r="O1110"/>
  <c r="N1110"/>
  <c r="M1110"/>
  <c r="K1110"/>
  <c r="J1110"/>
  <c r="I1110"/>
  <c r="G1110"/>
  <c r="F1110"/>
  <c r="E1110"/>
  <c r="S1109"/>
  <c r="R1109"/>
  <c r="Q1109"/>
  <c r="O1109"/>
  <c r="N1109"/>
  <c r="M1109"/>
  <c r="K1109"/>
  <c r="J1109"/>
  <c r="I1109"/>
  <c r="G1109"/>
  <c r="F1109"/>
  <c r="E1109"/>
  <c r="S1108"/>
  <c r="R1108"/>
  <c r="Q1108"/>
  <c r="O1108"/>
  <c r="M1108"/>
  <c r="K1108"/>
  <c r="J1108"/>
  <c r="I1108"/>
  <c r="G1108"/>
  <c r="F1108"/>
  <c r="E1108"/>
  <c r="S1107"/>
  <c r="R1107"/>
  <c r="Q1107"/>
  <c r="O1107"/>
  <c r="N1107"/>
  <c r="M1107"/>
  <c r="K1107"/>
  <c r="J1107"/>
  <c r="I1107"/>
  <c r="G1107"/>
  <c r="F1107"/>
  <c r="E1107"/>
  <c r="D1107"/>
  <c r="S1106"/>
  <c r="R1106"/>
  <c r="Q1106"/>
  <c r="O1106"/>
  <c r="N1106"/>
  <c r="M1106"/>
  <c r="K1106"/>
  <c r="J1106"/>
  <c r="I1106"/>
  <c r="G1106"/>
  <c r="F1106"/>
  <c r="E1106"/>
  <c r="S1105"/>
  <c r="R1105"/>
  <c r="Q1105"/>
  <c r="O1105"/>
  <c r="N1105"/>
  <c r="M1105"/>
  <c r="K1105"/>
  <c r="J1105"/>
  <c r="I1105"/>
  <c r="G1105"/>
  <c r="F1105"/>
  <c r="E1105"/>
  <c r="D1105"/>
  <c r="S1104"/>
  <c r="R1104"/>
  <c r="Q1104"/>
  <c r="O1104"/>
  <c r="N1104"/>
  <c r="M1104"/>
  <c r="K1104"/>
  <c r="J1104"/>
  <c r="I1104"/>
  <c r="G1104"/>
  <c r="F1104"/>
  <c r="E1104"/>
  <c r="D1104"/>
  <c r="S1102"/>
  <c r="R1102"/>
  <c r="Q1102"/>
  <c r="O1102"/>
  <c r="N1102"/>
  <c r="M1102"/>
  <c r="K1102"/>
  <c r="J1102"/>
  <c r="I1102"/>
  <c r="G1102"/>
  <c r="F1102"/>
  <c r="E1102"/>
  <c r="D1102"/>
  <c r="W1101"/>
  <c r="V1101"/>
  <c r="U1101"/>
  <c r="T1101"/>
  <c r="P1101"/>
  <c r="L1101"/>
  <c r="H1101"/>
  <c r="W1100"/>
  <c r="V1100"/>
  <c r="U1100"/>
  <c r="T1100"/>
  <c r="P1100"/>
  <c r="L1100"/>
  <c r="H1100"/>
  <c r="W1099"/>
  <c r="V1099"/>
  <c r="U1099"/>
  <c r="T1099"/>
  <c r="P1099"/>
  <c r="L1099"/>
  <c r="H1099"/>
  <c r="W1098"/>
  <c r="V1098"/>
  <c r="U1098"/>
  <c r="T1098"/>
  <c r="P1098"/>
  <c r="L1098"/>
  <c r="H1098"/>
  <c r="W1097"/>
  <c r="V1097"/>
  <c r="U1097"/>
  <c r="T1097"/>
  <c r="P1097"/>
  <c r="L1097"/>
  <c r="H1097"/>
  <c r="W1096"/>
  <c r="V1096"/>
  <c r="U1096"/>
  <c r="T1096"/>
  <c r="P1096"/>
  <c r="L1096"/>
  <c r="H1096"/>
  <c r="W1095"/>
  <c r="V1095"/>
  <c r="U1095"/>
  <c r="T1095"/>
  <c r="P1095"/>
  <c r="L1095"/>
  <c r="H1095"/>
  <c r="W1094"/>
  <c r="V1094"/>
  <c r="U1094"/>
  <c r="T1094"/>
  <c r="P1094"/>
  <c r="L1094"/>
  <c r="H1094"/>
  <c r="W1093"/>
  <c r="V1093"/>
  <c r="U1093"/>
  <c r="T1093"/>
  <c r="P1093"/>
  <c r="L1093"/>
  <c r="H1093"/>
  <c r="W1092"/>
  <c r="V1092"/>
  <c r="U1092"/>
  <c r="T1092"/>
  <c r="P1092"/>
  <c r="L1092"/>
  <c r="H1092"/>
  <c r="W1091"/>
  <c r="V1091"/>
  <c r="U1091"/>
  <c r="T1091"/>
  <c r="P1091"/>
  <c r="L1091"/>
  <c r="H1091"/>
  <c r="W1090"/>
  <c r="V1090"/>
  <c r="U1090"/>
  <c r="T1090"/>
  <c r="P1090"/>
  <c r="L1090"/>
  <c r="H1090"/>
  <c r="W1089"/>
  <c r="V1089"/>
  <c r="U1089"/>
  <c r="T1089"/>
  <c r="P1089"/>
  <c r="L1089"/>
  <c r="H1089"/>
  <c r="W1088"/>
  <c r="V1088"/>
  <c r="U1088"/>
  <c r="T1088"/>
  <c r="P1088"/>
  <c r="L1088"/>
  <c r="H1088"/>
  <c r="W1087"/>
  <c r="V1087"/>
  <c r="U1087"/>
  <c r="T1087"/>
  <c r="P1087"/>
  <c r="L1087"/>
  <c r="H1087"/>
  <c r="W1086"/>
  <c r="V1086"/>
  <c r="U1086"/>
  <c r="T1086"/>
  <c r="P1086"/>
  <c r="L1086"/>
  <c r="H1086"/>
  <c r="W1085"/>
  <c r="V1085"/>
  <c r="U1085"/>
  <c r="T1085"/>
  <c r="P1085"/>
  <c r="L1085"/>
  <c r="H1085"/>
  <c r="W1084"/>
  <c r="V1084"/>
  <c r="U1084"/>
  <c r="T1084"/>
  <c r="P1084"/>
  <c r="L1084"/>
  <c r="H1084"/>
  <c r="W1083"/>
  <c r="V1083"/>
  <c r="U1083"/>
  <c r="T1083"/>
  <c r="P1083"/>
  <c r="L1083"/>
  <c r="H1083"/>
  <c r="W1082"/>
  <c r="V1082"/>
  <c r="U1082"/>
  <c r="T1082"/>
  <c r="P1082"/>
  <c r="L1082"/>
  <c r="H1082"/>
  <c r="W1081"/>
  <c r="V1081"/>
  <c r="U1081"/>
  <c r="T1081"/>
  <c r="P1081"/>
  <c r="L1081"/>
  <c r="H1081"/>
  <c r="W1080"/>
  <c r="V1080"/>
  <c r="U1080"/>
  <c r="T1080"/>
  <c r="P1080"/>
  <c r="L1080"/>
  <c r="H1080"/>
  <c r="W1079"/>
  <c r="V1079"/>
  <c r="U1079"/>
  <c r="T1079"/>
  <c r="P1079"/>
  <c r="L1079"/>
  <c r="H1079"/>
  <c r="W1078"/>
  <c r="V1078"/>
  <c r="U1078"/>
  <c r="T1078"/>
  <c r="P1078"/>
  <c r="L1078"/>
  <c r="H1078"/>
  <c r="W1077"/>
  <c r="V1077"/>
  <c r="U1077"/>
  <c r="T1077"/>
  <c r="P1077"/>
  <c r="L1077"/>
  <c r="H1077"/>
  <c r="W1076"/>
  <c r="V1076"/>
  <c r="U1076"/>
  <c r="T1076"/>
  <c r="P1076"/>
  <c r="L1076"/>
  <c r="H1076"/>
  <c r="W1075"/>
  <c r="V1075"/>
  <c r="U1075"/>
  <c r="T1075"/>
  <c r="P1075"/>
  <c r="L1075"/>
  <c r="H1075"/>
  <c r="W1074"/>
  <c r="V1074"/>
  <c r="U1074"/>
  <c r="T1074"/>
  <c r="P1074"/>
  <c r="L1074"/>
  <c r="H1074"/>
  <c r="W1073"/>
  <c r="V1073"/>
  <c r="U1073"/>
  <c r="T1073"/>
  <c r="P1073"/>
  <c r="L1073"/>
  <c r="H1073"/>
  <c r="W1072"/>
  <c r="V1072"/>
  <c r="U1072"/>
  <c r="T1072"/>
  <c r="P1072"/>
  <c r="L1072"/>
  <c r="H1072"/>
  <c r="W1071"/>
  <c r="V1071"/>
  <c r="U1071"/>
  <c r="T1071"/>
  <c r="P1071"/>
  <c r="L1071"/>
  <c r="H1071"/>
  <c r="W1070"/>
  <c r="V1070"/>
  <c r="U1070"/>
  <c r="T1070"/>
  <c r="P1070"/>
  <c r="L1070"/>
  <c r="H1070"/>
  <c r="W1069"/>
  <c r="V1069"/>
  <c r="U1069"/>
  <c r="T1069"/>
  <c r="P1069"/>
  <c r="L1069"/>
  <c r="H1069"/>
  <c r="W1068"/>
  <c r="V1068"/>
  <c r="U1068"/>
  <c r="T1068"/>
  <c r="P1068"/>
  <c r="L1068"/>
  <c r="H1068"/>
  <c r="W1067"/>
  <c r="V1067"/>
  <c r="U1067"/>
  <c r="T1067"/>
  <c r="P1067"/>
  <c r="L1067"/>
  <c r="H1067"/>
  <c r="W1066"/>
  <c r="V1066"/>
  <c r="U1066"/>
  <c r="T1066"/>
  <c r="P1066"/>
  <c r="L1066"/>
  <c r="H1066"/>
  <c r="S1065"/>
  <c r="R1065"/>
  <c r="Q1065"/>
  <c r="O1065"/>
  <c r="N1065"/>
  <c r="M1065"/>
  <c r="K1065"/>
  <c r="J1065"/>
  <c r="I1065"/>
  <c r="G1065"/>
  <c r="F1065"/>
  <c r="E1065"/>
  <c r="W1064"/>
  <c r="V1064"/>
  <c r="U1064"/>
  <c r="T1064"/>
  <c r="P1064"/>
  <c r="L1064"/>
  <c r="H1064"/>
  <c r="W1063"/>
  <c r="V1063"/>
  <c r="U1063"/>
  <c r="T1063"/>
  <c r="P1063"/>
  <c r="L1063"/>
  <c r="H1063"/>
  <c r="W1062"/>
  <c r="V1062"/>
  <c r="U1062"/>
  <c r="T1062"/>
  <c r="P1062"/>
  <c r="L1062"/>
  <c r="H1062"/>
  <c r="W1061"/>
  <c r="V1061"/>
  <c r="U1061"/>
  <c r="T1061"/>
  <c r="P1061"/>
  <c r="L1061"/>
  <c r="H1061"/>
  <c r="W1060"/>
  <c r="V1060"/>
  <c r="U1060"/>
  <c r="T1060"/>
  <c r="P1060"/>
  <c r="L1060"/>
  <c r="H1060"/>
  <c r="D1060"/>
  <c r="D1136"/>
  <c r="W1059"/>
  <c r="V1059"/>
  <c r="U1059"/>
  <c r="T1059"/>
  <c r="P1059"/>
  <c r="L1059"/>
  <c r="H1059"/>
  <c r="W1058"/>
  <c r="V1058"/>
  <c r="U1058"/>
  <c r="T1058"/>
  <c r="P1058"/>
  <c r="L1058"/>
  <c r="H1058"/>
  <c r="W1057"/>
  <c r="V1057"/>
  <c r="U1057"/>
  <c r="T1057"/>
  <c r="P1057"/>
  <c r="L1057"/>
  <c r="H1057"/>
  <c r="W1056"/>
  <c r="V1056"/>
  <c r="U1056"/>
  <c r="T1056"/>
  <c r="P1056"/>
  <c r="L1056"/>
  <c r="H1056"/>
  <c r="W1055"/>
  <c r="V1055"/>
  <c r="U1055"/>
  <c r="T1055"/>
  <c r="P1055"/>
  <c r="L1055"/>
  <c r="H1055"/>
  <c r="W1054"/>
  <c r="V1054"/>
  <c r="U1054"/>
  <c r="T1054"/>
  <c r="P1054"/>
  <c r="L1054"/>
  <c r="H1054"/>
  <c r="W1053"/>
  <c r="V1053"/>
  <c r="U1053"/>
  <c r="T1053"/>
  <c r="P1053"/>
  <c r="L1053"/>
  <c r="H1053"/>
  <c r="W1052"/>
  <c r="V1052"/>
  <c r="U1052"/>
  <c r="T1052"/>
  <c r="P1052"/>
  <c r="L1052"/>
  <c r="H1052"/>
  <c r="W1051"/>
  <c r="V1051"/>
  <c r="U1051"/>
  <c r="T1051"/>
  <c r="P1051"/>
  <c r="L1051"/>
  <c r="H1051"/>
  <c r="W1050"/>
  <c r="V1050"/>
  <c r="U1050"/>
  <c r="T1050"/>
  <c r="P1050"/>
  <c r="L1050"/>
  <c r="H1050"/>
  <c r="W1049"/>
  <c r="V1049"/>
  <c r="U1049"/>
  <c r="T1049"/>
  <c r="P1049"/>
  <c r="L1049"/>
  <c r="H1049"/>
  <c r="W1048"/>
  <c r="V1048"/>
  <c r="U1048"/>
  <c r="T1048"/>
  <c r="P1048"/>
  <c r="L1048"/>
  <c r="H1048"/>
  <c r="W1047"/>
  <c r="V1047"/>
  <c r="U1047"/>
  <c r="T1047"/>
  <c r="P1047"/>
  <c r="L1047"/>
  <c r="H1047"/>
  <c r="W1046"/>
  <c r="V1046"/>
  <c r="U1046"/>
  <c r="T1046"/>
  <c r="P1046"/>
  <c r="L1046"/>
  <c r="H1046"/>
  <c r="W1045"/>
  <c r="V1045"/>
  <c r="U1045"/>
  <c r="T1045"/>
  <c r="P1045"/>
  <c r="L1045"/>
  <c r="H1045"/>
  <c r="W1044"/>
  <c r="V1044"/>
  <c r="U1044"/>
  <c r="T1044"/>
  <c r="P1044"/>
  <c r="L1044"/>
  <c r="H1044"/>
  <c r="W1043"/>
  <c r="V1043"/>
  <c r="U1043"/>
  <c r="T1043"/>
  <c r="P1043"/>
  <c r="L1043"/>
  <c r="H1043"/>
  <c r="W1042"/>
  <c r="V1042"/>
  <c r="U1042"/>
  <c r="T1042"/>
  <c r="P1042"/>
  <c r="L1042"/>
  <c r="H1042"/>
  <c r="W1041"/>
  <c r="V1041"/>
  <c r="U1041"/>
  <c r="T1041"/>
  <c r="P1041"/>
  <c r="L1041"/>
  <c r="H1041"/>
  <c r="W1040"/>
  <c r="V1040"/>
  <c r="U1040"/>
  <c r="T1040"/>
  <c r="P1040"/>
  <c r="L1040"/>
  <c r="H1040"/>
  <c r="W1039"/>
  <c r="V1039"/>
  <c r="U1039"/>
  <c r="T1039"/>
  <c r="P1039"/>
  <c r="L1039"/>
  <c r="H1039"/>
  <c r="D1039"/>
  <c r="D1065"/>
  <c r="W1038"/>
  <c r="V1038"/>
  <c r="U1038"/>
  <c r="T1038"/>
  <c r="P1038"/>
  <c r="L1038"/>
  <c r="H1038"/>
  <c r="W1037"/>
  <c r="V1037"/>
  <c r="U1037"/>
  <c r="T1037"/>
  <c r="P1037"/>
  <c r="L1037"/>
  <c r="H1037"/>
  <c r="W1036"/>
  <c r="V1036"/>
  <c r="U1036"/>
  <c r="T1036"/>
  <c r="P1036"/>
  <c r="L1036"/>
  <c r="H1036"/>
  <c r="W1035"/>
  <c r="V1035"/>
  <c r="U1035"/>
  <c r="T1035"/>
  <c r="P1035"/>
  <c r="L1035"/>
  <c r="H1035"/>
  <c r="W1034"/>
  <c r="V1034"/>
  <c r="U1034"/>
  <c r="T1034"/>
  <c r="P1034"/>
  <c r="L1034"/>
  <c r="H1034"/>
  <c r="W1033"/>
  <c r="V1033"/>
  <c r="U1033"/>
  <c r="T1033"/>
  <c r="P1033"/>
  <c r="L1033"/>
  <c r="H1033"/>
  <c r="W1032"/>
  <c r="V1032"/>
  <c r="U1032"/>
  <c r="T1032"/>
  <c r="P1032"/>
  <c r="L1032"/>
  <c r="H1032"/>
  <c r="W1031"/>
  <c r="V1031"/>
  <c r="U1031"/>
  <c r="T1031"/>
  <c r="P1031"/>
  <c r="L1031"/>
  <c r="H1031"/>
  <c r="W1030"/>
  <c r="V1030"/>
  <c r="U1030"/>
  <c r="T1030"/>
  <c r="P1030"/>
  <c r="L1030"/>
  <c r="H1030"/>
  <c r="S1029"/>
  <c r="R1029"/>
  <c r="Q1029"/>
  <c r="O1029"/>
  <c r="N1029"/>
  <c r="M1029"/>
  <c r="K1029"/>
  <c r="J1029"/>
  <c r="I1029"/>
  <c r="G1029"/>
  <c r="F1029"/>
  <c r="E1029"/>
  <c r="D1029"/>
  <c r="W1028"/>
  <c r="V1028"/>
  <c r="U1028"/>
  <c r="T1028"/>
  <c r="P1028"/>
  <c r="L1028"/>
  <c r="H1028"/>
  <c r="W1027"/>
  <c r="V1027"/>
  <c r="U1027"/>
  <c r="T1027"/>
  <c r="P1027"/>
  <c r="L1027"/>
  <c r="H1027"/>
  <c r="W1026"/>
  <c r="V1026"/>
  <c r="U1026"/>
  <c r="T1026"/>
  <c r="P1026"/>
  <c r="L1026"/>
  <c r="H1026"/>
  <c r="W1025"/>
  <c r="V1025"/>
  <c r="U1025"/>
  <c r="T1025"/>
  <c r="P1025"/>
  <c r="L1025"/>
  <c r="H1025"/>
  <c r="W1024"/>
  <c r="V1024"/>
  <c r="U1024"/>
  <c r="T1024"/>
  <c r="P1024"/>
  <c r="L1024"/>
  <c r="H1024"/>
  <c r="W1023"/>
  <c r="V1023"/>
  <c r="U1023"/>
  <c r="T1023"/>
  <c r="P1023"/>
  <c r="L1023"/>
  <c r="H1023"/>
  <c r="W1022"/>
  <c r="V1022"/>
  <c r="U1022"/>
  <c r="T1022"/>
  <c r="P1022"/>
  <c r="L1022"/>
  <c r="H1022"/>
  <c r="W1021"/>
  <c r="V1021"/>
  <c r="U1021"/>
  <c r="T1021"/>
  <c r="P1021"/>
  <c r="L1021"/>
  <c r="H1021"/>
  <c r="W1020"/>
  <c r="V1020"/>
  <c r="U1020"/>
  <c r="T1020"/>
  <c r="P1020"/>
  <c r="L1020"/>
  <c r="H1020"/>
  <c r="W1019"/>
  <c r="V1019"/>
  <c r="U1019"/>
  <c r="T1019"/>
  <c r="P1019"/>
  <c r="L1019"/>
  <c r="H1019"/>
  <c r="W1018"/>
  <c r="V1018"/>
  <c r="U1018"/>
  <c r="T1018"/>
  <c r="P1018"/>
  <c r="L1018"/>
  <c r="H1018"/>
  <c r="W1017"/>
  <c r="V1017"/>
  <c r="U1017"/>
  <c r="T1017"/>
  <c r="P1017"/>
  <c r="L1017"/>
  <c r="H1017"/>
  <c r="W1016"/>
  <c r="V1016"/>
  <c r="U1016"/>
  <c r="T1016"/>
  <c r="P1016"/>
  <c r="L1016"/>
  <c r="H1016"/>
  <c r="W1015"/>
  <c r="V1015"/>
  <c r="U1015"/>
  <c r="T1015"/>
  <c r="P1015"/>
  <c r="L1015"/>
  <c r="H1015"/>
  <c r="W1014"/>
  <c r="V1014"/>
  <c r="U1014"/>
  <c r="T1014"/>
  <c r="P1014"/>
  <c r="L1014"/>
  <c r="H1014"/>
  <c r="W1013"/>
  <c r="V1013"/>
  <c r="U1013"/>
  <c r="T1013"/>
  <c r="P1013"/>
  <c r="L1013"/>
  <c r="H1013"/>
  <c r="W1012"/>
  <c r="V1012"/>
  <c r="U1012"/>
  <c r="T1012"/>
  <c r="P1012"/>
  <c r="L1012"/>
  <c r="H1012"/>
  <c r="W1011"/>
  <c r="V1011"/>
  <c r="U1011"/>
  <c r="T1011"/>
  <c r="P1011"/>
  <c r="L1011"/>
  <c r="H1011"/>
  <c r="W1010"/>
  <c r="V1010"/>
  <c r="U1010"/>
  <c r="T1010"/>
  <c r="P1010"/>
  <c r="L1010"/>
  <c r="H1010"/>
  <c r="W1009"/>
  <c r="V1009"/>
  <c r="U1009"/>
  <c r="T1009"/>
  <c r="P1009"/>
  <c r="L1009"/>
  <c r="H1009"/>
  <c r="W1008"/>
  <c r="V1008"/>
  <c r="U1008"/>
  <c r="T1008"/>
  <c r="P1008"/>
  <c r="L1008"/>
  <c r="H1008"/>
  <c r="W1007"/>
  <c r="V1007"/>
  <c r="U1007"/>
  <c r="T1007"/>
  <c r="P1007"/>
  <c r="L1007"/>
  <c r="H1007"/>
  <c r="W1006"/>
  <c r="V1006"/>
  <c r="U1006"/>
  <c r="T1006"/>
  <c r="P1006"/>
  <c r="L1006"/>
  <c r="H1006"/>
  <c r="W1005"/>
  <c r="V1005"/>
  <c r="U1005"/>
  <c r="T1005"/>
  <c r="P1005"/>
  <c r="L1005"/>
  <c r="H1005"/>
  <c r="W1004"/>
  <c r="V1004"/>
  <c r="U1004"/>
  <c r="T1004"/>
  <c r="P1004"/>
  <c r="L1004"/>
  <c r="H1004"/>
  <c r="W1003"/>
  <c r="V1003"/>
  <c r="U1003"/>
  <c r="T1003"/>
  <c r="P1003"/>
  <c r="L1003"/>
  <c r="H1003"/>
  <c r="W1002"/>
  <c r="V1002"/>
  <c r="U1002"/>
  <c r="T1002"/>
  <c r="P1002"/>
  <c r="L1002"/>
  <c r="H1002"/>
  <c r="W1001"/>
  <c r="V1001"/>
  <c r="U1001"/>
  <c r="X1001" s="1"/>
  <c r="T1001"/>
  <c r="P1001"/>
  <c r="L1001"/>
  <c r="H1001"/>
  <c r="W1000"/>
  <c r="V1000"/>
  <c r="U1000"/>
  <c r="T1000"/>
  <c r="P1000"/>
  <c r="L1000"/>
  <c r="H1000"/>
  <c r="W999"/>
  <c r="V999"/>
  <c r="U999"/>
  <c r="T999"/>
  <c r="P999"/>
  <c r="L999"/>
  <c r="H999"/>
  <c r="W998"/>
  <c r="V998"/>
  <c r="U998"/>
  <c r="T998"/>
  <c r="P998"/>
  <c r="L998"/>
  <c r="H998"/>
  <c r="W997"/>
  <c r="V997"/>
  <c r="U997"/>
  <c r="T997"/>
  <c r="P997"/>
  <c r="L997"/>
  <c r="H997"/>
  <c r="W996"/>
  <c r="V996"/>
  <c r="U996"/>
  <c r="T996"/>
  <c r="P996"/>
  <c r="L996"/>
  <c r="H996"/>
  <c r="W995"/>
  <c r="V995"/>
  <c r="U995"/>
  <c r="T995"/>
  <c r="P995"/>
  <c r="L995"/>
  <c r="H995"/>
  <c r="W994"/>
  <c r="V994"/>
  <c r="U994"/>
  <c r="T994"/>
  <c r="P994"/>
  <c r="L994"/>
  <c r="H994"/>
  <c r="S993"/>
  <c r="R993"/>
  <c r="Q993"/>
  <c r="T993" s="1"/>
  <c r="O993"/>
  <c r="M993"/>
  <c r="K993"/>
  <c r="J993"/>
  <c r="I993"/>
  <c r="G993"/>
  <c r="F993"/>
  <c r="E993"/>
  <c r="W992"/>
  <c r="V992"/>
  <c r="U992"/>
  <c r="T992"/>
  <c r="P992"/>
  <c r="L992"/>
  <c r="H992"/>
  <c r="W991"/>
  <c r="V991"/>
  <c r="U991"/>
  <c r="T991"/>
  <c r="P991"/>
  <c r="L991"/>
  <c r="H991"/>
  <c r="W990"/>
  <c r="V990"/>
  <c r="U990"/>
  <c r="T990"/>
  <c r="P990"/>
  <c r="L990"/>
  <c r="H990"/>
  <c r="W989"/>
  <c r="V989"/>
  <c r="U989"/>
  <c r="T989"/>
  <c r="P989"/>
  <c r="L989"/>
  <c r="H989"/>
  <c r="W988"/>
  <c r="V988"/>
  <c r="U988"/>
  <c r="T988"/>
  <c r="P988"/>
  <c r="L988"/>
  <c r="H988"/>
  <c r="W987"/>
  <c r="V987"/>
  <c r="U987"/>
  <c r="T987"/>
  <c r="P987"/>
  <c r="L987"/>
  <c r="H987"/>
  <c r="W986"/>
  <c r="V986"/>
  <c r="X986" s="1"/>
  <c r="U986"/>
  <c r="T986"/>
  <c r="P986"/>
  <c r="L986"/>
  <c r="H986"/>
  <c r="W985"/>
  <c r="V985"/>
  <c r="U985"/>
  <c r="T985"/>
  <c r="P985"/>
  <c r="L985"/>
  <c r="H985"/>
  <c r="W984"/>
  <c r="V984"/>
  <c r="U984"/>
  <c r="T984"/>
  <c r="P984"/>
  <c r="L984"/>
  <c r="H984"/>
  <c r="W983"/>
  <c r="V983"/>
  <c r="U983"/>
  <c r="T983"/>
  <c r="P983"/>
  <c r="L983"/>
  <c r="H983"/>
  <c r="W982"/>
  <c r="V982"/>
  <c r="U982"/>
  <c r="T982"/>
  <c r="P982"/>
  <c r="L982"/>
  <c r="H982"/>
  <c r="W981"/>
  <c r="V981"/>
  <c r="U981"/>
  <c r="T981"/>
  <c r="P981"/>
  <c r="L981"/>
  <c r="H981"/>
  <c r="W980"/>
  <c r="V980"/>
  <c r="U980"/>
  <c r="T980"/>
  <c r="P980"/>
  <c r="L980"/>
  <c r="H980"/>
  <c r="W979"/>
  <c r="V979"/>
  <c r="U979"/>
  <c r="T979"/>
  <c r="P979"/>
  <c r="L979"/>
  <c r="H979"/>
  <c r="W978"/>
  <c r="V978"/>
  <c r="U978"/>
  <c r="T978"/>
  <c r="P978"/>
  <c r="L978"/>
  <c r="L1121" s="1"/>
  <c r="H978"/>
  <c r="W977"/>
  <c r="V977"/>
  <c r="U977"/>
  <c r="T977"/>
  <c r="P977"/>
  <c r="L977"/>
  <c r="H977"/>
  <c r="W976"/>
  <c r="V976"/>
  <c r="U976"/>
  <c r="T976"/>
  <c r="P976"/>
  <c r="L976"/>
  <c r="H976"/>
  <c r="W975"/>
  <c r="V975"/>
  <c r="U975"/>
  <c r="T975"/>
  <c r="P975"/>
  <c r="L975"/>
  <c r="H975"/>
  <c r="W974"/>
  <c r="V974"/>
  <c r="U974"/>
  <c r="T974"/>
  <c r="P974"/>
  <c r="L974"/>
  <c r="H974"/>
  <c r="W973"/>
  <c r="V973"/>
  <c r="U973"/>
  <c r="T973"/>
  <c r="P973"/>
  <c r="L973"/>
  <c r="H973"/>
  <c r="W972"/>
  <c r="V972"/>
  <c r="U972"/>
  <c r="T972"/>
  <c r="P972"/>
  <c r="L972"/>
  <c r="H972"/>
  <c r="W971"/>
  <c r="V971"/>
  <c r="U971"/>
  <c r="T971"/>
  <c r="P971"/>
  <c r="L971"/>
  <c r="H971"/>
  <c r="W970"/>
  <c r="V970"/>
  <c r="U970"/>
  <c r="T970"/>
  <c r="P970"/>
  <c r="L970"/>
  <c r="H970"/>
  <c r="W969"/>
  <c r="V969"/>
  <c r="U969"/>
  <c r="X969" s="1"/>
  <c r="T969"/>
  <c r="P969"/>
  <c r="L969"/>
  <c r="H969"/>
  <c r="W968"/>
  <c r="V968"/>
  <c r="U968"/>
  <c r="T968"/>
  <c r="P968"/>
  <c r="L968"/>
  <c r="H968"/>
  <c r="W967"/>
  <c r="V967"/>
  <c r="U967"/>
  <c r="T967"/>
  <c r="P967"/>
  <c r="L967"/>
  <c r="H967"/>
  <c r="W966"/>
  <c r="V966"/>
  <c r="U966"/>
  <c r="T966"/>
  <c r="P966"/>
  <c r="L966"/>
  <c r="H966"/>
  <c r="W965"/>
  <c r="V965"/>
  <c r="U965"/>
  <c r="T965"/>
  <c r="P965"/>
  <c r="L965"/>
  <c r="H965"/>
  <c r="W964"/>
  <c r="V964"/>
  <c r="U964"/>
  <c r="T964"/>
  <c r="P964"/>
  <c r="L964"/>
  <c r="H964"/>
  <c r="W963"/>
  <c r="V963"/>
  <c r="U963"/>
  <c r="T963"/>
  <c r="P963"/>
  <c r="L963"/>
  <c r="H963"/>
  <c r="W962"/>
  <c r="U962"/>
  <c r="T962"/>
  <c r="N962"/>
  <c r="N1108"/>
  <c r="L962"/>
  <c r="H962"/>
  <c r="D962"/>
  <c r="D1108"/>
  <c r="W961"/>
  <c r="X961" s="1"/>
  <c r="V961"/>
  <c r="U961"/>
  <c r="T961"/>
  <c r="P961"/>
  <c r="L961"/>
  <c r="H961"/>
  <c r="W960"/>
  <c r="V960"/>
  <c r="U960"/>
  <c r="T960"/>
  <c r="P960"/>
  <c r="L960"/>
  <c r="H960"/>
  <c r="W959"/>
  <c r="V959"/>
  <c r="U959"/>
  <c r="T959"/>
  <c r="P959"/>
  <c r="L959"/>
  <c r="H959"/>
  <c r="W958"/>
  <c r="V958"/>
  <c r="U958"/>
  <c r="T958"/>
  <c r="P958"/>
  <c r="L958"/>
  <c r="H958"/>
  <c r="S957"/>
  <c r="R957"/>
  <c r="Q957"/>
  <c r="O957"/>
  <c r="N957"/>
  <c r="M957"/>
  <c r="K957"/>
  <c r="J957"/>
  <c r="I957"/>
  <c r="G957"/>
  <c r="F957"/>
  <c r="E957"/>
  <c r="D957"/>
  <c r="W956"/>
  <c r="V956"/>
  <c r="U956"/>
  <c r="T956"/>
  <c r="P956"/>
  <c r="L956"/>
  <c r="H956"/>
  <c r="W955"/>
  <c r="V955"/>
  <c r="U955"/>
  <c r="T955"/>
  <c r="P955"/>
  <c r="L955"/>
  <c r="H955"/>
  <c r="W954"/>
  <c r="V954"/>
  <c r="U954"/>
  <c r="T954"/>
  <c r="P954"/>
  <c r="L954"/>
  <c r="H954"/>
  <c r="W953"/>
  <c r="V953"/>
  <c r="U953"/>
  <c r="T953"/>
  <c r="P953"/>
  <c r="L953"/>
  <c r="H953"/>
  <c r="W952"/>
  <c r="V952"/>
  <c r="U952"/>
  <c r="T952"/>
  <c r="P952"/>
  <c r="L952"/>
  <c r="H952"/>
  <c r="W951"/>
  <c r="V951"/>
  <c r="U951"/>
  <c r="T951"/>
  <c r="P951"/>
  <c r="L951"/>
  <c r="H951"/>
  <c r="W950"/>
  <c r="V950"/>
  <c r="U950"/>
  <c r="T950"/>
  <c r="P950"/>
  <c r="L950"/>
  <c r="H950"/>
  <c r="W949"/>
  <c r="V949"/>
  <c r="U949"/>
  <c r="T949"/>
  <c r="P949"/>
  <c r="L949"/>
  <c r="H949"/>
  <c r="W948"/>
  <c r="V948"/>
  <c r="U948"/>
  <c r="T948"/>
  <c r="P948"/>
  <c r="L948"/>
  <c r="H948"/>
  <c r="W947"/>
  <c r="V947"/>
  <c r="U947"/>
  <c r="T947"/>
  <c r="P947"/>
  <c r="L947"/>
  <c r="H947"/>
  <c r="W946"/>
  <c r="V946"/>
  <c r="U946"/>
  <c r="T946"/>
  <c r="P946"/>
  <c r="L946"/>
  <c r="H946"/>
  <c r="W945"/>
  <c r="V945"/>
  <c r="U945"/>
  <c r="T945"/>
  <c r="P945"/>
  <c r="L945"/>
  <c r="H945"/>
  <c r="W944"/>
  <c r="V944"/>
  <c r="U944"/>
  <c r="T944"/>
  <c r="P944"/>
  <c r="L944"/>
  <c r="H944"/>
  <c r="W943"/>
  <c r="V943"/>
  <c r="U943"/>
  <c r="T943"/>
  <c r="P943"/>
  <c r="L943"/>
  <c r="H943"/>
  <c r="W942"/>
  <c r="V942"/>
  <c r="U942"/>
  <c r="T942"/>
  <c r="P942"/>
  <c r="L942"/>
  <c r="H942"/>
  <c r="W941"/>
  <c r="V941"/>
  <c r="U941"/>
  <c r="T941"/>
  <c r="P941"/>
  <c r="L941"/>
  <c r="H941"/>
  <c r="W940"/>
  <c r="V940"/>
  <c r="U940"/>
  <c r="T940"/>
  <c r="P940"/>
  <c r="L940"/>
  <c r="H940"/>
  <c r="W939"/>
  <c r="V939"/>
  <c r="U939"/>
  <c r="T939"/>
  <c r="P939"/>
  <c r="L939"/>
  <c r="H939"/>
  <c r="W938"/>
  <c r="V938"/>
  <c r="U938"/>
  <c r="T938"/>
  <c r="P938"/>
  <c r="L938"/>
  <c r="H938"/>
  <c r="W937"/>
  <c r="V937"/>
  <c r="U937"/>
  <c r="T937"/>
  <c r="P937"/>
  <c r="L937"/>
  <c r="H937"/>
  <c r="W936"/>
  <c r="V936"/>
  <c r="U936"/>
  <c r="T936"/>
  <c r="P936"/>
  <c r="L936"/>
  <c r="H936"/>
  <c r="W935"/>
  <c r="X935" s="1"/>
  <c r="V935"/>
  <c r="U935"/>
  <c r="T935"/>
  <c r="P935"/>
  <c r="L935"/>
  <c r="H935"/>
  <c r="W934"/>
  <c r="V934"/>
  <c r="U934"/>
  <c r="T934"/>
  <c r="P934"/>
  <c r="L934"/>
  <c r="H934"/>
  <c r="W933"/>
  <c r="V933"/>
  <c r="U933"/>
  <c r="T933"/>
  <c r="P933"/>
  <c r="L933"/>
  <c r="H933"/>
  <c r="W932"/>
  <c r="V932"/>
  <c r="U932"/>
  <c r="T932"/>
  <c r="P932"/>
  <c r="L932"/>
  <c r="H932"/>
  <c r="W931"/>
  <c r="V931"/>
  <c r="U931"/>
  <c r="T931"/>
  <c r="P931"/>
  <c r="L931"/>
  <c r="H931"/>
  <c r="W930"/>
  <c r="V930"/>
  <c r="U930"/>
  <c r="T930"/>
  <c r="P930"/>
  <c r="L930"/>
  <c r="H930"/>
  <c r="W929"/>
  <c r="V929"/>
  <c r="U929"/>
  <c r="T929"/>
  <c r="P929"/>
  <c r="L929"/>
  <c r="H929"/>
  <c r="W928"/>
  <c r="V928"/>
  <c r="U928"/>
  <c r="T928"/>
  <c r="P928"/>
  <c r="L928"/>
  <c r="H928"/>
  <c r="W927"/>
  <c r="X927" s="1"/>
  <c r="V927"/>
  <c r="U927"/>
  <c r="T927"/>
  <c r="P927"/>
  <c r="L927"/>
  <c r="H927"/>
  <c r="W926"/>
  <c r="V926"/>
  <c r="U926"/>
  <c r="T926"/>
  <c r="P926"/>
  <c r="L926"/>
  <c r="H926"/>
  <c r="W925"/>
  <c r="V925"/>
  <c r="U925"/>
  <c r="T925"/>
  <c r="P925"/>
  <c r="L925"/>
  <c r="H925"/>
  <c r="W924"/>
  <c r="V924"/>
  <c r="U924"/>
  <c r="T924"/>
  <c r="P924"/>
  <c r="L924"/>
  <c r="H924"/>
  <c r="W923"/>
  <c r="V923"/>
  <c r="U923"/>
  <c r="T923"/>
  <c r="P923"/>
  <c r="L923"/>
  <c r="H923"/>
  <c r="W922"/>
  <c r="V922"/>
  <c r="U922"/>
  <c r="T922"/>
  <c r="P922"/>
  <c r="L922"/>
  <c r="H922"/>
  <c r="W921"/>
  <c r="V921"/>
  <c r="U921"/>
  <c r="T921"/>
  <c r="P921"/>
  <c r="L921"/>
  <c r="H921"/>
  <c r="S920"/>
  <c r="R920"/>
  <c r="Q920"/>
  <c r="O920"/>
  <c r="P920" s="1"/>
  <c r="N920"/>
  <c r="M920"/>
  <c r="K920"/>
  <c r="J920"/>
  <c r="V920" s="1"/>
  <c r="I920"/>
  <c r="G920"/>
  <c r="F920"/>
  <c r="E920"/>
  <c r="W919"/>
  <c r="V919"/>
  <c r="U919"/>
  <c r="T919"/>
  <c r="P919"/>
  <c r="L919"/>
  <c r="H919"/>
  <c r="W918"/>
  <c r="V918"/>
  <c r="U918"/>
  <c r="T918"/>
  <c r="P918"/>
  <c r="L918"/>
  <c r="H918"/>
  <c r="W917"/>
  <c r="V917"/>
  <c r="U917"/>
  <c r="T917"/>
  <c r="P917"/>
  <c r="L917"/>
  <c r="H917"/>
  <c r="W916"/>
  <c r="V916"/>
  <c r="U916"/>
  <c r="T916"/>
  <c r="P916"/>
  <c r="L916"/>
  <c r="H916"/>
  <c r="W915"/>
  <c r="V915"/>
  <c r="U915"/>
  <c r="T915"/>
  <c r="P915"/>
  <c r="L915"/>
  <c r="H915"/>
  <c r="W914"/>
  <c r="X914" s="1"/>
  <c r="V914"/>
  <c r="U914"/>
  <c r="T914"/>
  <c r="P914"/>
  <c r="L914"/>
  <c r="H914"/>
  <c r="W913"/>
  <c r="V913"/>
  <c r="U913"/>
  <c r="T913"/>
  <c r="P913"/>
  <c r="L913"/>
  <c r="H913"/>
  <c r="W912"/>
  <c r="V912"/>
  <c r="U912"/>
  <c r="X912" s="1"/>
  <c r="T912"/>
  <c r="P912"/>
  <c r="L912"/>
  <c r="H912"/>
  <c r="D912"/>
  <c r="D1133"/>
  <c r="W911"/>
  <c r="V911"/>
  <c r="U911"/>
  <c r="T911"/>
  <c r="P911"/>
  <c r="L911"/>
  <c r="H911"/>
  <c r="W910"/>
  <c r="V910"/>
  <c r="U910"/>
  <c r="T910"/>
  <c r="P910"/>
  <c r="L910"/>
  <c r="H910"/>
  <c r="W909"/>
  <c r="V909"/>
  <c r="U909"/>
  <c r="T909"/>
  <c r="P909"/>
  <c r="L909"/>
  <c r="H909"/>
  <c r="W908"/>
  <c r="V908"/>
  <c r="U908"/>
  <c r="T908"/>
  <c r="P908"/>
  <c r="L908"/>
  <c r="H908"/>
  <c r="W907"/>
  <c r="V907"/>
  <c r="U907"/>
  <c r="T907"/>
  <c r="P907"/>
  <c r="L907"/>
  <c r="H907"/>
  <c r="W906"/>
  <c r="V906"/>
  <c r="U906"/>
  <c r="X906" s="1"/>
  <c r="T906"/>
  <c r="P906"/>
  <c r="L906"/>
  <c r="H906"/>
  <c r="W905"/>
  <c r="V905"/>
  <c r="U905"/>
  <c r="T905"/>
  <c r="P905"/>
  <c r="L905"/>
  <c r="H905"/>
  <c r="W904"/>
  <c r="X904" s="1"/>
  <c r="V904"/>
  <c r="U904"/>
  <c r="T904"/>
  <c r="P904"/>
  <c r="L904"/>
  <c r="H904"/>
  <c r="W903"/>
  <c r="V903"/>
  <c r="U903"/>
  <c r="T903"/>
  <c r="P903"/>
  <c r="L903"/>
  <c r="H903"/>
  <c r="W902"/>
  <c r="V902"/>
  <c r="U902"/>
  <c r="T902"/>
  <c r="P902"/>
  <c r="L902"/>
  <c r="H902"/>
  <c r="W901"/>
  <c r="V901"/>
  <c r="U901"/>
  <c r="T901"/>
  <c r="P901"/>
  <c r="L901"/>
  <c r="H901"/>
  <c r="W900"/>
  <c r="V900"/>
  <c r="U900"/>
  <c r="T900"/>
  <c r="P900"/>
  <c r="L900"/>
  <c r="H900"/>
  <c r="W899"/>
  <c r="V899"/>
  <c r="X899" s="1"/>
  <c r="Y899" s="1"/>
  <c r="U899"/>
  <c r="T899"/>
  <c r="P899"/>
  <c r="L899"/>
  <c r="H899"/>
  <c r="W898"/>
  <c r="V898"/>
  <c r="U898"/>
  <c r="X898" s="1"/>
  <c r="T898"/>
  <c r="P898"/>
  <c r="L898"/>
  <c r="H898"/>
  <c r="W897"/>
  <c r="V897"/>
  <c r="U897"/>
  <c r="T897"/>
  <c r="P897"/>
  <c r="L897"/>
  <c r="H897"/>
  <c r="W896"/>
  <c r="V896"/>
  <c r="U896"/>
  <c r="T896"/>
  <c r="P896"/>
  <c r="L896"/>
  <c r="H896"/>
  <c r="W895"/>
  <c r="V895"/>
  <c r="U895"/>
  <c r="T895"/>
  <c r="P895"/>
  <c r="L895"/>
  <c r="H895"/>
  <c r="W894"/>
  <c r="V894"/>
  <c r="U894"/>
  <c r="T894"/>
  <c r="P894"/>
  <c r="L894"/>
  <c r="H894"/>
  <c r="W893"/>
  <c r="V893"/>
  <c r="U893"/>
  <c r="T893"/>
  <c r="P893"/>
  <c r="L893"/>
  <c r="H893"/>
  <c r="W892"/>
  <c r="V892"/>
  <c r="U892"/>
  <c r="T892"/>
  <c r="P892"/>
  <c r="L892"/>
  <c r="H892"/>
  <c r="W891"/>
  <c r="V891"/>
  <c r="X891" s="1"/>
  <c r="U891"/>
  <c r="T891"/>
  <c r="P891"/>
  <c r="L891"/>
  <c r="H891"/>
  <c r="W890"/>
  <c r="V890"/>
  <c r="U890"/>
  <c r="X890" s="1"/>
  <c r="T890"/>
  <c r="P890"/>
  <c r="L890"/>
  <c r="H890"/>
  <c r="W889"/>
  <c r="V889"/>
  <c r="U889"/>
  <c r="T889"/>
  <c r="P889"/>
  <c r="L889"/>
  <c r="H889"/>
  <c r="W888"/>
  <c r="V888"/>
  <c r="U888"/>
  <c r="T888"/>
  <c r="P888"/>
  <c r="L888"/>
  <c r="H888"/>
  <c r="W887"/>
  <c r="V887"/>
  <c r="U887"/>
  <c r="T887"/>
  <c r="P887"/>
  <c r="L887"/>
  <c r="H887"/>
  <c r="W886"/>
  <c r="V886"/>
  <c r="U886"/>
  <c r="T886"/>
  <c r="P886"/>
  <c r="L886"/>
  <c r="H886"/>
  <c r="D886"/>
  <c r="D1106"/>
  <c r="W885"/>
  <c r="V885"/>
  <c r="U885"/>
  <c r="T885"/>
  <c r="P885"/>
  <c r="L885"/>
  <c r="H885"/>
  <c r="W884"/>
  <c r="V884"/>
  <c r="U884"/>
  <c r="X884" s="1"/>
  <c r="Y884" s="1"/>
  <c r="T884"/>
  <c r="P884"/>
  <c r="L884"/>
  <c r="H884"/>
  <c r="S883"/>
  <c r="R883"/>
  <c r="Q883"/>
  <c r="O883"/>
  <c r="P883" s="1"/>
  <c r="N883"/>
  <c r="M883"/>
  <c r="K883"/>
  <c r="J883"/>
  <c r="L883" s="1"/>
  <c r="I883"/>
  <c r="G883"/>
  <c r="F883"/>
  <c r="E883"/>
  <c r="D883"/>
  <c r="W882"/>
  <c r="V882"/>
  <c r="U882"/>
  <c r="T882"/>
  <c r="P882"/>
  <c r="L882"/>
  <c r="H882"/>
  <c r="W881"/>
  <c r="V881"/>
  <c r="U881"/>
  <c r="T881"/>
  <c r="P881"/>
  <c r="L881"/>
  <c r="H881"/>
  <c r="W880"/>
  <c r="V880"/>
  <c r="U880"/>
  <c r="T880"/>
  <c r="P880"/>
  <c r="L880"/>
  <c r="H880"/>
  <c r="W879"/>
  <c r="V879"/>
  <c r="X879" s="1"/>
  <c r="U879"/>
  <c r="T879"/>
  <c r="P879"/>
  <c r="L879"/>
  <c r="H879"/>
  <c r="W878"/>
  <c r="V878"/>
  <c r="U878"/>
  <c r="X878" s="1"/>
  <c r="T878"/>
  <c r="P878"/>
  <c r="L878"/>
  <c r="H878"/>
  <c r="W877"/>
  <c r="V877"/>
  <c r="U877"/>
  <c r="T877"/>
  <c r="P877"/>
  <c r="L877"/>
  <c r="H877"/>
  <c r="W876"/>
  <c r="V876"/>
  <c r="U876"/>
  <c r="T876"/>
  <c r="P876"/>
  <c r="L876"/>
  <c r="H876"/>
  <c r="W875"/>
  <c r="V875"/>
  <c r="U875"/>
  <c r="T875"/>
  <c r="P875"/>
  <c r="L875"/>
  <c r="H875"/>
  <c r="W874"/>
  <c r="V874"/>
  <c r="U874"/>
  <c r="T874"/>
  <c r="P874"/>
  <c r="L874"/>
  <c r="H874"/>
  <c r="W873"/>
  <c r="V873"/>
  <c r="U873"/>
  <c r="T873"/>
  <c r="P873"/>
  <c r="L873"/>
  <c r="H873"/>
  <c r="W872"/>
  <c r="V872"/>
  <c r="U872"/>
  <c r="T872"/>
  <c r="P872"/>
  <c r="L872"/>
  <c r="H872"/>
  <c r="W871"/>
  <c r="V871"/>
  <c r="X871" s="1"/>
  <c r="U871"/>
  <c r="T871"/>
  <c r="P871"/>
  <c r="L871"/>
  <c r="H871"/>
  <c r="W870"/>
  <c r="V870"/>
  <c r="U870"/>
  <c r="X870" s="1"/>
  <c r="T870"/>
  <c r="P870"/>
  <c r="L870"/>
  <c r="H870"/>
  <c r="W869"/>
  <c r="V869"/>
  <c r="U869"/>
  <c r="T869"/>
  <c r="P869"/>
  <c r="L869"/>
  <c r="H869"/>
  <c r="W868"/>
  <c r="V868"/>
  <c r="U868"/>
  <c r="T868"/>
  <c r="P868"/>
  <c r="L868"/>
  <c r="H868"/>
  <c r="W867"/>
  <c r="V867"/>
  <c r="U867"/>
  <c r="T867"/>
  <c r="P867"/>
  <c r="L867"/>
  <c r="H867"/>
  <c r="W866"/>
  <c r="V866"/>
  <c r="U866"/>
  <c r="T866"/>
  <c r="P866"/>
  <c r="L866"/>
  <c r="H866"/>
  <c r="W865"/>
  <c r="V865"/>
  <c r="U865"/>
  <c r="T865"/>
  <c r="P865"/>
  <c r="L865"/>
  <c r="H865"/>
  <c r="W864"/>
  <c r="V864"/>
  <c r="U864"/>
  <c r="T864"/>
  <c r="P864"/>
  <c r="L864"/>
  <c r="H864"/>
  <c r="W863"/>
  <c r="V863"/>
  <c r="X863" s="1"/>
  <c r="Y863" s="1"/>
  <c r="U863"/>
  <c r="T863"/>
  <c r="P863"/>
  <c r="L863"/>
  <c r="H863"/>
  <c r="W862"/>
  <c r="V862"/>
  <c r="U862"/>
  <c r="X862" s="1"/>
  <c r="T862"/>
  <c r="P862"/>
  <c r="L862"/>
  <c r="H862"/>
  <c r="W861"/>
  <c r="V861"/>
  <c r="U861"/>
  <c r="T861"/>
  <c r="P861"/>
  <c r="L861"/>
  <c r="H861"/>
  <c r="W860"/>
  <c r="V860"/>
  <c r="U860"/>
  <c r="T860"/>
  <c r="P860"/>
  <c r="L860"/>
  <c r="H860"/>
  <c r="W859"/>
  <c r="V859"/>
  <c r="U859"/>
  <c r="T859"/>
  <c r="P859"/>
  <c r="L859"/>
  <c r="H859"/>
  <c r="W858"/>
  <c r="V858"/>
  <c r="U858"/>
  <c r="T858"/>
  <c r="P858"/>
  <c r="L858"/>
  <c r="H858"/>
  <c r="W857"/>
  <c r="V857"/>
  <c r="U857"/>
  <c r="T857"/>
  <c r="P857"/>
  <c r="L857"/>
  <c r="H857"/>
  <c r="W856"/>
  <c r="X856" s="1"/>
  <c r="V856"/>
  <c r="U856"/>
  <c r="T856"/>
  <c r="P856"/>
  <c r="L856"/>
  <c r="H856"/>
  <c r="W855"/>
  <c r="V855"/>
  <c r="X855" s="1"/>
  <c r="U855"/>
  <c r="T855"/>
  <c r="P855"/>
  <c r="L855"/>
  <c r="H855"/>
  <c r="W854"/>
  <c r="V854"/>
  <c r="U854"/>
  <c r="X854" s="1"/>
  <c r="T854"/>
  <c r="P854"/>
  <c r="L854"/>
  <c r="H854"/>
  <c r="W853"/>
  <c r="V853"/>
  <c r="U853"/>
  <c r="T853"/>
  <c r="P853"/>
  <c r="L853"/>
  <c r="H853"/>
  <c r="W852"/>
  <c r="V852"/>
  <c r="U852"/>
  <c r="T852"/>
  <c r="P852"/>
  <c r="L852"/>
  <c r="H852"/>
  <c r="W851"/>
  <c r="V851"/>
  <c r="U851"/>
  <c r="T851"/>
  <c r="P851"/>
  <c r="L851"/>
  <c r="H851"/>
  <c r="W850"/>
  <c r="V850"/>
  <c r="U850"/>
  <c r="T850"/>
  <c r="P850"/>
  <c r="L850"/>
  <c r="H850"/>
  <c r="W849"/>
  <c r="V849"/>
  <c r="U849"/>
  <c r="T849"/>
  <c r="P849"/>
  <c r="L849"/>
  <c r="H849"/>
  <c r="W848"/>
  <c r="X848" s="1"/>
  <c r="V848"/>
  <c r="U848"/>
  <c r="T848"/>
  <c r="P848"/>
  <c r="L848"/>
  <c r="H848"/>
  <c r="S847"/>
  <c r="R847"/>
  <c r="T847" s="1"/>
  <c r="Q847"/>
  <c r="O847"/>
  <c r="N847"/>
  <c r="M847"/>
  <c r="U847" s="1"/>
  <c r="K847"/>
  <c r="J847"/>
  <c r="I847"/>
  <c r="G847"/>
  <c r="H847" s="1"/>
  <c r="F847"/>
  <c r="E847"/>
  <c r="D847"/>
  <c r="W846"/>
  <c r="V846"/>
  <c r="U846"/>
  <c r="T846"/>
  <c r="P846"/>
  <c r="L846"/>
  <c r="H846"/>
  <c r="W845"/>
  <c r="V845"/>
  <c r="U845"/>
  <c r="T845"/>
  <c r="P845"/>
  <c r="L845"/>
  <c r="H845"/>
  <c r="W844"/>
  <c r="V844"/>
  <c r="U844"/>
  <c r="X844" s="1"/>
  <c r="T844"/>
  <c r="P844"/>
  <c r="L844"/>
  <c r="H844"/>
  <c r="W843"/>
  <c r="V843"/>
  <c r="U843"/>
  <c r="T843"/>
  <c r="P843"/>
  <c r="L843"/>
  <c r="H843"/>
  <c r="W842"/>
  <c r="V842"/>
  <c r="U842"/>
  <c r="T842"/>
  <c r="P842"/>
  <c r="L842"/>
  <c r="H842"/>
  <c r="W841"/>
  <c r="V841"/>
  <c r="X841" s="1"/>
  <c r="U841"/>
  <c r="T841"/>
  <c r="P841"/>
  <c r="L841"/>
  <c r="H841"/>
  <c r="W840"/>
  <c r="V840"/>
  <c r="U840"/>
  <c r="T840"/>
  <c r="P840"/>
  <c r="L840"/>
  <c r="H840"/>
  <c r="W839"/>
  <c r="V839"/>
  <c r="U839"/>
  <c r="T839"/>
  <c r="P839"/>
  <c r="L839"/>
  <c r="H839"/>
  <c r="W838"/>
  <c r="V838"/>
  <c r="U838"/>
  <c r="T838"/>
  <c r="P838"/>
  <c r="L838"/>
  <c r="H838"/>
  <c r="W837"/>
  <c r="V837"/>
  <c r="U837"/>
  <c r="T837"/>
  <c r="P837"/>
  <c r="L837"/>
  <c r="H837"/>
  <c r="W836"/>
  <c r="V836"/>
  <c r="U836"/>
  <c r="X836" s="1"/>
  <c r="T836"/>
  <c r="P836"/>
  <c r="L836"/>
  <c r="H836"/>
  <c r="W835"/>
  <c r="V835"/>
  <c r="U835"/>
  <c r="T835"/>
  <c r="P835"/>
  <c r="L835"/>
  <c r="H835"/>
  <c r="W834"/>
  <c r="V834"/>
  <c r="U834"/>
  <c r="T834"/>
  <c r="P834"/>
  <c r="L834"/>
  <c r="H834"/>
  <c r="W833"/>
  <c r="V833"/>
  <c r="X833" s="1"/>
  <c r="U833"/>
  <c r="T833"/>
  <c r="P833"/>
  <c r="L833"/>
  <c r="H833"/>
  <c r="W832"/>
  <c r="V832"/>
  <c r="U832"/>
  <c r="T832"/>
  <c r="P832"/>
  <c r="L832"/>
  <c r="H832"/>
  <c r="W831"/>
  <c r="V831"/>
  <c r="U831"/>
  <c r="T831"/>
  <c r="P831"/>
  <c r="L831"/>
  <c r="H831"/>
  <c r="W830"/>
  <c r="V830"/>
  <c r="U830"/>
  <c r="T830"/>
  <c r="P830"/>
  <c r="L830"/>
  <c r="H830"/>
  <c r="W829"/>
  <c r="V829"/>
  <c r="U829"/>
  <c r="T829"/>
  <c r="P829"/>
  <c r="L829"/>
  <c r="H829"/>
  <c r="W828"/>
  <c r="V828"/>
  <c r="U828"/>
  <c r="X828" s="1"/>
  <c r="T828"/>
  <c r="P828"/>
  <c r="L828"/>
  <c r="H828"/>
  <c r="W827"/>
  <c r="V827"/>
  <c r="U827"/>
  <c r="T827"/>
  <c r="P827"/>
  <c r="L827"/>
  <c r="H827"/>
  <c r="W826"/>
  <c r="X826" s="1"/>
  <c r="V826"/>
  <c r="U826"/>
  <c r="T826"/>
  <c r="P826"/>
  <c r="L826"/>
  <c r="H826"/>
  <c r="W825"/>
  <c r="V825"/>
  <c r="U825"/>
  <c r="T825"/>
  <c r="P825"/>
  <c r="L825"/>
  <c r="H825"/>
  <c r="W824"/>
  <c r="V824"/>
  <c r="U824"/>
  <c r="X824" s="1"/>
  <c r="T824"/>
  <c r="P824"/>
  <c r="L824"/>
  <c r="H824"/>
  <c r="W823"/>
  <c r="V823"/>
  <c r="U823"/>
  <c r="T823"/>
  <c r="P823"/>
  <c r="L823"/>
  <c r="H823"/>
  <c r="W822"/>
  <c r="X822" s="1"/>
  <c r="V822"/>
  <c r="U822"/>
  <c r="T822"/>
  <c r="P822"/>
  <c r="L822"/>
  <c r="H822"/>
  <c r="W821"/>
  <c r="V821"/>
  <c r="X821" s="1"/>
  <c r="U821"/>
  <c r="T821"/>
  <c r="P821"/>
  <c r="L821"/>
  <c r="H821"/>
  <c r="W820"/>
  <c r="V820"/>
  <c r="U820"/>
  <c r="T820"/>
  <c r="P820"/>
  <c r="L820"/>
  <c r="H820"/>
  <c r="W819"/>
  <c r="V819"/>
  <c r="U819"/>
  <c r="T819"/>
  <c r="P819"/>
  <c r="L819"/>
  <c r="H819"/>
  <c r="W818"/>
  <c r="X818" s="1"/>
  <c r="V818"/>
  <c r="U818"/>
  <c r="T818"/>
  <c r="P818"/>
  <c r="L818"/>
  <c r="H818"/>
  <c r="W817"/>
  <c r="V817"/>
  <c r="U817"/>
  <c r="T817"/>
  <c r="P817"/>
  <c r="L817"/>
  <c r="H817"/>
  <c r="W816"/>
  <c r="V816"/>
  <c r="U816"/>
  <c r="X816" s="1"/>
  <c r="T816"/>
  <c r="P816"/>
  <c r="L816"/>
  <c r="H816"/>
  <c r="W815"/>
  <c r="V815"/>
  <c r="U815"/>
  <c r="T815"/>
  <c r="P815"/>
  <c r="L815"/>
  <c r="H815"/>
  <c r="W814"/>
  <c r="X814" s="1"/>
  <c r="V814"/>
  <c r="U814"/>
  <c r="T814"/>
  <c r="P814"/>
  <c r="L814"/>
  <c r="H814"/>
  <c r="W813"/>
  <c r="V813"/>
  <c r="X813" s="1"/>
  <c r="U813"/>
  <c r="T813"/>
  <c r="P813"/>
  <c r="L813"/>
  <c r="H813"/>
  <c r="W812"/>
  <c r="V812"/>
  <c r="U812"/>
  <c r="X812" s="1"/>
  <c r="T812"/>
  <c r="P812"/>
  <c r="L812"/>
  <c r="H812"/>
  <c r="S811"/>
  <c r="R811"/>
  <c r="Q811"/>
  <c r="O811"/>
  <c r="P811" s="1"/>
  <c r="N811"/>
  <c r="M811"/>
  <c r="K811"/>
  <c r="J811"/>
  <c r="I811"/>
  <c r="G811"/>
  <c r="F811"/>
  <c r="E811"/>
  <c r="H811" s="1"/>
  <c r="D811"/>
  <c r="W810"/>
  <c r="V810"/>
  <c r="U810"/>
  <c r="X810" s="1"/>
  <c r="T810"/>
  <c r="P810"/>
  <c r="L810"/>
  <c r="H810"/>
  <c r="W809"/>
  <c r="V809"/>
  <c r="U809"/>
  <c r="T809"/>
  <c r="P809"/>
  <c r="L809"/>
  <c r="H809"/>
  <c r="W808"/>
  <c r="V808"/>
  <c r="U808"/>
  <c r="T808"/>
  <c r="P808"/>
  <c r="L808"/>
  <c r="H808"/>
  <c r="W807"/>
  <c r="V807"/>
  <c r="X807" s="1"/>
  <c r="U807"/>
  <c r="T807"/>
  <c r="P807"/>
  <c r="L807"/>
  <c r="H807"/>
  <c r="W806"/>
  <c r="V806"/>
  <c r="U806"/>
  <c r="T806"/>
  <c r="P806"/>
  <c r="L806"/>
  <c r="H806"/>
  <c r="W805"/>
  <c r="V805"/>
  <c r="U805"/>
  <c r="T805"/>
  <c r="P805"/>
  <c r="L805"/>
  <c r="H805"/>
  <c r="W804"/>
  <c r="V804"/>
  <c r="U804"/>
  <c r="T804"/>
  <c r="P804"/>
  <c r="L804"/>
  <c r="H804"/>
  <c r="W803"/>
  <c r="V803"/>
  <c r="U803"/>
  <c r="T803"/>
  <c r="P803"/>
  <c r="L803"/>
  <c r="H803"/>
  <c r="W802"/>
  <c r="V802"/>
  <c r="U802"/>
  <c r="X802" s="1"/>
  <c r="T802"/>
  <c r="P802"/>
  <c r="L802"/>
  <c r="H802"/>
  <c r="W801"/>
  <c r="V801"/>
  <c r="U801"/>
  <c r="T801"/>
  <c r="P801"/>
  <c r="L801"/>
  <c r="H801"/>
  <c r="W800"/>
  <c r="V800"/>
  <c r="U800"/>
  <c r="T800"/>
  <c r="P800"/>
  <c r="L800"/>
  <c r="H800"/>
  <c r="W799"/>
  <c r="V799"/>
  <c r="X799" s="1"/>
  <c r="U799"/>
  <c r="T799"/>
  <c r="P799"/>
  <c r="L799"/>
  <c r="H799"/>
  <c r="W798"/>
  <c r="V798"/>
  <c r="U798"/>
  <c r="T798"/>
  <c r="P798"/>
  <c r="L798"/>
  <c r="H798"/>
  <c r="W797"/>
  <c r="V797"/>
  <c r="U797"/>
  <c r="T797"/>
  <c r="P797"/>
  <c r="L797"/>
  <c r="H797"/>
  <c r="W796"/>
  <c r="V796"/>
  <c r="U796"/>
  <c r="T796"/>
  <c r="P796"/>
  <c r="L796"/>
  <c r="H796"/>
  <c r="W795"/>
  <c r="V795"/>
  <c r="X795" s="1"/>
  <c r="U795"/>
  <c r="T795"/>
  <c r="P795"/>
  <c r="L795"/>
  <c r="H795"/>
  <c r="W794"/>
  <c r="V794"/>
  <c r="U794"/>
  <c r="X794" s="1"/>
  <c r="T794"/>
  <c r="P794"/>
  <c r="L794"/>
  <c r="H794"/>
  <c r="W793"/>
  <c r="V793"/>
  <c r="U793"/>
  <c r="T793"/>
  <c r="P793"/>
  <c r="L793"/>
  <c r="H793"/>
  <c r="W792"/>
  <c r="V792"/>
  <c r="U792"/>
  <c r="T792"/>
  <c r="P792"/>
  <c r="L792"/>
  <c r="H792"/>
  <c r="W791"/>
  <c r="V791"/>
  <c r="U791"/>
  <c r="T791"/>
  <c r="P791"/>
  <c r="L791"/>
  <c r="H791"/>
  <c r="W790"/>
  <c r="V790"/>
  <c r="U790"/>
  <c r="X790" s="1"/>
  <c r="T790"/>
  <c r="P790"/>
  <c r="L790"/>
  <c r="H790"/>
  <c r="W789"/>
  <c r="V789"/>
  <c r="U789"/>
  <c r="T789"/>
  <c r="P789"/>
  <c r="L789"/>
  <c r="H789"/>
  <c r="W788"/>
  <c r="V788"/>
  <c r="U788"/>
  <c r="T788"/>
  <c r="P788"/>
  <c r="L788"/>
  <c r="H788"/>
  <c r="W787"/>
  <c r="V787"/>
  <c r="X787" s="1"/>
  <c r="U787"/>
  <c r="T787"/>
  <c r="P787"/>
  <c r="L787"/>
  <c r="H787"/>
  <c r="W786"/>
  <c r="V786"/>
  <c r="U786"/>
  <c r="T786"/>
  <c r="P786"/>
  <c r="L786"/>
  <c r="H786"/>
  <c r="W785"/>
  <c r="V785"/>
  <c r="U785"/>
  <c r="T785"/>
  <c r="P785"/>
  <c r="L785"/>
  <c r="H785"/>
  <c r="W784"/>
  <c r="V784"/>
  <c r="U784"/>
  <c r="T784"/>
  <c r="P784"/>
  <c r="L784"/>
  <c r="H784"/>
  <c r="W783"/>
  <c r="V783"/>
  <c r="U783"/>
  <c r="T783"/>
  <c r="P783"/>
  <c r="L783"/>
  <c r="H783"/>
  <c r="W782"/>
  <c r="V782"/>
  <c r="U782"/>
  <c r="X782" s="1"/>
  <c r="T782"/>
  <c r="P782"/>
  <c r="L782"/>
  <c r="H782"/>
  <c r="W781"/>
  <c r="V781"/>
  <c r="U781"/>
  <c r="T781"/>
  <c r="P781"/>
  <c r="L781"/>
  <c r="H781"/>
  <c r="W780"/>
  <c r="V780"/>
  <c r="U780"/>
  <c r="T780"/>
  <c r="P780"/>
  <c r="L780"/>
  <c r="H780"/>
  <c r="W779"/>
  <c r="V779"/>
  <c r="X779" s="1"/>
  <c r="U779"/>
  <c r="T779"/>
  <c r="P779"/>
  <c r="L779"/>
  <c r="H779"/>
  <c r="W778"/>
  <c r="V778"/>
  <c r="U778"/>
  <c r="X778" s="1"/>
  <c r="T778"/>
  <c r="P778"/>
  <c r="L778"/>
  <c r="H778"/>
  <c r="W777"/>
  <c r="V777"/>
  <c r="U777"/>
  <c r="T777"/>
  <c r="P777"/>
  <c r="L777"/>
  <c r="H777"/>
  <c r="W776"/>
  <c r="V776"/>
  <c r="U776"/>
  <c r="T776"/>
  <c r="P776"/>
  <c r="L776"/>
  <c r="H776"/>
  <c r="S775"/>
  <c r="R775"/>
  <c r="V775" s="1"/>
  <c r="Q775"/>
  <c r="O775"/>
  <c r="N775"/>
  <c r="M775"/>
  <c r="P775" s="1"/>
  <c r="K775"/>
  <c r="J775"/>
  <c r="I775"/>
  <c r="G775"/>
  <c r="F775"/>
  <c r="E775"/>
  <c r="D775"/>
  <c r="W774"/>
  <c r="V774"/>
  <c r="U774"/>
  <c r="T774"/>
  <c r="P774"/>
  <c r="L774"/>
  <c r="H774"/>
  <c r="W773"/>
  <c r="V773"/>
  <c r="X773" s="1"/>
  <c r="U773"/>
  <c r="T773"/>
  <c r="P773"/>
  <c r="L773"/>
  <c r="H773"/>
  <c r="W772"/>
  <c r="V772"/>
  <c r="U772"/>
  <c r="T772"/>
  <c r="P772"/>
  <c r="L772"/>
  <c r="H772"/>
  <c r="W771"/>
  <c r="V771"/>
  <c r="U771"/>
  <c r="T771"/>
  <c r="P771"/>
  <c r="L771"/>
  <c r="H771"/>
  <c r="W770"/>
  <c r="V770"/>
  <c r="U770"/>
  <c r="T770"/>
  <c r="P770"/>
  <c r="L770"/>
  <c r="H770"/>
  <c r="W769"/>
  <c r="V769"/>
  <c r="X769" s="1"/>
  <c r="U769"/>
  <c r="T769"/>
  <c r="P769"/>
  <c r="L769"/>
  <c r="H769"/>
  <c r="W768"/>
  <c r="V768"/>
  <c r="U768"/>
  <c r="X768" s="1"/>
  <c r="T768"/>
  <c r="P768"/>
  <c r="L768"/>
  <c r="H768"/>
  <c r="W767"/>
  <c r="V767"/>
  <c r="U767"/>
  <c r="T767"/>
  <c r="P767"/>
  <c r="L767"/>
  <c r="H767"/>
  <c r="W766"/>
  <c r="V766"/>
  <c r="U766"/>
  <c r="T766"/>
  <c r="P766"/>
  <c r="L766"/>
  <c r="H766"/>
  <c r="W765"/>
  <c r="V765"/>
  <c r="X765" s="1"/>
  <c r="U765"/>
  <c r="T765"/>
  <c r="P765"/>
  <c r="L765"/>
  <c r="H765"/>
  <c r="W764"/>
  <c r="V764"/>
  <c r="U764"/>
  <c r="T764"/>
  <c r="P764"/>
  <c r="L764"/>
  <c r="H764"/>
  <c r="W763"/>
  <c r="V763"/>
  <c r="U763"/>
  <c r="T763"/>
  <c r="P763"/>
  <c r="L763"/>
  <c r="H763"/>
  <c r="W762"/>
  <c r="V762"/>
  <c r="U762"/>
  <c r="T762"/>
  <c r="P762"/>
  <c r="L762"/>
  <c r="H762"/>
  <c r="W761"/>
  <c r="V761"/>
  <c r="U761"/>
  <c r="T761"/>
  <c r="P761"/>
  <c r="L761"/>
  <c r="H761"/>
  <c r="W760"/>
  <c r="V760"/>
  <c r="U760"/>
  <c r="X760" s="1"/>
  <c r="T760"/>
  <c r="P760"/>
  <c r="L760"/>
  <c r="H760"/>
  <c r="W759"/>
  <c r="V759"/>
  <c r="U759"/>
  <c r="T759"/>
  <c r="P759"/>
  <c r="L759"/>
  <c r="H759"/>
  <c r="W758"/>
  <c r="V758"/>
  <c r="U758"/>
  <c r="T758"/>
  <c r="P758"/>
  <c r="L758"/>
  <c r="H758"/>
  <c r="W757"/>
  <c r="V757"/>
  <c r="X757" s="1"/>
  <c r="U757"/>
  <c r="T757"/>
  <c r="P757"/>
  <c r="L757"/>
  <c r="H757"/>
  <c r="W756"/>
  <c r="V756"/>
  <c r="U756"/>
  <c r="T756"/>
  <c r="P756"/>
  <c r="L756"/>
  <c r="H756"/>
  <c r="W755"/>
  <c r="V755"/>
  <c r="U755"/>
  <c r="T755"/>
  <c r="P755"/>
  <c r="L755"/>
  <c r="H755"/>
  <c r="W754"/>
  <c r="V754"/>
  <c r="U754"/>
  <c r="T754"/>
  <c r="P754"/>
  <c r="L754"/>
  <c r="H754"/>
  <c r="W753"/>
  <c r="V753"/>
  <c r="X753" s="1"/>
  <c r="U753"/>
  <c r="T753"/>
  <c r="P753"/>
  <c r="L753"/>
  <c r="H753"/>
  <c r="W752"/>
  <c r="V752"/>
  <c r="U752"/>
  <c r="X752" s="1"/>
  <c r="T752"/>
  <c r="P752"/>
  <c r="L752"/>
  <c r="H752"/>
  <c r="W751"/>
  <c r="V751"/>
  <c r="U751"/>
  <c r="T751"/>
  <c r="P751"/>
  <c r="L751"/>
  <c r="H751"/>
  <c r="W750"/>
  <c r="V750"/>
  <c r="U750"/>
  <c r="T750"/>
  <c r="P750"/>
  <c r="L750"/>
  <c r="H750"/>
  <c r="W749"/>
  <c r="V749"/>
  <c r="U749"/>
  <c r="T749"/>
  <c r="P749"/>
  <c r="L749"/>
  <c r="H749"/>
  <c r="W748"/>
  <c r="V748"/>
  <c r="U748"/>
  <c r="X748" s="1"/>
  <c r="T748"/>
  <c r="P748"/>
  <c r="L748"/>
  <c r="H748"/>
  <c r="W747"/>
  <c r="V747"/>
  <c r="U747"/>
  <c r="T747"/>
  <c r="P747"/>
  <c r="L747"/>
  <c r="H747"/>
  <c r="W746"/>
  <c r="V746"/>
  <c r="U746"/>
  <c r="T746"/>
  <c r="P746"/>
  <c r="L746"/>
  <c r="H746"/>
  <c r="W745"/>
  <c r="V745"/>
  <c r="X745" s="1"/>
  <c r="U745"/>
  <c r="T745"/>
  <c r="P745"/>
  <c r="L745"/>
  <c r="H745"/>
  <c r="W744"/>
  <c r="V744"/>
  <c r="U744"/>
  <c r="T744"/>
  <c r="P744"/>
  <c r="L744"/>
  <c r="H744"/>
  <c r="W743"/>
  <c r="V743"/>
  <c r="U743"/>
  <c r="T743"/>
  <c r="P743"/>
  <c r="L743"/>
  <c r="H743"/>
  <c r="W742"/>
  <c r="V742"/>
  <c r="U742"/>
  <c r="T742"/>
  <c r="P742"/>
  <c r="L742"/>
  <c r="H742"/>
  <c r="W741"/>
  <c r="V741"/>
  <c r="U741"/>
  <c r="T741"/>
  <c r="P741"/>
  <c r="L741"/>
  <c r="H741"/>
  <c r="W740"/>
  <c r="V740"/>
  <c r="U740"/>
  <c r="X740" s="1"/>
  <c r="T740"/>
  <c r="P740"/>
  <c r="L740"/>
  <c r="H740"/>
  <c r="S739"/>
  <c r="R739"/>
  <c r="Q739"/>
  <c r="O739"/>
  <c r="N739"/>
  <c r="M739"/>
  <c r="K739"/>
  <c r="J739"/>
  <c r="L739" s="1"/>
  <c r="I739"/>
  <c r="G739"/>
  <c r="F739"/>
  <c r="E739"/>
  <c r="H739" s="1"/>
  <c r="D739"/>
  <c r="W738"/>
  <c r="V738"/>
  <c r="U738"/>
  <c r="T738"/>
  <c r="P738"/>
  <c r="L738"/>
  <c r="H738"/>
  <c r="W737"/>
  <c r="V737"/>
  <c r="U737"/>
  <c r="T737"/>
  <c r="P737"/>
  <c r="L737"/>
  <c r="H737"/>
  <c r="W736"/>
  <c r="V736"/>
  <c r="U736"/>
  <c r="T736"/>
  <c r="P736"/>
  <c r="L736"/>
  <c r="H736"/>
  <c r="W735"/>
  <c r="V735"/>
  <c r="X735" s="1"/>
  <c r="U735"/>
  <c r="T735"/>
  <c r="P735"/>
  <c r="L735"/>
  <c r="H735"/>
  <c r="W734"/>
  <c r="V734"/>
  <c r="U734"/>
  <c r="X734" s="1"/>
  <c r="T734"/>
  <c r="P734"/>
  <c r="L734"/>
  <c r="H734"/>
  <c r="W733"/>
  <c r="V733"/>
  <c r="U733"/>
  <c r="T733"/>
  <c r="P733"/>
  <c r="L733"/>
  <c r="H733"/>
  <c r="W732"/>
  <c r="V732"/>
  <c r="U732"/>
  <c r="T732"/>
  <c r="P732"/>
  <c r="L732"/>
  <c r="H732"/>
  <c r="W731"/>
  <c r="V731"/>
  <c r="X731" s="1"/>
  <c r="U731"/>
  <c r="T731"/>
  <c r="P731"/>
  <c r="L731"/>
  <c r="H731"/>
  <c r="W730"/>
  <c r="V730"/>
  <c r="U730"/>
  <c r="T730"/>
  <c r="P730"/>
  <c r="L730"/>
  <c r="H730"/>
  <c r="W729"/>
  <c r="V729"/>
  <c r="U729"/>
  <c r="T729"/>
  <c r="P729"/>
  <c r="L729"/>
  <c r="H729"/>
  <c r="W728"/>
  <c r="V728"/>
  <c r="U728"/>
  <c r="T728"/>
  <c r="P728"/>
  <c r="L728"/>
  <c r="H728"/>
  <c r="W727"/>
  <c r="V727"/>
  <c r="X727" s="1"/>
  <c r="U727"/>
  <c r="T727"/>
  <c r="P727"/>
  <c r="L727"/>
  <c r="H727"/>
  <c r="W726"/>
  <c r="V726"/>
  <c r="U726"/>
  <c r="X726" s="1"/>
  <c r="T726"/>
  <c r="P726"/>
  <c r="L726"/>
  <c r="H726"/>
  <c r="W725"/>
  <c r="V725"/>
  <c r="U725"/>
  <c r="T725"/>
  <c r="P725"/>
  <c r="L725"/>
  <c r="H725"/>
  <c r="W724"/>
  <c r="V724"/>
  <c r="U724"/>
  <c r="T724"/>
  <c r="P724"/>
  <c r="L724"/>
  <c r="H724"/>
  <c r="W723"/>
  <c r="V723"/>
  <c r="X723" s="1"/>
  <c r="U723"/>
  <c r="T723"/>
  <c r="P723"/>
  <c r="L723"/>
  <c r="H723"/>
  <c r="W722"/>
  <c r="V722"/>
  <c r="U722"/>
  <c r="T722"/>
  <c r="P722"/>
  <c r="L722"/>
  <c r="H722"/>
  <c r="W721"/>
  <c r="V721"/>
  <c r="U721"/>
  <c r="T721"/>
  <c r="P721"/>
  <c r="L721"/>
  <c r="H721"/>
  <c r="W720"/>
  <c r="V720"/>
  <c r="U720"/>
  <c r="T720"/>
  <c r="P720"/>
  <c r="L720"/>
  <c r="H720"/>
  <c r="W719"/>
  <c r="V719"/>
  <c r="X719" s="1"/>
  <c r="Y719" s="1"/>
  <c r="U719"/>
  <c r="T719"/>
  <c r="P719"/>
  <c r="L719"/>
  <c r="H719"/>
  <c r="W718"/>
  <c r="V718"/>
  <c r="U718"/>
  <c r="X718" s="1"/>
  <c r="T718"/>
  <c r="P718"/>
  <c r="L718"/>
  <c r="H718"/>
  <c r="W717"/>
  <c r="V717"/>
  <c r="U717"/>
  <c r="T717"/>
  <c r="P717"/>
  <c r="L717"/>
  <c r="H717"/>
  <c r="W716"/>
  <c r="V716"/>
  <c r="U716"/>
  <c r="T716"/>
  <c r="P716"/>
  <c r="L716"/>
  <c r="H716"/>
  <c r="W715"/>
  <c r="V715"/>
  <c r="X715" s="1"/>
  <c r="U715"/>
  <c r="T715"/>
  <c r="P715"/>
  <c r="L715"/>
  <c r="H715"/>
  <c r="W714"/>
  <c r="V714"/>
  <c r="U714"/>
  <c r="X714" s="1"/>
  <c r="T714"/>
  <c r="P714"/>
  <c r="L714"/>
  <c r="H714"/>
  <c r="W713"/>
  <c r="V713"/>
  <c r="U713"/>
  <c r="T713"/>
  <c r="P713"/>
  <c r="L713"/>
  <c r="H713"/>
  <c r="W712"/>
  <c r="V712"/>
  <c r="U712"/>
  <c r="T712"/>
  <c r="P712"/>
  <c r="L712"/>
  <c r="H712"/>
  <c r="W711"/>
  <c r="V711"/>
  <c r="X711" s="1"/>
  <c r="U711"/>
  <c r="T711"/>
  <c r="P711"/>
  <c r="L711"/>
  <c r="H711"/>
  <c r="W710"/>
  <c r="V710"/>
  <c r="U710"/>
  <c r="X710" s="1"/>
  <c r="T710"/>
  <c r="P710"/>
  <c r="L710"/>
  <c r="H710"/>
  <c r="W709"/>
  <c r="V709"/>
  <c r="U709"/>
  <c r="T709"/>
  <c r="P709"/>
  <c r="L709"/>
  <c r="H709"/>
  <c r="W708"/>
  <c r="V708"/>
  <c r="U708"/>
  <c r="T708"/>
  <c r="P708"/>
  <c r="L708"/>
  <c r="H708"/>
  <c r="W707"/>
  <c r="V707"/>
  <c r="X707" s="1"/>
  <c r="U707"/>
  <c r="T707"/>
  <c r="P707"/>
  <c r="L707"/>
  <c r="H707"/>
  <c r="W706"/>
  <c r="V706"/>
  <c r="U706"/>
  <c r="X706" s="1"/>
  <c r="T706"/>
  <c r="P706"/>
  <c r="L706"/>
  <c r="H706"/>
  <c r="W705"/>
  <c r="V705"/>
  <c r="U705"/>
  <c r="T705"/>
  <c r="P705"/>
  <c r="L705"/>
  <c r="H705"/>
  <c r="W704"/>
  <c r="V704"/>
  <c r="U704"/>
  <c r="T704"/>
  <c r="P704"/>
  <c r="L704"/>
  <c r="H704"/>
  <c r="S703"/>
  <c r="R703"/>
  <c r="T703" s="1"/>
  <c r="Q703"/>
  <c r="O703"/>
  <c r="N703"/>
  <c r="M703"/>
  <c r="K703"/>
  <c r="J703"/>
  <c r="I703"/>
  <c r="G703"/>
  <c r="W703" s="1"/>
  <c r="F703"/>
  <c r="E703"/>
  <c r="D703"/>
  <c r="W702"/>
  <c r="X702" s="1"/>
  <c r="V702"/>
  <c r="U702"/>
  <c r="T702"/>
  <c r="P702"/>
  <c r="L702"/>
  <c r="H702"/>
  <c r="W701"/>
  <c r="V701"/>
  <c r="X701" s="1"/>
  <c r="U701"/>
  <c r="T701"/>
  <c r="P701"/>
  <c r="L701"/>
  <c r="H701"/>
  <c r="W700"/>
  <c r="V700"/>
  <c r="U700"/>
  <c r="X700" s="1"/>
  <c r="T700"/>
  <c r="P700"/>
  <c r="L700"/>
  <c r="H700"/>
  <c r="W699"/>
  <c r="V699"/>
  <c r="U699"/>
  <c r="T699"/>
  <c r="P699"/>
  <c r="L699"/>
  <c r="H699"/>
  <c r="W698"/>
  <c r="X698" s="1"/>
  <c r="V698"/>
  <c r="U698"/>
  <c r="T698"/>
  <c r="P698"/>
  <c r="L698"/>
  <c r="H698"/>
  <c r="W697"/>
  <c r="V697"/>
  <c r="X697" s="1"/>
  <c r="U697"/>
  <c r="T697"/>
  <c r="P697"/>
  <c r="L697"/>
  <c r="H697"/>
  <c r="W696"/>
  <c r="V696"/>
  <c r="U696"/>
  <c r="T696"/>
  <c r="P696"/>
  <c r="L696"/>
  <c r="H696"/>
  <c r="W695"/>
  <c r="V695"/>
  <c r="U695"/>
  <c r="T695"/>
  <c r="P695"/>
  <c r="L695"/>
  <c r="H695"/>
  <c r="W694"/>
  <c r="X694" s="1"/>
  <c r="V694"/>
  <c r="U694"/>
  <c r="T694"/>
  <c r="P694"/>
  <c r="L694"/>
  <c r="H694"/>
  <c r="W693"/>
  <c r="V693"/>
  <c r="X693" s="1"/>
  <c r="U693"/>
  <c r="T693"/>
  <c r="P693"/>
  <c r="L693"/>
  <c r="H693"/>
  <c r="W692"/>
  <c r="V692"/>
  <c r="U692"/>
  <c r="X692" s="1"/>
  <c r="T692"/>
  <c r="P692"/>
  <c r="L692"/>
  <c r="H692"/>
  <c r="W691"/>
  <c r="V691"/>
  <c r="U691"/>
  <c r="T691"/>
  <c r="P691"/>
  <c r="L691"/>
  <c r="H691"/>
  <c r="W690"/>
  <c r="X690" s="1"/>
  <c r="V690"/>
  <c r="U690"/>
  <c r="T690"/>
  <c r="P690"/>
  <c r="L690"/>
  <c r="H690"/>
  <c r="W689"/>
  <c r="V689"/>
  <c r="U689"/>
  <c r="T689"/>
  <c r="P689"/>
  <c r="L689"/>
  <c r="H689"/>
  <c r="W688"/>
  <c r="V688"/>
  <c r="U688"/>
  <c r="X688" s="1"/>
  <c r="T688"/>
  <c r="P688"/>
  <c r="L688"/>
  <c r="H688"/>
  <c r="W687"/>
  <c r="V687"/>
  <c r="U687"/>
  <c r="T687"/>
  <c r="P687"/>
  <c r="L687"/>
  <c r="H687"/>
  <c r="W686"/>
  <c r="V686"/>
  <c r="U686"/>
  <c r="T686"/>
  <c r="P686"/>
  <c r="L686"/>
  <c r="H686"/>
  <c r="W685"/>
  <c r="V685"/>
  <c r="X685" s="1"/>
  <c r="U685"/>
  <c r="T685"/>
  <c r="P685"/>
  <c r="L685"/>
  <c r="H685"/>
  <c r="W684"/>
  <c r="V684"/>
  <c r="U684"/>
  <c r="X684" s="1"/>
  <c r="T684"/>
  <c r="P684"/>
  <c r="L684"/>
  <c r="H684"/>
  <c r="W683"/>
  <c r="V683"/>
  <c r="U683"/>
  <c r="T683"/>
  <c r="P683"/>
  <c r="L683"/>
  <c r="H683"/>
  <c r="W682"/>
  <c r="V682"/>
  <c r="U682"/>
  <c r="T682"/>
  <c r="P682"/>
  <c r="L682"/>
  <c r="H682"/>
  <c r="W681"/>
  <c r="V681"/>
  <c r="X681" s="1"/>
  <c r="U681"/>
  <c r="T681"/>
  <c r="P681"/>
  <c r="L681"/>
  <c r="H681"/>
  <c r="W680"/>
  <c r="V680"/>
  <c r="U680"/>
  <c r="X680" s="1"/>
  <c r="T680"/>
  <c r="P680"/>
  <c r="L680"/>
  <c r="H680"/>
  <c r="W679"/>
  <c r="V679"/>
  <c r="U679"/>
  <c r="T679"/>
  <c r="P679"/>
  <c r="L679"/>
  <c r="H679"/>
  <c r="W678"/>
  <c r="V678"/>
  <c r="U678"/>
  <c r="T678"/>
  <c r="P678"/>
  <c r="L678"/>
  <c r="H678"/>
  <c r="W677"/>
  <c r="V677"/>
  <c r="X677" s="1"/>
  <c r="U677"/>
  <c r="T677"/>
  <c r="P677"/>
  <c r="L677"/>
  <c r="H677"/>
  <c r="W676"/>
  <c r="V676"/>
  <c r="U676"/>
  <c r="X676" s="1"/>
  <c r="T676"/>
  <c r="P676"/>
  <c r="L676"/>
  <c r="H676"/>
  <c r="W675"/>
  <c r="V675"/>
  <c r="U675"/>
  <c r="T675"/>
  <c r="P675"/>
  <c r="L675"/>
  <c r="H675"/>
  <c r="W674"/>
  <c r="V674"/>
  <c r="U674"/>
  <c r="T674"/>
  <c r="P674"/>
  <c r="L674"/>
  <c r="H674"/>
  <c r="W673"/>
  <c r="V673"/>
  <c r="X673" s="1"/>
  <c r="U673"/>
  <c r="T673"/>
  <c r="P673"/>
  <c r="L673"/>
  <c r="H673"/>
  <c r="W672"/>
  <c r="V672"/>
  <c r="U672"/>
  <c r="T672"/>
  <c r="P672"/>
  <c r="L672"/>
  <c r="H672"/>
  <c r="W671"/>
  <c r="V671"/>
  <c r="U671"/>
  <c r="T671"/>
  <c r="P671"/>
  <c r="L671"/>
  <c r="H671"/>
  <c r="W670"/>
  <c r="V670"/>
  <c r="U670"/>
  <c r="T670"/>
  <c r="P670"/>
  <c r="L670"/>
  <c r="H670"/>
  <c r="W669"/>
  <c r="V669"/>
  <c r="X669" s="1"/>
  <c r="U669"/>
  <c r="T669"/>
  <c r="P669"/>
  <c r="L669"/>
  <c r="H669"/>
  <c r="W668"/>
  <c r="V668"/>
  <c r="U668"/>
  <c r="X668" s="1"/>
  <c r="T668"/>
  <c r="P668"/>
  <c r="L668"/>
  <c r="H668"/>
  <c r="S667"/>
  <c r="R667"/>
  <c r="Q667"/>
  <c r="O667"/>
  <c r="N667"/>
  <c r="M667"/>
  <c r="K667"/>
  <c r="J667"/>
  <c r="V667" s="1"/>
  <c r="I667"/>
  <c r="G667"/>
  <c r="F667"/>
  <c r="E667"/>
  <c r="H667" s="1"/>
  <c r="D667"/>
  <c r="W666"/>
  <c r="V666"/>
  <c r="U666"/>
  <c r="X666" s="1"/>
  <c r="T666"/>
  <c r="P666"/>
  <c r="L666"/>
  <c r="H666"/>
  <c r="W665"/>
  <c r="V665"/>
  <c r="U665"/>
  <c r="T665"/>
  <c r="P665"/>
  <c r="L665"/>
  <c r="H665"/>
  <c r="W664"/>
  <c r="X664" s="1"/>
  <c r="V664"/>
  <c r="U664"/>
  <c r="T664"/>
  <c r="P664"/>
  <c r="L664"/>
  <c r="H664"/>
  <c r="W663"/>
  <c r="V663"/>
  <c r="X663" s="1"/>
  <c r="U663"/>
  <c r="T663"/>
  <c r="P663"/>
  <c r="L663"/>
  <c r="H663"/>
  <c r="W662"/>
  <c r="V662"/>
  <c r="U662"/>
  <c r="X662" s="1"/>
  <c r="T662"/>
  <c r="P662"/>
  <c r="L662"/>
  <c r="H662"/>
  <c r="W661"/>
  <c r="V661"/>
  <c r="U661"/>
  <c r="T661"/>
  <c r="P661"/>
  <c r="L661"/>
  <c r="H661"/>
  <c r="W660"/>
  <c r="V660"/>
  <c r="U660"/>
  <c r="T660"/>
  <c r="P660"/>
  <c r="L660"/>
  <c r="H660"/>
  <c r="W659"/>
  <c r="V659"/>
  <c r="U659"/>
  <c r="T659"/>
  <c r="P659"/>
  <c r="L659"/>
  <c r="H659"/>
  <c r="W658"/>
  <c r="V658"/>
  <c r="U658"/>
  <c r="X658" s="1"/>
  <c r="T658"/>
  <c r="P658"/>
  <c r="L658"/>
  <c r="H658"/>
  <c r="W657"/>
  <c r="V657"/>
  <c r="U657"/>
  <c r="T657"/>
  <c r="P657"/>
  <c r="L657"/>
  <c r="H657"/>
  <c r="W656"/>
  <c r="X656" s="1"/>
  <c r="V656"/>
  <c r="U656"/>
  <c r="T656"/>
  <c r="P656"/>
  <c r="L656"/>
  <c r="H656"/>
  <c r="W655"/>
  <c r="V655"/>
  <c r="X655" s="1"/>
  <c r="U655"/>
  <c r="T655"/>
  <c r="P655"/>
  <c r="L655"/>
  <c r="H655"/>
  <c r="W654"/>
  <c r="V654"/>
  <c r="U654"/>
  <c r="X654" s="1"/>
  <c r="T654"/>
  <c r="P654"/>
  <c r="L654"/>
  <c r="H654"/>
  <c r="W653"/>
  <c r="V653"/>
  <c r="U653"/>
  <c r="T653"/>
  <c r="P653"/>
  <c r="L653"/>
  <c r="H653"/>
  <c r="W652"/>
  <c r="X652" s="1"/>
  <c r="V652"/>
  <c r="U652"/>
  <c r="T652"/>
  <c r="P652"/>
  <c r="L652"/>
  <c r="H652"/>
  <c r="W651"/>
  <c r="V651"/>
  <c r="X651" s="1"/>
  <c r="U651"/>
  <c r="T651"/>
  <c r="P651"/>
  <c r="L651"/>
  <c r="H651"/>
  <c r="W650"/>
  <c r="V650"/>
  <c r="U650"/>
  <c r="X650" s="1"/>
  <c r="T650"/>
  <c r="P650"/>
  <c r="L650"/>
  <c r="H650"/>
  <c r="W649"/>
  <c r="V649"/>
  <c r="U649"/>
  <c r="T649"/>
  <c r="P649"/>
  <c r="L649"/>
  <c r="H649"/>
  <c r="W648"/>
  <c r="X648" s="1"/>
  <c r="V648"/>
  <c r="U648"/>
  <c r="T648"/>
  <c r="P648"/>
  <c r="L648"/>
  <c r="H648"/>
  <c r="W647"/>
  <c r="V647"/>
  <c r="X647" s="1"/>
  <c r="U647"/>
  <c r="T647"/>
  <c r="P647"/>
  <c r="L647"/>
  <c r="H647"/>
  <c r="W646"/>
  <c r="V646"/>
  <c r="U646"/>
  <c r="T646"/>
  <c r="P646"/>
  <c r="L646"/>
  <c r="H646"/>
  <c r="W645"/>
  <c r="V645"/>
  <c r="U645"/>
  <c r="T645"/>
  <c r="P645"/>
  <c r="L645"/>
  <c r="H645"/>
  <c r="W644"/>
  <c r="V644"/>
  <c r="U644"/>
  <c r="T644"/>
  <c r="P644"/>
  <c r="L644"/>
  <c r="H644"/>
  <c r="W643"/>
  <c r="V643"/>
  <c r="X643" s="1"/>
  <c r="U643"/>
  <c r="T643"/>
  <c r="P643"/>
  <c r="L643"/>
  <c r="H643"/>
  <c r="W642"/>
  <c r="V642"/>
  <c r="U642"/>
  <c r="X642" s="1"/>
  <c r="T642"/>
  <c r="P642"/>
  <c r="L642"/>
  <c r="H642"/>
  <c r="W641"/>
  <c r="V641"/>
  <c r="U641"/>
  <c r="T641"/>
  <c r="P641"/>
  <c r="L641"/>
  <c r="H641"/>
  <c r="W640"/>
  <c r="V640"/>
  <c r="U640"/>
  <c r="T640"/>
  <c r="P640"/>
  <c r="L640"/>
  <c r="H640"/>
  <c r="W639"/>
  <c r="V639"/>
  <c r="X639" s="1"/>
  <c r="U639"/>
  <c r="T639"/>
  <c r="P639"/>
  <c r="L639"/>
  <c r="H639"/>
  <c r="W638"/>
  <c r="V638"/>
  <c r="U638"/>
  <c r="X638" s="1"/>
  <c r="T638"/>
  <c r="P638"/>
  <c r="L638"/>
  <c r="H638"/>
  <c r="W637"/>
  <c r="V637"/>
  <c r="U637"/>
  <c r="T637"/>
  <c r="P637"/>
  <c r="L637"/>
  <c r="H637"/>
  <c r="W636"/>
  <c r="V636"/>
  <c r="U636"/>
  <c r="T636"/>
  <c r="P636"/>
  <c r="L636"/>
  <c r="H636"/>
  <c r="W635"/>
  <c r="V635"/>
  <c r="U635"/>
  <c r="T635"/>
  <c r="P635"/>
  <c r="L635"/>
  <c r="H635"/>
  <c r="W634"/>
  <c r="V634"/>
  <c r="U634"/>
  <c r="X634" s="1"/>
  <c r="T634"/>
  <c r="P634"/>
  <c r="L634"/>
  <c r="H634"/>
  <c r="W633"/>
  <c r="V633"/>
  <c r="U633"/>
  <c r="T633"/>
  <c r="P633"/>
  <c r="L633"/>
  <c r="H633"/>
  <c r="W632"/>
  <c r="V632"/>
  <c r="U632"/>
  <c r="T632"/>
  <c r="P632"/>
  <c r="L632"/>
  <c r="H632"/>
  <c r="W631"/>
  <c r="V631"/>
  <c r="X631" s="1"/>
  <c r="U631"/>
  <c r="T631"/>
  <c r="P631"/>
  <c r="L631"/>
  <c r="H631"/>
  <c r="S630"/>
  <c r="R630"/>
  <c r="Q630"/>
  <c r="U630" s="1"/>
  <c r="O630"/>
  <c r="N630"/>
  <c r="M630"/>
  <c r="K630"/>
  <c r="W630" s="1"/>
  <c r="J630"/>
  <c r="I630"/>
  <c r="G630"/>
  <c r="F630"/>
  <c r="E630"/>
  <c r="D630"/>
  <c r="W629"/>
  <c r="V629"/>
  <c r="X629" s="1"/>
  <c r="U629"/>
  <c r="T629"/>
  <c r="P629"/>
  <c r="L629"/>
  <c r="H629"/>
  <c r="W628"/>
  <c r="V628"/>
  <c r="U628"/>
  <c r="X628" s="1"/>
  <c r="T628"/>
  <c r="P628"/>
  <c r="L628"/>
  <c r="H628"/>
  <c r="W627"/>
  <c r="V627"/>
  <c r="U627"/>
  <c r="T627"/>
  <c r="P627"/>
  <c r="L627"/>
  <c r="H627"/>
  <c r="W626"/>
  <c r="V626"/>
  <c r="U626"/>
  <c r="T626"/>
  <c r="P626"/>
  <c r="L626"/>
  <c r="H626"/>
  <c r="W625"/>
  <c r="V625"/>
  <c r="X625" s="1"/>
  <c r="U625"/>
  <c r="T625"/>
  <c r="P625"/>
  <c r="L625"/>
  <c r="H625"/>
  <c r="W624"/>
  <c r="V624"/>
  <c r="U624"/>
  <c r="X624" s="1"/>
  <c r="T624"/>
  <c r="P624"/>
  <c r="L624"/>
  <c r="H624"/>
  <c r="W623"/>
  <c r="V623"/>
  <c r="U623"/>
  <c r="T623"/>
  <c r="P623"/>
  <c r="L623"/>
  <c r="H623"/>
  <c r="W622"/>
  <c r="X622" s="1"/>
  <c r="V622"/>
  <c r="U622"/>
  <c r="T622"/>
  <c r="P622"/>
  <c r="L622"/>
  <c r="H622"/>
  <c r="W621"/>
  <c r="V621"/>
  <c r="U621"/>
  <c r="T621"/>
  <c r="P621"/>
  <c r="L621"/>
  <c r="H621"/>
  <c r="W620"/>
  <c r="V620"/>
  <c r="U620"/>
  <c r="X620" s="1"/>
  <c r="T620"/>
  <c r="P620"/>
  <c r="L620"/>
  <c r="H620"/>
  <c r="W619"/>
  <c r="V619"/>
  <c r="U619"/>
  <c r="T619"/>
  <c r="P619"/>
  <c r="L619"/>
  <c r="H619"/>
  <c r="W618"/>
  <c r="X618" s="1"/>
  <c r="V618"/>
  <c r="U618"/>
  <c r="T618"/>
  <c r="P618"/>
  <c r="L618"/>
  <c r="H618"/>
  <c r="W617"/>
  <c r="V617"/>
  <c r="U617"/>
  <c r="T617"/>
  <c r="P617"/>
  <c r="L617"/>
  <c r="H617"/>
  <c r="W616"/>
  <c r="V616"/>
  <c r="U616"/>
  <c r="X616" s="1"/>
  <c r="T616"/>
  <c r="P616"/>
  <c r="L616"/>
  <c r="H616"/>
  <c r="W615"/>
  <c r="V615"/>
  <c r="U615"/>
  <c r="T615"/>
  <c r="P615"/>
  <c r="L615"/>
  <c r="H615"/>
  <c r="W614"/>
  <c r="X614" s="1"/>
  <c r="V614"/>
  <c r="U614"/>
  <c r="T614"/>
  <c r="P614"/>
  <c r="L614"/>
  <c r="H614"/>
  <c r="W613"/>
  <c r="V613"/>
  <c r="X613" s="1"/>
  <c r="U613"/>
  <c r="T613"/>
  <c r="P613"/>
  <c r="L613"/>
  <c r="H613"/>
  <c r="W612"/>
  <c r="V612"/>
  <c r="U612"/>
  <c r="X612" s="1"/>
  <c r="T612"/>
  <c r="P612"/>
  <c r="L612"/>
  <c r="H612"/>
  <c r="W611"/>
  <c r="V611"/>
  <c r="U611"/>
  <c r="T611"/>
  <c r="P611"/>
  <c r="L611"/>
  <c r="H611"/>
  <c r="W610"/>
  <c r="V610"/>
  <c r="U610"/>
  <c r="T610"/>
  <c r="P610"/>
  <c r="L610"/>
  <c r="H610"/>
  <c r="W609"/>
  <c r="V609"/>
  <c r="X609" s="1"/>
  <c r="Y609" s="1"/>
  <c r="U609"/>
  <c r="T609"/>
  <c r="P609"/>
  <c r="L609"/>
  <c r="H609"/>
  <c r="W608"/>
  <c r="V608"/>
  <c r="U608"/>
  <c r="X608" s="1"/>
  <c r="T608"/>
  <c r="P608"/>
  <c r="L608"/>
  <c r="H608"/>
  <c r="W607"/>
  <c r="V607"/>
  <c r="U607"/>
  <c r="T607"/>
  <c r="P607"/>
  <c r="L607"/>
  <c r="H607"/>
  <c r="W606"/>
  <c r="V606"/>
  <c r="U606"/>
  <c r="T606"/>
  <c r="P606"/>
  <c r="L606"/>
  <c r="H606"/>
  <c r="W605"/>
  <c r="V605"/>
  <c r="X605" s="1"/>
  <c r="U605"/>
  <c r="T605"/>
  <c r="P605"/>
  <c r="L605"/>
  <c r="H605"/>
  <c r="W604"/>
  <c r="V604"/>
  <c r="U604"/>
  <c r="T604"/>
  <c r="P604"/>
  <c r="L604"/>
  <c r="H604"/>
  <c r="W603"/>
  <c r="V603"/>
  <c r="U603"/>
  <c r="T603"/>
  <c r="P603"/>
  <c r="L603"/>
  <c r="H603"/>
  <c r="W602"/>
  <c r="V602"/>
  <c r="U602"/>
  <c r="T602"/>
  <c r="P602"/>
  <c r="L602"/>
  <c r="H602"/>
  <c r="W601"/>
  <c r="V601"/>
  <c r="U601"/>
  <c r="T601"/>
  <c r="P601"/>
  <c r="L601"/>
  <c r="H601"/>
  <c r="W600"/>
  <c r="V600"/>
  <c r="U600"/>
  <c r="X600" s="1"/>
  <c r="T600"/>
  <c r="P600"/>
  <c r="L600"/>
  <c r="H600"/>
  <c r="W599"/>
  <c r="V599"/>
  <c r="U599"/>
  <c r="T599"/>
  <c r="P599"/>
  <c r="L599"/>
  <c r="H599"/>
  <c r="W598"/>
  <c r="V598"/>
  <c r="U598"/>
  <c r="T598"/>
  <c r="P598"/>
  <c r="L598"/>
  <c r="H598"/>
  <c r="W597"/>
  <c r="V597"/>
  <c r="X597" s="1"/>
  <c r="U597"/>
  <c r="T597"/>
  <c r="P597"/>
  <c r="L597"/>
  <c r="H597"/>
  <c r="W596"/>
  <c r="V596"/>
  <c r="U596"/>
  <c r="X596" s="1"/>
  <c r="T596"/>
  <c r="P596"/>
  <c r="L596"/>
  <c r="H596"/>
  <c r="W595"/>
  <c r="V595"/>
  <c r="U595"/>
  <c r="T595"/>
  <c r="P595"/>
  <c r="L595"/>
  <c r="H595"/>
  <c r="W594"/>
  <c r="V594"/>
  <c r="U594"/>
  <c r="T594"/>
  <c r="P594"/>
  <c r="L594"/>
  <c r="H594"/>
  <c r="S593"/>
  <c r="R593"/>
  <c r="V593" s="1"/>
  <c r="Q593"/>
  <c r="O593"/>
  <c r="N593"/>
  <c r="M593"/>
  <c r="P593" s="1"/>
  <c r="K593"/>
  <c r="J593"/>
  <c r="I593"/>
  <c r="G593"/>
  <c r="W593" s="1"/>
  <c r="F593"/>
  <c r="E593"/>
  <c r="W592"/>
  <c r="V592"/>
  <c r="U592"/>
  <c r="T592"/>
  <c r="P592"/>
  <c r="L592"/>
  <c r="H592"/>
  <c r="W591"/>
  <c r="V591"/>
  <c r="U591"/>
  <c r="X591" s="1"/>
  <c r="T591"/>
  <c r="P591"/>
  <c r="L591"/>
  <c r="H591"/>
  <c r="W590"/>
  <c r="V590"/>
  <c r="U590"/>
  <c r="T590"/>
  <c r="P590"/>
  <c r="L590"/>
  <c r="H590"/>
  <c r="W589"/>
  <c r="X589" s="1"/>
  <c r="V589"/>
  <c r="U589"/>
  <c r="T589"/>
  <c r="P589"/>
  <c r="L589"/>
  <c r="H589"/>
  <c r="W588"/>
  <c r="V588"/>
  <c r="X588" s="1"/>
  <c r="U588"/>
  <c r="T588"/>
  <c r="P588"/>
  <c r="L588"/>
  <c r="H588"/>
  <c r="W587"/>
  <c r="V587"/>
  <c r="U587"/>
  <c r="X587" s="1"/>
  <c r="T587"/>
  <c r="P587"/>
  <c r="L587"/>
  <c r="H587"/>
  <c r="W586"/>
  <c r="V586"/>
  <c r="U586"/>
  <c r="T586"/>
  <c r="P586"/>
  <c r="L586"/>
  <c r="H586"/>
  <c r="W585"/>
  <c r="X585" s="1"/>
  <c r="V585"/>
  <c r="U585"/>
  <c r="T585"/>
  <c r="P585"/>
  <c r="L585"/>
  <c r="H585"/>
  <c r="W584"/>
  <c r="V584"/>
  <c r="X584" s="1"/>
  <c r="U584"/>
  <c r="T584"/>
  <c r="P584"/>
  <c r="L584"/>
  <c r="H584"/>
  <c r="W583"/>
  <c r="V583"/>
  <c r="U583"/>
  <c r="T583"/>
  <c r="P583"/>
  <c r="L583"/>
  <c r="H583"/>
  <c r="W582"/>
  <c r="V582"/>
  <c r="U582"/>
  <c r="T582"/>
  <c r="P582"/>
  <c r="L582"/>
  <c r="H582"/>
  <c r="W581"/>
  <c r="X581" s="1"/>
  <c r="V581"/>
  <c r="U581"/>
  <c r="T581"/>
  <c r="P581"/>
  <c r="L581"/>
  <c r="H581"/>
  <c r="W580"/>
  <c r="V580"/>
  <c r="X580" s="1"/>
  <c r="U580"/>
  <c r="T580"/>
  <c r="P580"/>
  <c r="L580"/>
  <c r="H580"/>
  <c r="W579"/>
  <c r="V579"/>
  <c r="U579"/>
  <c r="X579" s="1"/>
  <c r="T579"/>
  <c r="P579"/>
  <c r="L579"/>
  <c r="H579"/>
  <c r="W578"/>
  <c r="V578"/>
  <c r="U578"/>
  <c r="T578"/>
  <c r="P578"/>
  <c r="L578"/>
  <c r="H578"/>
  <c r="W577"/>
  <c r="X577" s="1"/>
  <c r="V577"/>
  <c r="U577"/>
  <c r="T577"/>
  <c r="P577"/>
  <c r="L577"/>
  <c r="H577"/>
  <c r="W576"/>
  <c r="V576"/>
  <c r="U576"/>
  <c r="T576"/>
  <c r="P576"/>
  <c r="L576"/>
  <c r="H576"/>
  <c r="W575"/>
  <c r="V575"/>
  <c r="U575"/>
  <c r="X575" s="1"/>
  <c r="T575"/>
  <c r="P575"/>
  <c r="L575"/>
  <c r="H575"/>
  <c r="W574"/>
  <c r="V574"/>
  <c r="U574"/>
  <c r="T574"/>
  <c r="P574"/>
  <c r="L574"/>
  <c r="H574"/>
  <c r="W573"/>
  <c r="X573" s="1"/>
  <c r="Y573" s="1"/>
  <c r="V573"/>
  <c r="U573"/>
  <c r="T573"/>
  <c r="P573"/>
  <c r="L573"/>
  <c r="H573"/>
  <c r="W572"/>
  <c r="V572"/>
  <c r="X572" s="1"/>
  <c r="U572"/>
  <c r="T572"/>
  <c r="P572"/>
  <c r="L572"/>
  <c r="H572"/>
  <c r="W571"/>
  <c r="V571"/>
  <c r="U571"/>
  <c r="X571" s="1"/>
  <c r="T571"/>
  <c r="P571"/>
  <c r="L571"/>
  <c r="H571"/>
  <c r="W570"/>
  <c r="V570"/>
  <c r="U570"/>
  <c r="T570"/>
  <c r="P570"/>
  <c r="L570"/>
  <c r="H570"/>
  <c r="W569"/>
  <c r="X569" s="1"/>
  <c r="V569"/>
  <c r="U569"/>
  <c r="T569"/>
  <c r="P569"/>
  <c r="L569"/>
  <c r="H569"/>
  <c r="W568"/>
  <c r="V568"/>
  <c r="X568" s="1"/>
  <c r="U568"/>
  <c r="T568"/>
  <c r="P568"/>
  <c r="L568"/>
  <c r="H568"/>
  <c r="W567"/>
  <c r="V567"/>
  <c r="U567"/>
  <c r="T567"/>
  <c r="P567"/>
  <c r="L567"/>
  <c r="H567"/>
  <c r="D567"/>
  <c r="D1113"/>
  <c r="W566"/>
  <c r="V566"/>
  <c r="X566" s="1"/>
  <c r="U566"/>
  <c r="T566"/>
  <c r="P566"/>
  <c r="L566"/>
  <c r="H566"/>
  <c r="W565"/>
  <c r="V565"/>
  <c r="U565"/>
  <c r="X565" s="1"/>
  <c r="T565"/>
  <c r="P565"/>
  <c r="L565"/>
  <c r="H565"/>
  <c r="W564"/>
  <c r="V564"/>
  <c r="U564"/>
  <c r="T564"/>
  <c r="P564"/>
  <c r="L564"/>
  <c r="H564"/>
  <c r="D564"/>
  <c r="W563"/>
  <c r="V563"/>
  <c r="U563"/>
  <c r="T563"/>
  <c r="P563"/>
  <c r="L563"/>
  <c r="H563"/>
  <c r="W562"/>
  <c r="V562"/>
  <c r="U562"/>
  <c r="T562"/>
  <c r="P562"/>
  <c r="L562"/>
  <c r="H562"/>
  <c r="W561"/>
  <c r="V561"/>
  <c r="X561" s="1"/>
  <c r="U561"/>
  <c r="T561"/>
  <c r="P561"/>
  <c r="L561"/>
  <c r="H561"/>
  <c r="W560"/>
  <c r="V560"/>
  <c r="U560"/>
  <c r="X560" s="1"/>
  <c r="T560"/>
  <c r="P560"/>
  <c r="L560"/>
  <c r="H560"/>
  <c r="W559"/>
  <c r="V559"/>
  <c r="U559"/>
  <c r="T559"/>
  <c r="P559"/>
  <c r="L559"/>
  <c r="H559"/>
  <c r="W558"/>
  <c r="X558" s="1"/>
  <c r="V558"/>
  <c r="U558"/>
  <c r="T558"/>
  <c r="P558"/>
  <c r="L558"/>
  <c r="H558"/>
  <c r="S557"/>
  <c r="R557"/>
  <c r="T557" s="1"/>
  <c r="Q557"/>
  <c r="O557"/>
  <c r="N557"/>
  <c r="M557"/>
  <c r="K557"/>
  <c r="J557"/>
  <c r="I557"/>
  <c r="G557"/>
  <c r="W557" s="1"/>
  <c r="F557"/>
  <c r="E557"/>
  <c r="D557"/>
  <c r="W556"/>
  <c r="X556" s="1"/>
  <c r="V556"/>
  <c r="U556"/>
  <c r="T556"/>
  <c r="P556"/>
  <c r="L556"/>
  <c r="H556"/>
  <c r="W555"/>
  <c r="V555"/>
  <c r="X555" s="1"/>
  <c r="U555"/>
  <c r="T555"/>
  <c r="P555"/>
  <c r="L555"/>
  <c r="H555"/>
  <c r="W554"/>
  <c r="V554"/>
  <c r="U554"/>
  <c r="X554" s="1"/>
  <c r="T554"/>
  <c r="P554"/>
  <c r="L554"/>
  <c r="H554"/>
  <c r="W553"/>
  <c r="V553"/>
  <c r="U553"/>
  <c r="T553"/>
  <c r="P553"/>
  <c r="L553"/>
  <c r="H553"/>
  <c r="W552"/>
  <c r="X552" s="1"/>
  <c r="V552"/>
  <c r="U552"/>
  <c r="T552"/>
  <c r="P552"/>
  <c r="L552"/>
  <c r="H552"/>
  <c r="W551"/>
  <c r="V551"/>
  <c r="U551"/>
  <c r="T551"/>
  <c r="P551"/>
  <c r="L551"/>
  <c r="H551"/>
  <c r="W550"/>
  <c r="V550"/>
  <c r="U550"/>
  <c r="T550"/>
  <c r="P550"/>
  <c r="L550"/>
  <c r="H550"/>
  <c r="W549"/>
  <c r="V549"/>
  <c r="U549"/>
  <c r="T549"/>
  <c r="P549"/>
  <c r="L549"/>
  <c r="H549"/>
  <c r="W548"/>
  <c r="X548" s="1"/>
  <c r="V548"/>
  <c r="U548"/>
  <c r="T548"/>
  <c r="P548"/>
  <c r="L548"/>
  <c r="H548"/>
  <c r="W547"/>
  <c r="V547"/>
  <c r="X547" s="1"/>
  <c r="U547"/>
  <c r="T547"/>
  <c r="P547"/>
  <c r="L547"/>
  <c r="H547"/>
  <c r="W546"/>
  <c r="V546"/>
  <c r="U546"/>
  <c r="X546" s="1"/>
  <c r="T546"/>
  <c r="P546"/>
  <c r="L546"/>
  <c r="H546"/>
  <c r="W545"/>
  <c r="V545"/>
  <c r="U545"/>
  <c r="T545"/>
  <c r="P545"/>
  <c r="L545"/>
  <c r="H545"/>
  <c r="W544"/>
  <c r="V544"/>
  <c r="U544"/>
  <c r="T544"/>
  <c r="P544"/>
  <c r="L544"/>
  <c r="H544"/>
  <c r="W543"/>
  <c r="V543"/>
  <c r="X543" s="1"/>
  <c r="U543"/>
  <c r="T543"/>
  <c r="P543"/>
  <c r="L543"/>
  <c r="H543"/>
  <c r="W542"/>
  <c r="V542"/>
  <c r="U542"/>
  <c r="T542"/>
  <c r="P542"/>
  <c r="L542"/>
  <c r="H542"/>
  <c r="W541"/>
  <c r="V541"/>
  <c r="U541"/>
  <c r="T541"/>
  <c r="P541"/>
  <c r="L541"/>
  <c r="H541"/>
  <c r="W540"/>
  <c r="X540" s="1"/>
  <c r="V540"/>
  <c r="U540"/>
  <c r="T540"/>
  <c r="P540"/>
  <c r="L540"/>
  <c r="H540"/>
  <c r="W539"/>
  <c r="V539"/>
  <c r="X539" s="1"/>
  <c r="U539"/>
  <c r="T539"/>
  <c r="P539"/>
  <c r="L539"/>
  <c r="H539"/>
  <c r="W538"/>
  <c r="V538"/>
  <c r="U538"/>
  <c r="X538" s="1"/>
  <c r="T538"/>
  <c r="P538"/>
  <c r="L538"/>
  <c r="H538"/>
  <c r="W537"/>
  <c r="V537"/>
  <c r="U537"/>
  <c r="T537"/>
  <c r="P537"/>
  <c r="L537"/>
  <c r="H537"/>
  <c r="W536"/>
  <c r="X536" s="1"/>
  <c r="V536"/>
  <c r="U536"/>
  <c r="T536"/>
  <c r="P536"/>
  <c r="L536"/>
  <c r="H536"/>
  <c r="W535"/>
  <c r="V535"/>
  <c r="U535"/>
  <c r="T535"/>
  <c r="P535"/>
  <c r="L535"/>
  <c r="H535"/>
  <c r="W534"/>
  <c r="V534"/>
  <c r="U534"/>
  <c r="X534" s="1"/>
  <c r="T534"/>
  <c r="P534"/>
  <c r="L534"/>
  <c r="H534"/>
  <c r="W533"/>
  <c r="V533"/>
  <c r="U533"/>
  <c r="T533"/>
  <c r="P533"/>
  <c r="L533"/>
  <c r="H533"/>
  <c r="W532"/>
  <c r="V532"/>
  <c r="U532"/>
  <c r="T532"/>
  <c r="P532"/>
  <c r="L532"/>
  <c r="H532"/>
  <c r="W531"/>
  <c r="V531"/>
  <c r="X531" s="1"/>
  <c r="U531"/>
  <c r="T531"/>
  <c r="P531"/>
  <c r="L531"/>
  <c r="H531"/>
  <c r="W530"/>
  <c r="V530"/>
  <c r="U530"/>
  <c r="T530"/>
  <c r="P530"/>
  <c r="L530"/>
  <c r="H530"/>
  <c r="W529"/>
  <c r="V529"/>
  <c r="U529"/>
  <c r="T529"/>
  <c r="P529"/>
  <c r="L529"/>
  <c r="H529"/>
  <c r="W528"/>
  <c r="X528" s="1"/>
  <c r="V528"/>
  <c r="U528"/>
  <c r="T528"/>
  <c r="P528"/>
  <c r="L528"/>
  <c r="H528"/>
  <c r="W527"/>
  <c r="V527"/>
  <c r="X527" s="1"/>
  <c r="U527"/>
  <c r="T527"/>
  <c r="P527"/>
  <c r="L527"/>
  <c r="H527"/>
  <c r="W526"/>
  <c r="V526"/>
  <c r="U526"/>
  <c r="T526"/>
  <c r="P526"/>
  <c r="L526"/>
  <c r="H526"/>
  <c r="W525"/>
  <c r="V525"/>
  <c r="U525"/>
  <c r="T525"/>
  <c r="P525"/>
  <c r="L525"/>
  <c r="H525"/>
  <c r="W524"/>
  <c r="V524"/>
  <c r="U524"/>
  <c r="T524"/>
  <c r="P524"/>
  <c r="L524"/>
  <c r="H524"/>
  <c r="W523"/>
  <c r="V523"/>
  <c r="X523" s="1"/>
  <c r="U523"/>
  <c r="T523"/>
  <c r="P523"/>
  <c r="L523"/>
  <c r="H523"/>
  <c r="W522"/>
  <c r="V522"/>
  <c r="U522"/>
  <c r="X522" s="1"/>
  <c r="T522"/>
  <c r="P522"/>
  <c r="L522"/>
  <c r="H522"/>
  <c r="S521"/>
  <c r="R521"/>
  <c r="Q521"/>
  <c r="O521"/>
  <c r="P521" s="1"/>
  <c r="N521"/>
  <c r="M521"/>
  <c r="K521"/>
  <c r="J521"/>
  <c r="L521" s="1"/>
  <c r="I521"/>
  <c r="G521"/>
  <c r="F521"/>
  <c r="E521"/>
  <c r="U521" s="1"/>
  <c r="D521"/>
  <c r="W520"/>
  <c r="V520"/>
  <c r="U520"/>
  <c r="X520" s="1"/>
  <c r="T520"/>
  <c r="P520"/>
  <c r="L520"/>
  <c r="H520"/>
  <c r="W519"/>
  <c r="V519"/>
  <c r="U519"/>
  <c r="T519"/>
  <c r="P519"/>
  <c r="L519"/>
  <c r="H519"/>
  <c r="W518"/>
  <c r="V518"/>
  <c r="U518"/>
  <c r="T518"/>
  <c r="P518"/>
  <c r="L518"/>
  <c r="H518"/>
  <c r="W517"/>
  <c r="V517"/>
  <c r="X517" s="1"/>
  <c r="U517"/>
  <c r="T517"/>
  <c r="P517"/>
  <c r="L517"/>
  <c r="H517"/>
  <c r="W516"/>
  <c r="V516"/>
  <c r="U516"/>
  <c r="T516"/>
  <c r="P516"/>
  <c r="L516"/>
  <c r="H516"/>
  <c r="W515"/>
  <c r="V515"/>
  <c r="U515"/>
  <c r="T515"/>
  <c r="P515"/>
  <c r="L515"/>
  <c r="H515"/>
  <c r="W514"/>
  <c r="X514" s="1"/>
  <c r="V514"/>
  <c r="U514"/>
  <c r="T514"/>
  <c r="P514"/>
  <c r="L514"/>
  <c r="H514"/>
  <c r="W513"/>
  <c r="V513"/>
  <c r="U513"/>
  <c r="T513"/>
  <c r="P513"/>
  <c r="L513"/>
  <c r="H513"/>
  <c r="W512"/>
  <c r="V512"/>
  <c r="U512"/>
  <c r="X512" s="1"/>
  <c r="T512"/>
  <c r="P512"/>
  <c r="L512"/>
  <c r="H512"/>
  <c r="W511"/>
  <c r="V511"/>
  <c r="U511"/>
  <c r="T511"/>
  <c r="P511"/>
  <c r="L511"/>
  <c r="H511"/>
  <c r="W510"/>
  <c r="X510" s="1"/>
  <c r="V510"/>
  <c r="U510"/>
  <c r="T510"/>
  <c r="P510"/>
  <c r="L510"/>
  <c r="H510"/>
  <c r="W509"/>
  <c r="V509"/>
  <c r="X509" s="1"/>
  <c r="U509"/>
  <c r="T509"/>
  <c r="P509"/>
  <c r="L509"/>
  <c r="H509"/>
  <c r="W508"/>
  <c r="V508"/>
  <c r="U508"/>
  <c r="T508"/>
  <c r="P508"/>
  <c r="L508"/>
  <c r="H508"/>
  <c r="W507"/>
  <c r="V507"/>
  <c r="U507"/>
  <c r="T507"/>
  <c r="P507"/>
  <c r="L507"/>
  <c r="H507"/>
  <c r="W506"/>
  <c r="X506" s="1"/>
  <c r="V506"/>
  <c r="U506"/>
  <c r="T506"/>
  <c r="P506"/>
  <c r="L506"/>
  <c r="H506"/>
  <c r="W505"/>
  <c r="V505"/>
  <c r="U505"/>
  <c r="T505"/>
  <c r="P505"/>
  <c r="L505"/>
  <c r="H505"/>
  <c r="W504"/>
  <c r="V504"/>
  <c r="U504"/>
  <c r="X504" s="1"/>
  <c r="T504"/>
  <c r="P504"/>
  <c r="L504"/>
  <c r="H504"/>
  <c r="W503"/>
  <c r="V503"/>
  <c r="U503"/>
  <c r="T503"/>
  <c r="P503"/>
  <c r="L503"/>
  <c r="H503"/>
  <c r="W502"/>
  <c r="X502" s="1"/>
  <c r="V502"/>
  <c r="U502"/>
  <c r="T502"/>
  <c r="P502"/>
  <c r="L502"/>
  <c r="H502"/>
  <c r="W501"/>
  <c r="V501"/>
  <c r="X501" s="1"/>
  <c r="U501"/>
  <c r="T501"/>
  <c r="P501"/>
  <c r="L501"/>
  <c r="H501"/>
  <c r="W500"/>
  <c r="V500"/>
  <c r="U500"/>
  <c r="X500" s="1"/>
  <c r="Y500" s="1"/>
  <c r="T500"/>
  <c r="P500"/>
  <c r="L500"/>
  <c r="H500"/>
  <c r="W499"/>
  <c r="V499"/>
  <c r="U499"/>
  <c r="T499"/>
  <c r="P499"/>
  <c r="L499"/>
  <c r="H499"/>
  <c r="W498"/>
  <c r="V498"/>
  <c r="U498"/>
  <c r="T498"/>
  <c r="P498"/>
  <c r="L498"/>
  <c r="H498"/>
  <c r="W497"/>
  <c r="V497"/>
  <c r="X497" s="1"/>
  <c r="U497"/>
  <c r="T497"/>
  <c r="P497"/>
  <c r="L497"/>
  <c r="H497"/>
  <c r="W496"/>
  <c r="V496"/>
  <c r="U496"/>
  <c r="T496"/>
  <c r="P496"/>
  <c r="L496"/>
  <c r="H496"/>
  <c r="W495"/>
  <c r="V495"/>
  <c r="U495"/>
  <c r="T495"/>
  <c r="P495"/>
  <c r="L495"/>
  <c r="H495"/>
  <c r="W494"/>
  <c r="X494" s="1"/>
  <c r="V494"/>
  <c r="U494"/>
  <c r="T494"/>
  <c r="P494"/>
  <c r="L494"/>
  <c r="H494"/>
  <c r="W493"/>
  <c r="V493"/>
  <c r="X493" s="1"/>
  <c r="U493"/>
  <c r="T493"/>
  <c r="P493"/>
  <c r="L493"/>
  <c r="H493"/>
  <c r="W492"/>
  <c r="V492"/>
  <c r="U492"/>
  <c r="X492" s="1"/>
  <c r="T492"/>
  <c r="P492"/>
  <c r="L492"/>
  <c r="H492"/>
  <c r="W491"/>
  <c r="V491"/>
  <c r="U491"/>
  <c r="T491"/>
  <c r="P491"/>
  <c r="L491"/>
  <c r="H491"/>
  <c r="W490"/>
  <c r="V490"/>
  <c r="U490"/>
  <c r="T490"/>
  <c r="P490"/>
  <c r="L490"/>
  <c r="H490"/>
  <c r="W489"/>
  <c r="V489"/>
  <c r="X489" s="1"/>
  <c r="U489"/>
  <c r="T489"/>
  <c r="P489"/>
  <c r="L489"/>
  <c r="H489"/>
  <c r="W488"/>
  <c r="V488"/>
  <c r="U488"/>
  <c r="X488" s="1"/>
  <c r="T488"/>
  <c r="P488"/>
  <c r="L488"/>
  <c r="H488"/>
  <c r="W487"/>
  <c r="V487"/>
  <c r="U487"/>
  <c r="T487"/>
  <c r="P487"/>
  <c r="L487"/>
  <c r="H487"/>
  <c r="W486"/>
  <c r="X486" s="1"/>
  <c r="V486"/>
  <c r="U486"/>
  <c r="T486"/>
  <c r="P486"/>
  <c r="L486"/>
  <c r="H486"/>
  <c r="W485"/>
  <c r="V485"/>
  <c r="X485" s="1"/>
  <c r="U485"/>
  <c r="T485"/>
  <c r="P485"/>
  <c r="L485"/>
  <c r="H485"/>
  <c r="S484"/>
  <c r="R484"/>
  <c r="Q484"/>
  <c r="U484" s="1"/>
  <c r="O484"/>
  <c r="N484"/>
  <c r="M484"/>
  <c r="K484"/>
  <c r="W484" s="1"/>
  <c r="J484"/>
  <c r="I484"/>
  <c r="G484"/>
  <c r="F484"/>
  <c r="H484" s="1"/>
  <c r="E484"/>
  <c r="D484"/>
  <c r="W483"/>
  <c r="V483"/>
  <c r="U483"/>
  <c r="T483"/>
  <c r="P483"/>
  <c r="L483"/>
  <c r="H483"/>
  <c r="W482"/>
  <c r="V482"/>
  <c r="U482"/>
  <c r="X482" s="1"/>
  <c r="T482"/>
  <c r="P482"/>
  <c r="L482"/>
  <c r="H482"/>
  <c r="W481"/>
  <c r="V481"/>
  <c r="U481"/>
  <c r="T481"/>
  <c r="P481"/>
  <c r="L481"/>
  <c r="H481"/>
  <c r="W480"/>
  <c r="X480" s="1"/>
  <c r="V480"/>
  <c r="U480"/>
  <c r="T480"/>
  <c r="P480"/>
  <c r="L480"/>
  <c r="H480"/>
  <c r="W479"/>
  <c r="V479"/>
  <c r="X479" s="1"/>
  <c r="U479"/>
  <c r="T479"/>
  <c r="P479"/>
  <c r="L479"/>
  <c r="H479"/>
  <c r="W478"/>
  <c r="V478"/>
  <c r="U478"/>
  <c r="T478"/>
  <c r="P478"/>
  <c r="L478"/>
  <c r="H478"/>
  <c r="W477"/>
  <c r="V477"/>
  <c r="U477"/>
  <c r="T477"/>
  <c r="P477"/>
  <c r="L477"/>
  <c r="H477"/>
  <c r="W476"/>
  <c r="X476" s="1"/>
  <c r="V476"/>
  <c r="U476"/>
  <c r="T476"/>
  <c r="P476"/>
  <c r="L476"/>
  <c r="W475"/>
  <c r="V475"/>
  <c r="U475"/>
  <c r="X475" s="1"/>
  <c r="T475"/>
  <c r="P475"/>
  <c r="L475"/>
  <c r="H475"/>
  <c r="W474"/>
  <c r="V474"/>
  <c r="U474"/>
  <c r="T474"/>
  <c r="P474"/>
  <c r="L474"/>
  <c r="H474"/>
  <c r="W473"/>
  <c r="V473"/>
  <c r="U473"/>
  <c r="T473"/>
  <c r="P473"/>
  <c r="L473"/>
  <c r="H473"/>
  <c r="W472"/>
  <c r="V472"/>
  <c r="X472" s="1"/>
  <c r="U472"/>
  <c r="T472"/>
  <c r="P472"/>
  <c r="L472"/>
  <c r="H472"/>
  <c r="W471"/>
  <c r="V471"/>
  <c r="U471"/>
  <c r="X471" s="1"/>
  <c r="T471"/>
  <c r="P471"/>
  <c r="L471"/>
  <c r="H471"/>
  <c r="W470"/>
  <c r="V470"/>
  <c r="U470"/>
  <c r="T470"/>
  <c r="P470"/>
  <c r="L470"/>
  <c r="H470"/>
  <c r="W469"/>
  <c r="V469"/>
  <c r="U469"/>
  <c r="T469"/>
  <c r="P469"/>
  <c r="L469"/>
  <c r="H469"/>
  <c r="W468"/>
  <c r="V468"/>
  <c r="X468" s="1"/>
  <c r="U468"/>
  <c r="T468"/>
  <c r="P468"/>
  <c r="L468"/>
  <c r="H468"/>
  <c r="W467"/>
  <c r="V467"/>
  <c r="U467"/>
  <c r="X467" s="1"/>
  <c r="T467"/>
  <c r="P467"/>
  <c r="L467"/>
  <c r="H467"/>
  <c r="W466"/>
  <c r="V466"/>
  <c r="U466"/>
  <c r="T466"/>
  <c r="P466"/>
  <c r="L466"/>
  <c r="H466"/>
  <c r="W465"/>
  <c r="V465"/>
  <c r="U465"/>
  <c r="T465"/>
  <c r="P465"/>
  <c r="L465"/>
  <c r="H465"/>
  <c r="W464"/>
  <c r="V464"/>
  <c r="U464"/>
  <c r="T464"/>
  <c r="P464"/>
  <c r="L464"/>
  <c r="H464"/>
  <c r="W463"/>
  <c r="V463"/>
  <c r="U463"/>
  <c r="T463"/>
  <c r="P463"/>
  <c r="L463"/>
  <c r="H463"/>
  <c r="W462"/>
  <c r="V462"/>
  <c r="U462"/>
  <c r="T462"/>
  <c r="P462"/>
  <c r="L462"/>
  <c r="H462"/>
  <c r="W461"/>
  <c r="X461" s="1"/>
  <c r="V461"/>
  <c r="U461"/>
  <c r="T461"/>
  <c r="P461"/>
  <c r="L461"/>
  <c r="H461"/>
  <c r="W460"/>
  <c r="V460"/>
  <c r="X460" s="1"/>
  <c r="U460"/>
  <c r="T460"/>
  <c r="P460"/>
  <c r="L460"/>
  <c r="H460"/>
  <c r="W459"/>
  <c r="V459"/>
  <c r="U459"/>
  <c r="X459" s="1"/>
  <c r="T459"/>
  <c r="P459"/>
  <c r="L459"/>
  <c r="H459"/>
  <c r="W458"/>
  <c r="V458"/>
  <c r="U458"/>
  <c r="T458"/>
  <c r="P458"/>
  <c r="L458"/>
  <c r="H458"/>
  <c r="W457"/>
  <c r="X457" s="1"/>
  <c r="V457"/>
  <c r="U457"/>
  <c r="T457"/>
  <c r="P457"/>
  <c r="L457"/>
  <c r="H457"/>
  <c r="W456"/>
  <c r="V456"/>
  <c r="U456"/>
  <c r="T456"/>
  <c r="P456"/>
  <c r="L456"/>
  <c r="H456"/>
  <c r="W455"/>
  <c r="V455"/>
  <c r="U455"/>
  <c r="T455"/>
  <c r="P455"/>
  <c r="L455"/>
  <c r="H455"/>
  <c r="W454"/>
  <c r="V454"/>
  <c r="U454"/>
  <c r="T454"/>
  <c r="P454"/>
  <c r="L454"/>
  <c r="H454"/>
  <c r="W453"/>
  <c r="V453"/>
  <c r="U453"/>
  <c r="T453"/>
  <c r="P453"/>
  <c r="L453"/>
  <c r="W452"/>
  <c r="V452"/>
  <c r="U452"/>
  <c r="X452" s="1"/>
  <c r="T452"/>
  <c r="P452"/>
  <c r="L452"/>
  <c r="H452"/>
  <c r="W451"/>
  <c r="V451"/>
  <c r="U451"/>
  <c r="T451"/>
  <c r="P451"/>
  <c r="L451"/>
  <c r="H451"/>
  <c r="W450"/>
  <c r="X450" s="1"/>
  <c r="V450"/>
  <c r="U450"/>
  <c r="T450"/>
  <c r="P450"/>
  <c r="L450"/>
  <c r="H450"/>
  <c r="W449"/>
  <c r="V449"/>
  <c r="X449" s="1"/>
  <c r="U449"/>
  <c r="T449"/>
  <c r="P449"/>
  <c r="L449"/>
  <c r="H449"/>
  <c r="W448"/>
  <c r="V448"/>
  <c r="U448"/>
  <c r="T448"/>
  <c r="P448"/>
  <c r="L448"/>
  <c r="H448"/>
  <c r="S447"/>
  <c r="R447"/>
  <c r="Q447"/>
  <c r="O447"/>
  <c r="P447" s="1"/>
  <c r="N447"/>
  <c r="M447"/>
  <c r="K447"/>
  <c r="J447"/>
  <c r="I447"/>
  <c r="G447"/>
  <c r="F447"/>
  <c r="E447"/>
  <c r="D447"/>
  <c r="W446"/>
  <c r="V446"/>
  <c r="U446"/>
  <c r="T446"/>
  <c r="P446"/>
  <c r="L446"/>
  <c r="H446"/>
  <c r="W445"/>
  <c r="V445"/>
  <c r="U445"/>
  <c r="T445"/>
  <c r="P445"/>
  <c r="L445"/>
  <c r="H445"/>
  <c r="W444"/>
  <c r="X444" s="1"/>
  <c r="V444"/>
  <c r="U444"/>
  <c r="T444"/>
  <c r="P444"/>
  <c r="L444"/>
  <c r="H444"/>
  <c r="W443"/>
  <c r="V443"/>
  <c r="U443"/>
  <c r="T443"/>
  <c r="P443"/>
  <c r="L443"/>
  <c r="H443"/>
  <c r="W442"/>
  <c r="V442"/>
  <c r="U442"/>
  <c r="X442" s="1"/>
  <c r="T442"/>
  <c r="P442"/>
  <c r="L442"/>
  <c r="H442"/>
  <c r="W441"/>
  <c r="V441"/>
  <c r="U441"/>
  <c r="T441"/>
  <c r="P441"/>
  <c r="L441"/>
  <c r="H441"/>
  <c r="W440"/>
  <c r="X440" s="1"/>
  <c r="V440"/>
  <c r="U440"/>
  <c r="T440"/>
  <c r="P440"/>
  <c r="L440"/>
  <c r="H440"/>
  <c r="W439"/>
  <c r="V439"/>
  <c r="X439" s="1"/>
  <c r="U439"/>
  <c r="T439"/>
  <c r="P439"/>
  <c r="L439"/>
  <c r="H439"/>
  <c r="W438"/>
  <c r="V438"/>
  <c r="U438"/>
  <c r="T438"/>
  <c r="P438"/>
  <c r="L438"/>
  <c r="H438"/>
  <c r="W437"/>
  <c r="V437"/>
  <c r="U437"/>
  <c r="T437"/>
  <c r="P437"/>
  <c r="L437"/>
  <c r="H437"/>
  <c r="W436"/>
  <c r="X436" s="1"/>
  <c r="V436"/>
  <c r="U436"/>
  <c r="T436"/>
  <c r="P436"/>
  <c r="L436"/>
  <c r="H436"/>
  <c r="W435"/>
  <c r="V435"/>
  <c r="U435"/>
  <c r="T435"/>
  <c r="P435"/>
  <c r="L435"/>
  <c r="H435"/>
  <c r="W434"/>
  <c r="V434"/>
  <c r="U434"/>
  <c r="X434" s="1"/>
  <c r="T434"/>
  <c r="P434"/>
  <c r="L434"/>
  <c r="H434"/>
  <c r="W433"/>
  <c r="V433"/>
  <c r="U433"/>
  <c r="T433"/>
  <c r="P433"/>
  <c r="L433"/>
  <c r="H433"/>
  <c r="W432"/>
  <c r="X432" s="1"/>
  <c r="V432"/>
  <c r="U432"/>
  <c r="T432"/>
  <c r="P432"/>
  <c r="L432"/>
  <c r="H432"/>
  <c r="W431"/>
  <c r="V431"/>
  <c r="U431"/>
  <c r="T431"/>
  <c r="P431"/>
  <c r="L431"/>
  <c r="H431"/>
  <c r="W430"/>
  <c r="V430"/>
  <c r="U430"/>
  <c r="T430"/>
  <c r="P430"/>
  <c r="L430"/>
  <c r="H430"/>
  <c r="W429"/>
  <c r="V429"/>
  <c r="U429"/>
  <c r="T429"/>
  <c r="P429"/>
  <c r="L429"/>
  <c r="H429"/>
  <c r="W428"/>
  <c r="X428" s="1"/>
  <c r="V428"/>
  <c r="U428"/>
  <c r="T428"/>
  <c r="P428"/>
  <c r="L428"/>
  <c r="H428"/>
  <c r="W427"/>
  <c r="V427"/>
  <c r="U427"/>
  <c r="T427"/>
  <c r="P427"/>
  <c r="L427"/>
  <c r="H427"/>
  <c r="W426"/>
  <c r="V426"/>
  <c r="U426"/>
  <c r="T426"/>
  <c r="P426"/>
  <c r="L426"/>
  <c r="H426"/>
  <c r="W425"/>
  <c r="V425"/>
  <c r="U425"/>
  <c r="T425"/>
  <c r="P425"/>
  <c r="L425"/>
  <c r="H425"/>
  <c r="W424"/>
  <c r="X424" s="1"/>
  <c r="V424"/>
  <c r="U424"/>
  <c r="T424"/>
  <c r="P424"/>
  <c r="L424"/>
  <c r="H424"/>
  <c r="W423"/>
  <c r="V423"/>
  <c r="U423"/>
  <c r="T423"/>
  <c r="P423"/>
  <c r="L423"/>
  <c r="H423"/>
  <c r="W422"/>
  <c r="V422"/>
  <c r="U422"/>
  <c r="X422" s="1"/>
  <c r="T422"/>
  <c r="P422"/>
  <c r="L422"/>
  <c r="H422"/>
  <c r="W421"/>
  <c r="V421"/>
  <c r="U421"/>
  <c r="T421"/>
  <c r="P421"/>
  <c r="L421"/>
  <c r="H421"/>
  <c r="W420"/>
  <c r="X420" s="1"/>
  <c r="V420"/>
  <c r="U420"/>
  <c r="T420"/>
  <c r="P420"/>
  <c r="L420"/>
  <c r="H420"/>
  <c r="W419"/>
  <c r="V419"/>
  <c r="X419" s="1"/>
  <c r="U419"/>
  <c r="T419"/>
  <c r="P419"/>
  <c r="L419"/>
  <c r="H419"/>
  <c r="W418"/>
  <c r="V418"/>
  <c r="U418"/>
  <c r="T418"/>
  <c r="P418"/>
  <c r="L418"/>
  <c r="H418"/>
  <c r="W417"/>
  <c r="V417"/>
  <c r="U417"/>
  <c r="T417"/>
  <c r="P417"/>
  <c r="L417"/>
  <c r="H417"/>
  <c r="W416"/>
  <c r="X416" s="1"/>
  <c r="V416"/>
  <c r="U416"/>
  <c r="T416"/>
  <c r="P416"/>
  <c r="L416"/>
  <c r="H416"/>
  <c r="W415"/>
  <c r="V415"/>
  <c r="U415"/>
  <c r="T415"/>
  <c r="P415"/>
  <c r="L415"/>
  <c r="H415"/>
  <c r="W414"/>
  <c r="V414"/>
  <c r="U414"/>
  <c r="X414" s="1"/>
  <c r="T414"/>
  <c r="P414"/>
  <c r="L414"/>
  <c r="H414"/>
  <c r="W413"/>
  <c r="V413"/>
  <c r="U413"/>
  <c r="T413"/>
  <c r="P413"/>
  <c r="L413"/>
  <c r="H413"/>
  <c r="W412"/>
  <c r="X412" s="1"/>
  <c r="V412"/>
  <c r="U412"/>
  <c r="T412"/>
  <c r="P412"/>
  <c r="L412"/>
  <c r="H412"/>
  <c r="S411"/>
  <c r="R411"/>
  <c r="V411" s="1"/>
  <c r="Q411"/>
  <c r="O411"/>
  <c r="N411"/>
  <c r="M411"/>
  <c r="K411"/>
  <c r="J411"/>
  <c r="I411"/>
  <c r="G411"/>
  <c r="F411"/>
  <c r="E411"/>
  <c r="D411"/>
  <c r="W410"/>
  <c r="X410" s="1"/>
  <c r="Y410" s="1"/>
  <c r="V410"/>
  <c r="U410"/>
  <c r="T410"/>
  <c r="P410"/>
  <c r="L410"/>
  <c r="H410"/>
  <c r="W409"/>
  <c r="V409"/>
  <c r="U409"/>
  <c r="T409"/>
  <c r="P409"/>
  <c r="L409"/>
  <c r="H409"/>
  <c r="W408"/>
  <c r="V408"/>
  <c r="U408"/>
  <c r="T408"/>
  <c r="P408"/>
  <c r="L408"/>
  <c r="H408"/>
  <c r="W407"/>
  <c r="V407"/>
  <c r="U407"/>
  <c r="T407"/>
  <c r="P407"/>
  <c r="L407"/>
  <c r="H407"/>
  <c r="W406"/>
  <c r="X406" s="1"/>
  <c r="Y406" s="1"/>
  <c r="V406"/>
  <c r="U406"/>
  <c r="T406"/>
  <c r="P406"/>
  <c r="L406"/>
  <c r="H406"/>
  <c r="W405"/>
  <c r="V405"/>
  <c r="X405" s="1"/>
  <c r="Y405" s="1"/>
  <c r="U405"/>
  <c r="T405"/>
  <c r="P405"/>
  <c r="L405"/>
  <c r="H405"/>
  <c r="W404"/>
  <c r="V404"/>
  <c r="U404"/>
  <c r="T404"/>
  <c r="P404"/>
  <c r="L404"/>
  <c r="H404"/>
  <c r="W403"/>
  <c r="V403"/>
  <c r="U403"/>
  <c r="T403"/>
  <c r="P403"/>
  <c r="L403"/>
  <c r="H403"/>
  <c r="W402"/>
  <c r="X402" s="1"/>
  <c r="Y402" s="1"/>
  <c r="V402"/>
  <c r="U402"/>
  <c r="T402"/>
  <c r="P402"/>
  <c r="L402"/>
  <c r="H402"/>
  <c r="W401"/>
  <c r="V401"/>
  <c r="U401"/>
  <c r="T401"/>
  <c r="P401"/>
  <c r="L401"/>
  <c r="H401"/>
  <c r="W400"/>
  <c r="V400"/>
  <c r="U400"/>
  <c r="X400" s="1"/>
  <c r="Y400" s="1"/>
  <c r="T400"/>
  <c r="P400"/>
  <c r="L400"/>
  <c r="H400"/>
  <c r="W399"/>
  <c r="V399"/>
  <c r="U399"/>
  <c r="T399"/>
  <c r="P399"/>
  <c r="L399"/>
  <c r="H399"/>
  <c r="W398"/>
  <c r="V398"/>
  <c r="U398"/>
  <c r="T398"/>
  <c r="P398"/>
  <c r="L398"/>
  <c r="H398"/>
  <c r="W397"/>
  <c r="V397"/>
  <c r="U397"/>
  <c r="T397"/>
  <c r="P397"/>
  <c r="L397"/>
  <c r="H397"/>
  <c r="W396"/>
  <c r="V396"/>
  <c r="U396"/>
  <c r="X396" s="1"/>
  <c r="Y396" s="1"/>
  <c r="T396"/>
  <c r="P396"/>
  <c r="L396"/>
  <c r="H396"/>
  <c r="W395"/>
  <c r="V395"/>
  <c r="U395"/>
  <c r="T395"/>
  <c r="P395"/>
  <c r="L395"/>
  <c r="H395"/>
  <c r="W394"/>
  <c r="V394"/>
  <c r="U394"/>
  <c r="T394"/>
  <c r="P394"/>
  <c r="L394"/>
  <c r="H394"/>
  <c r="W393"/>
  <c r="V393"/>
  <c r="U393"/>
  <c r="T393"/>
  <c r="P393"/>
  <c r="L393"/>
  <c r="H393"/>
  <c r="W392"/>
  <c r="V392"/>
  <c r="U392"/>
  <c r="X392" s="1"/>
  <c r="Y392" s="1"/>
  <c r="T392"/>
  <c r="P392"/>
  <c r="L392"/>
  <c r="H392"/>
  <c r="W391"/>
  <c r="V391"/>
  <c r="U391"/>
  <c r="T391"/>
  <c r="P391"/>
  <c r="L391"/>
  <c r="H391"/>
  <c r="W390"/>
  <c r="V390"/>
  <c r="U390"/>
  <c r="T390"/>
  <c r="P390"/>
  <c r="L390"/>
  <c r="H390"/>
  <c r="W389"/>
  <c r="V389"/>
  <c r="U389"/>
  <c r="T389"/>
  <c r="P389"/>
  <c r="L389"/>
  <c r="H389"/>
  <c r="W388"/>
  <c r="V388"/>
  <c r="U388"/>
  <c r="X388" s="1"/>
  <c r="Y388" s="1"/>
  <c r="T388"/>
  <c r="P388"/>
  <c r="L388"/>
  <c r="H388"/>
  <c r="W387"/>
  <c r="V387"/>
  <c r="U387"/>
  <c r="T387"/>
  <c r="P387"/>
  <c r="L387"/>
  <c r="H387"/>
  <c r="W386"/>
  <c r="V386"/>
  <c r="U386"/>
  <c r="T386"/>
  <c r="P386"/>
  <c r="L386"/>
  <c r="H386"/>
  <c r="W385"/>
  <c r="V385"/>
  <c r="U385"/>
  <c r="T385"/>
  <c r="P385"/>
  <c r="L385"/>
  <c r="H385"/>
  <c r="W384"/>
  <c r="V384"/>
  <c r="U384"/>
  <c r="T384"/>
  <c r="P384"/>
  <c r="L384"/>
  <c r="H384"/>
  <c r="W383"/>
  <c r="V383"/>
  <c r="U383"/>
  <c r="T383"/>
  <c r="P383"/>
  <c r="L383"/>
  <c r="H383"/>
  <c r="W382"/>
  <c r="X382" s="1"/>
  <c r="Y382" s="1"/>
  <c r="V382"/>
  <c r="U382"/>
  <c r="T382"/>
  <c r="P382"/>
  <c r="L382"/>
  <c r="H382"/>
  <c r="W381"/>
  <c r="V381"/>
  <c r="U381"/>
  <c r="T381"/>
  <c r="P381"/>
  <c r="L381"/>
  <c r="H381"/>
  <c r="W380"/>
  <c r="V380"/>
  <c r="U380"/>
  <c r="T380"/>
  <c r="P380"/>
  <c r="L380"/>
  <c r="H380"/>
  <c r="W379"/>
  <c r="V379"/>
  <c r="U379"/>
  <c r="T379"/>
  <c r="P379"/>
  <c r="L379"/>
  <c r="H379"/>
  <c r="W378"/>
  <c r="X378" s="1"/>
  <c r="Y378" s="1"/>
  <c r="V378"/>
  <c r="U378"/>
  <c r="T378"/>
  <c r="P378"/>
  <c r="L378"/>
  <c r="H378"/>
  <c r="W377"/>
  <c r="V377"/>
  <c r="U377"/>
  <c r="T377"/>
  <c r="P377"/>
  <c r="L377"/>
  <c r="H377"/>
  <c r="W376"/>
  <c r="V376"/>
  <c r="U376"/>
  <c r="T376"/>
  <c r="P376"/>
  <c r="L376"/>
  <c r="H376"/>
  <c r="W375"/>
  <c r="V375"/>
  <c r="U375"/>
  <c r="T375"/>
  <c r="P375"/>
  <c r="L375"/>
  <c r="H375"/>
  <c r="S374"/>
  <c r="R374"/>
  <c r="Q374"/>
  <c r="O374"/>
  <c r="N374"/>
  <c r="V374" s="1"/>
  <c r="M374"/>
  <c r="K374"/>
  <c r="J374"/>
  <c r="I374"/>
  <c r="U374" s="1"/>
  <c r="G374"/>
  <c r="F374"/>
  <c r="E374"/>
  <c r="D374"/>
  <c r="W373"/>
  <c r="V373"/>
  <c r="U373"/>
  <c r="T373"/>
  <c r="P373"/>
  <c r="L373"/>
  <c r="H373"/>
  <c r="W372"/>
  <c r="X372" s="1"/>
  <c r="V372"/>
  <c r="U372"/>
  <c r="T372"/>
  <c r="P372"/>
  <c r="L372"/>
  <c r="H372"/>
  <c r="W371"/>
  <c r="V371"/>
  <c r="U371"/>
  <c r="T371"/>
  <c r="P371"/>
  <c r="L371"/>
  <c r="H371"/>
  <c r="W370"/>
  <c r="V370"/>
  <c r="U370"/>
  <c r="T370"/>
  <c r="P370"/>
  <c r="L370"/>
  <c r="H370"/>
  <c r="W369"/>
  <c r="V369"/>
  <c r="U369"/>
  <c r="T369"/>
  <c r="P369"/>
  <c r="L369"/>
  <c r="H369"/>
  <c r="W368"/>
  <c r="V368"/>
  <c r="U368"/>
  <c r="T368"/>
  <c r="P368"/>
  <c r="L368"/>
  <c r="H368"/>
  <c r="W367"/>
  <c r="V367"/>
  <c r="X367" s="1"/>
  <c r="U367"/>
  <c r="T367"/>
  <c r="P367"/>
  <c r="L367"/>
  <c r="H367"/>
  <c r="W366"/>
  <c r="V366"/>
  <c r="U366"/>
  <c r="T366"/>
  <c r="P366"/>
  <c r="L366"/>
  <c r="H366"/>
  <c r="W365"/>
  <c r="V365"/>
  <c r="U365"/>
  <c r="T365"/>
  <c r="P365"/>
  <c r="L365"/>
  <c r="H365"/>
  <c r="W364"/>
  <c r="X364" s="1"/>
  <c r="V364"/>
  <c r="U364"/>
  <c r="T364"/>
  <c r="P364"/>
  <c r="L364"/>
  <c r="H364"/>
  <c r="W363"/>
  <c r="V363"/>
  <c r="U363"/>
  <c r="T363"/>
  <c r="P363"/>
  <c r="L363"/>
  <c r="H363"/>
  <c r="W362"/>
  <c r="V362"/>
  <c r="U362"/>
  <c r="T362"/>
  <c r="P362"/>
  <c r="L362"/>
  <c r="H362"/>
  <c r="W361"/>
  <c r="V361"/>
  <c r="U361"/>
  <c r="T361"/>
  <c r="P361"/>
  <c r="L361"/>
  <c r="H361"/>
  <c r="W360"/>
  <c r="V360"/>
  <c r="U360"/>
  <c r="T360"/>
  <c r="P360"/>
  <c r="L360"/>
  <c r="H360"/>
  <c r="W359"/>
  <c r="V359"/>
  <c r="X359" s="1"/>
  <c r="U359"/>
  <c r="T359"/>
  <c r="P359"/>
  <c r="L359"/>
  <c r="H359"/>
  <c r="W358"/>
  <c r="V358"/>
  <c r="U358"/>
  <c r="X358" s="1"/>
  <c r="T358"/>
  <c r="P358"/>
  <c r="L358"/>
  <c r="H358"/>
  <c r="W357"/>
  <c r="V357"/>
  <c r="U357"/>
  <c r="T357"/>
  <c r="P357"/>
  <c r="L357"/>
  <c r="H357"/>
  <c r="W356"/>
  <c r="X356" s="1"/>
  <c r="V356"/>
  <c r="U356"/>
  <c r="T356"/>
  <c r="P356"/>
  <c r="L356"/>
  <c r="H356"/>
  <c r="W355"/>
  <c r="V355"/>
  <c r="U355"/>
  <c r="T355"/>
  <c r="P355"/>
  <c r="L355"/>
  <c r="H355"/>
  <c r="W354"/>
  <c r="V354"/>
  <c r="U354"/>
  <c r="T354"/>
  <c r="P354"/>
  <c r="L354"/>
  <c r="H354"/>
  <c r="W353"/>
  <c r="V353"/>
  <c r="U353"/>
  <c r="T353"/>
  <c r="P353"/>
  <c r="L353"/>
  <c r="H353"/>
  <c r="W352"/>
  <c r="V352"/>
  <c r="U352"/>
  <c r="T352"/>
  <c r="P352"/>
  <c r="L352"/>
  <c r="H352"/>
  <c r="W351"/>
  <c r="V351"/>
  <c r="U351"/>
  <c r="T351"/>
  <c r="P351"/>
  <c r="L351"/>
  <c r="H351"/>
  <c r="W350"/>
  <c r="V350"/>
  <c r="U350"/>
  <c r="X350" s="1"/>
  <c r="T350"/>
  <c r="P350"/>
  <c r="L350"/>
  <c r="H350"/>
  <c r="W349"/>
  <c r="V349"/>
  <c r="U349"/>
  <c r="T349"/>
  <c r="P349"/>
  <c r="L349"/>
  <c r="H349"/>
  <c r="W348"/>
  <c r="V348"/>
  <c r="U348"/>
  <c r="T348"/>
  <c r="P348"/>
  <c r="L348"/>
  <c r="H348"/>
  <c r="W347"/>
  <c r="V347"/>
  <c r="X347" s="1"/>
  <c r="U347"/>
  <c r="T347"/>
  <c r="P347"/>
  <c r="L347"/>
  <c r="H347"/>
  <c r="W346"/>
  <c r="V346"/>
  <c r="U346"/>
  <c r="T346"/>
  <c r="P346"/>
  <c r="L346"/>
  <c r="H346"/>
  <c r="W345"/>
  <c r="V345"/>
  <c r="U345"/>
  <c r="T345"/>
  <c r="P345"/>
  <c r="L345"/>
  <c r="H345"/>
  <c r="W344"/>
  <c r="X344" s="1"/>
  <c r="V344"/>
  <c r="U344"/>
  <c r="T344"/>
  <c r="P344"/>
  <c r="L344"/>
  <c r="H344"/>
  <c r="W343"/>
  <c r="V343"/>
  <c r="U343"/>
  <c r="T343"/>
  <c r="P343"/>
  <c r="L343"/>
  <c r="H343"/>
  <c r="W342"/>
  <c r="V342"/>
  <c r="U342"/>
  <c r="X342" s="1"/>
  <c r="T342"/>
  <c r="P342"/>
  <c r="L342"/>
  <c r="H342"/>
  <c r="W341"/>
  <c r="V341"/>
  <c r="U341"/>
  <c r="T341"/>
  <c r="P341"/>
  <c r="L341"/>
  <c r="H341"/>
  <c r="W340"/>
  <c r="V340"/>
  <c r="U340"/>
  <c r="T340"/>
  <c r="P340"/>
  <c r="L340"/>
  <c r="H340"/>
  <c r="W339"/>
  <c r="V339"/>
  <c r="U339"/>
  <c r="T339"/>
  <c r="P339"/>
  <c r="L339"/>
  <c r="H339"/>
  <c r="S338"/>
  <c r="R338"/>
  <c r="Q338"/>
  <c r="O338"/>
  <c r="N338"/>
  <c r="M338"/>
  <c r="K338"/>
  <c r="L338" s="1"/>
  <c r="J338"/>
  <c r="I338"/>
  <c r="G338"/>
  <c r="F338"/>
  <c r="H338" s="1"/>
  <c r="E338"/>
  <c r="D338"/>
  <c r="W337"/>
  <c r="V337"/>
  <c r="U337"/>
  <c r="T337"/>
  <c r="P337"/>
  <c r="L337"/>
  <c r="H337"/>
  <c r="W336"/>
  <c r="V336"/>
  <c r="U336"/>
  <c r="X336" s="1"/>
  <c r="T336"/>
  <c r="P336"/>
  <c r="L336"/>
  <c r="H336"/>
  <c r="W335"/>
  <c r="V335"/>
  <c r="U335"/>
  <c r="T335"/>
  <c r="P335"/>
  <c r="L335"/>
  <c r="H335"/>
  <c r="W334"/>
  <c r="V334"/>
  <c r="U334"/>
  <c r="T334"/>
  <c r="P334"/>
  <c r="L334"/>
  <c r="H334"/>
  <c r="W333"/>
  <c r="V333"/>
  <c r="X333" s="1"/>
  <c r="U333"/>
  <c r="T333"/>
  <c r="P333"/>
  <c r="L333"/>
  <c r="H333"/>
  <c r="W332"/>
  <c r="V332"/>
  <c r="U332"/>
  <c r="T332"/>
  <c r="P332"/>
  <c r="L332"/>
  <c r="H332"/>
  <c r="W331"/>
  <c r="V331"/>
  <c r="U331"/>
  <c r="T331"/>
  <c r="P331"/>
  <c r="L331"/>
  <c r="H331"/>
  <c r="W330"/>
  <c r="X330" s="1"/>
  <c r="V330"/>
  <c r="U330"/>
  <c r="T330"/>
  <c r="P330"/>
  <c r="L330"/>
  <c r="H330"/>
  <c r="W329"/>
  <c r="V329"/>
  <c r="U329"/>
  <c r="T329"/>
  <c r="P329"/>
  <c r="L329"/>
  <c r="H329"/>
  <c r="W328"/>
  <c r="V328"/>
  <c r="U328"/>
  <c r="X328" s="1"/>
  <c r="T328"/>
  <c r="P328"/>
  <c r="L328"/>
  <c r="H328"/>
  <c r="W327"/>
  <c r="V327"/>
  <c r="U327"/>
  <c r="T327"/>
  <c r="P327"/>
  <c r="L327"/>
  <c r="H327"/>
  <c r="W326"/>
  <c r="V326"/>
  <c r="U326"/>
  <c r="T326"/>
  <c r="P326"/>
  <c r="L326"/>
  <c r="H326"/>
  <c r="W325"/>
  <c r="V325"/>
  <c r="X325" s="1"/>
  <c r="U325"/>
  <c r="T325"/>
  <c r="P325"/>
  <c r="L325"/>
  <c r="H325"/>
  <c r="W324"/>
  <c r="V324"/>
  <c r="U324"/>
  <c r="T324"/>
  <c r="P324"/>
  <c r="L324"/>
  <c r="H324"/>
  <c r="W323"/>
  <c r="V323"/>
  <c r="U323"/>
  <c r="T323"/>
  <c r="P323"/>
  <c r="L323"/>
  <c r="H323"/>
  <c r="W322"/>
  <c r="X322" s="1"/>
  <c r="V322"/>
  <c r="U322"/>
  <c r="T322"/>
  <c r="P322"/>
  <c r="L322"/>
  <c r="H322"/>
  <c r="W321"/>
  <c r="V321"/>
  <c r="U321"/>
  <c r="T321"/>
  <c r="P321"/>
  <c r="L321"/>
  <c r="H321"/>
  <c r="W320"/>
  <c r="V320"/>
  <c r="U320"/>
  <c r="X320" s="1"/>
  <c r="T320"/>
  <c r="P320"/>
  <c r="L320"/>
  <c r="H320"/>
  <c r="W319"/>
  <c r="V319"/>
  <c r="U319"/>
  <c r="T319"/>
  <c r="P319"/>
  <c r="L319"/>
  <c r="H319"/>
  <c r="W318"/>
  <c r="V318"/>
  <c r="U318"/>
  <c r="T318"/>
  <c r="P318"/>
  <c r="L318"/>
  <c r="H318"/>
  <c r="W317"/>
  <c r="V317"/>
  <c r="U317"/>
  <c r="T317"/>
  <c r="P317"/>
  <c r="L317"/>
  <c r="H317"/>
  <c r="W316"/>
  <c r="V316"/>
  <c r="U316"/>
  <c r="X316" s="1"/>
  <c r="T316"/>
  <c r="P316"/>
  <c r="L316"/>
  <c r="H316"/>
  <c r="W315"/>
  <c r="V315"/>
  <c r="U315"/>
  <c r="T315"/>
  <c r="P315"/>
  <c r="L315"/>
  <c r="H315"/>
  <c r="W314"/>
  <c r="V314"/>
  <c r="U314"/>
  <c r="T314"/>
  <c r="P314"/>
  <c r="L314"/>
  <c r="H314"/>
  <c r="W313"/>
  <c r="V313"/>
  <c r="U313"/>
  <c r="T313"/>
  <c r="P313"/>
  <c r="L313"/>
  <c r="H313"/>
  <c r="W312"/>
  <c r="V312"/>
  <c r="U312"/>
  <c r="T312"/>
  <c r="P312"/>
  <c r="L312"/>
  <c r="H312"/>
  <c r="W311"/>
  <c r="V311"/>
  <c r="U311"/>
  <c r="T311"/>
  <c r="P311"/>
  <c r="L311"/>
  <c r="H311"/>
  <c r="W310"/>
  <c r="V310"/>
  <c r="U310"/>
  <c r="T310"/>
  <c r="P310"/>
  <c r="L310"/>
  <c r="H310"/>
  <c r="W309"/>
  <c r="V309"/>
  <c r="U309"/>
  <c r="T309"/>
  <c r="P309"/>
  <c r="L309"/>
  <c r="H309"/>
  <c r="W308"/>
  <c r="V308"/>
  <c r="U308"/>
  <c r="X308" s="1"/>
  <c r="T308"/>
  <c r="P308"/>
  <c r="L308"/>
  <c r="H308"/>
  <c r="W307"/>
  <c r="V307"/>
  <c r="U307"/>
  <c r="T307"/>
  <c r="P307"/>
  <c r="L307"/>
  <c r="H307"/>
  <c r="W306"/>
  <c r="V306"/>
  <c r="U306"/>
  <c r="T306"/>
  <c r="P306"/>
  <c r="L306"/>
  <c r="H306"/>
  <c r="W305"/>
  <c r="V305"/>
  <c r="U305"/>
  <c r="T305"/>
  <c r="P305"/>
  <c r="L305"/>
  <c r="H305"/>
  <c r="W304"/>
  <c r="V304"/>
  <c r="U304"/>
  <c r="T304"/>
  <c r="P304"/>
  <c r="L304"/>
  <c r="H304"/>
  <c r="W303"/>
  <c r="V303"/>
  <c r="U303"/>
  <c r="T303"/>
  <c r="P303"/>
  <c r="L303"/>
  <c r="H303"/>
  <c r="W302"/>
  <c r="X302" s="1"/>
  <c r="V302"/>
  <c r="U302"/>
  <c r="T302"/>
  <c r="P302"/>
  <c r="L302"/>
  <c r="H302"/>
  <c r="S301"/>
  <c r="R301"/>
  <c r="T301" s="1"/>
  <c r="Q301"/>
  <c r="O301"/>
  <c r="N301"/>
  <c r="M301"/>
  <c r="P301" s="1"/>
  <c r="K301"/>
  <c r="J301"/>
  <c r="I301"/>
  <c r="G301"/>
  <c r="H301" s="1"/>
  <c r="F301"/>
  <c r="E301"/>
  <c r="D301"/>
  <c r="W300"/>
  <c r="V300"/>
  <c r="U300"/>
  <c r="T300"/>
  <c r="P300"/>
  <c r="L300"/>
  <c r="H300"/>
  <c r="W299"/>
  <c r="V299"/>
  <c r="U299"/>
  <c r="T299"/>
  <c r="P299"/>
  <c r="L299"/>
  <c r="H299"/>
  <c r="W298"/>
  <c r="V298"/>
  <c r="U298"/>
  <c r="T298"/>
  <c r="P298"/>
  <c r="L298"/>
  <c r="H298"/>
  <c r="W297"/>
  <c r="V297"/>
  <c r="U297"/>
  <c r="T297"/>
  <c r="P297"/>
  <c r="L297"/>
  <c r="H297"/>
  <c r="W296"/>
  <c r="X296" s="1"/>
  <c r="V296"/>
  <c r="U296"/>
  <c r="T296"/>
  <c r="P296"/>
  <c r="L296"/>
  <c r="H296"/>
  <c r="W295"/>
  <c r="V295"/>
  <c r="X295" s="1"/>
  <c r="U295"/>
  <c r="T295"/>
  <c r="P295"/>
  <c r="L295"/>
  <c r="H295"/>
  <c r="W294"/>
  <c r="V294"/>
  <c r="U294"/>
  <c r="T294"/>
  <c r="P294"/>
  <c r="L294"/>
  <c r="H294"/>
  <c r="W293"/>
  <c r="V293"/>
  <c r="U293"/>
  <c r="T293"/>
  <c r="P293"/>
  <c r="L293"/>
  <c r="H293"/>
  <c r="W292"/>
  <c r="V292"/>
  <c r="U292"/>
  <c r="T292"/>
  <c r="P292"/>
  <c r="L292"/>
  <c r="H292"/>
  <c r="W291"/>
  <c r="V291"/>
  <c r="U291"/>
  <c r="T291"/>
  <c r="P291"/>
  <c r="L291"/>
  <c r="H291"/>
  <c r="W290"/>
  <c r="V290"/>
  <c r="U290"/>
  <c r="T290"/>
  <c r="P290"/>
  <c r="L290"/>
  <c r="H290"/>
  <c r="W289"/>
  <c r="V289"/>
  <c r="U289"/>
  <c r="T289"/>
  <c r="P289"/>
  <c r="L289"/>
  <c r="H289"/>
  <c r="W288"/>
  <c r="X288" s="1"/>
  <c r="V288"/>
  <c r="U288"/>
  <c r="T288"/>
  <c r="P288"/>
  <c r="L288"/>
  <c r="H288"/>
  <c r="W287"/>
  <c r="V287"/>
  <c r="X287" s="1"/>
  <c r="U287"/>
  <c r="T287"/>
  <c r="P287"/>
  <c r="L287"/>
  <c r="H287"/>
  <c r="W286"/>
  <c r="V286"/>
  <c r="U286"/>
  <c r="X286" s="1"/>
  <c r="T286"/>
  <c r="P286"/>
  <c r="L286"/>
  <c r="H286"/>
  <c r="W285"/>
  <c r="V285"/>
  <c r="U285"/>
  <c r="T285"/>
  <c r="P285"/>
  <c r="L285"/>
  <c r="H285"/>
  <c r="W284"/>
  <c r="V284"/>
  <c r="U284"/>
  <c r="T284"/>
  <c r="P284"/>
  <c r="L284"/>
  <c r="H284"/>
  <c r="W283"/>
  <c r="V283"/>
  <c r="U283"/>
  <c r="T283"/>
  <c r="P283"/>
  <c r="L283"/>
  <c r="H283"/>
  <c r="W282"/>
  <c r="V282"/>
  <c r="U282"/>
  <c r="T282"/>
  <c r="P282"/>
  <c r="L282"/>
  <c r="H282"/>
  <c r="W281"/>
  <c r="V281"/>
  <c r="U281"/>
  <c r="T281"/>
  <c r="P281"/>
  <c r="L281"/>
  <c r="H281"/>
  <c r="W280"/>
  <c r="V280"/>
  <c r="U280"/>
  <c r="T280"/>
  <c r="P280"/>
  <c r="L280"/>
  <c r="H280"/>
  <c r="W279"/>
  <c r="V279"/>
  <c r="X279" s="1"/>
  <c r="U279"/>
  <c r="T279"/>
  <c r="P279"/>
  <c r="L279"/>
  <c r="H279"/>
  <c r="W278"/>
  <c r="V278"/>
  <c r="U278"/>
  <c r="X278" s="1"/>
  <c r="T278"/>
  <c r="P278"/>
  <c r="L278"/>
  <c r="H278"/>
  <c r="W277"/>
  <c r="V277"/>
  <c r="U277"/>
  <c r="T277"/>
  <c r="P277"/>
  <c r="L277"/>
  <c r="H277"/>
  <c r="W276"/>
  <c r="X276" s="1"/>
  <c r="V276"/>
  <c r="U276"/>
  <c r="T276"/>
  <c r="P276"/>
  <c r="L276"/>
  <c r="H276"/>
  <c r="W275"/>
  <c r="V275"/>
  <c r="X275" s="1"/>
  <c r="U275"/>
  <c r="T275"/>
  <c r="P275"/>
  <c r="L275"/>
  <c r="H275"/>
  <c r="W274"/>
  <c r="V274"/>
  <c r="U274"/>
  <c r="T274"/>
  <c r="P274"/>
  <c r="L274"/>
  <c r="H274"/>
  <c r="W273"/>
  <c r="V273"/>
  <c r="U273"/>
  <c r="T273"/>
  <c r="P273"/>
  <c r="L273"/>
  <c r="H273"/>
  <c r="W272"/>
  <c r="V272"/>
  <c r="U272"/>
  <c r="T272"/>
  <c r="P272"/>
  <c r="L272"/>
  <c r="H272"/>
  <c r="W271"/>
  <c r="V271"/>
  <c r="U271"/>
  <c r="T271"/>
  <c r="P271"/>
  <c r="L271"/>
  <c r="H271"/>
  <c r="W270"/>
  <c r="V270"/>
  <c r="U270"/>
  <c r="T270"/>
  <c r="P270"/>
  <c r="L270"/>
  <c r="H270"/>
  <c r="W269"/>
  <c r="V269"/>
  <c r="U269"/>
  <c r="T269"/>
  <c r="P269"/>
  <c r="L269"/>
  <c r="H269"/>
  <c r="W268"/>
  <c r="X268" s="1"/>
  <c r="V268"/>
  <c r="U268"/>
  <c r="T268"/>
  <c r="P268"/>
  <c r="L268"/>
  <c r="H268"/>
  <c r="W267"/>
  <c r="V267"/>
  <c r="X267" s="1"/>
  <c r="U267"/>
  <c r="T267"/>
  <c r="P267"/>
  <c r="L267"/>
  <c r="H267"/>
  <c r="W266"/>
  <c r="V266"/>
  <c r="U266"/>
  <c r="T266"/>
  <c r="P266"/>
  <c r="L266"/>
  <c r="H266"/>
  <c r="S265"/>
  <c r="R265"/>
  <c r="Q265"/>
  <c r="O265"/>
  <c r="P265" s="1"/>
  <c r="N265"/>
  <c r="M265"/>
  <c r="K265"/>
  <c r="J265"/>
  <c r="I265"/>
  <c r="G265"/>
  <c r="F265"/>
  <c r="E265"/>
  <c r="D265"/>
  <c r="W264"/>
  <c r="V264"/>
  <c r="U264"/>
  <c r="X264" s="1"/>
  <c r="T264"/>
  <c r="P264"/>
  <c r="L264"/>
  <c r="H264"/>
  <c r="W263"/>
  <c r="V263"/>
  <c r="U263"/>
  <c r="T263"/>
  <c r="P263"/>
  <c r="L263"/>
  <c r="H263"/>
  <c r="W262"/>
  <c r="V262"/>
  <c r="U262"/>
  <c r="T262"/>
  <c r="P262"/>
  <c r="L262"/>
  <c r="H262"/>
  <c r="W261"/>
  <c r="V261"/>
  <c r="U261"/>
  <c r="T261"/>
  <c r="P261"/>
  <c r="L261"/>
  <c r="H261"/>
  <c r="W260"/>
  <c r="V260"/>
  <c r="U260"/>
  <c r="T260"/>
  <c r="P260"/>
  <c r="L260"/>
  <c r="H260"/>
  <c r="W259"/>
  <c r="V259"/>
  <c r="U259"/>
  <c r="T259"/>
  <c r="P259"/>
  <c r="L259"/>
  <c r="H259"/>
  <c r="W258"/>
  <c r="V258"/>
  <c r="U258"/>
  <c r="T258"/>
  <c r="P258"/>
  <c r="L258"/>
  <c r="H258"/>
  <c r="W257"/>
  <c r="V257"/>
  <c r="U257"/>
  <c r="T257"/>
  <c r="P257"/>
  <c r="L257"/>
  <c r="H257"/>
  <c r="W256"/>
  <c r="V256"/>
  <c r="U256"/>
  <c r="T256"/>
  <c r="P256"/>
  <c r="L256"/>
  <c r="H256"/>
  <c r="W255"/>
  <c r="V255"/>
  <c r="U255"/>
  <c r="T255"/>
  <c r="P255"/>
  <c r="L255"/>
  <c r="H255"/>
  <c r="W254"/>
  <c r="X254" s="1"/>
  <c r="V254"/>
  <c r="U254"/>
  <c r="T254"/>
  <c r="P254"/>
  <c r="L254"/>
  <c r="H254"/>
  <c r="W253"/>
  <c r="V253"/>
  <c r="U253"/>
  <c r="T253"/>
  <c r="P253"/>
  <c r="L253"/>
  <c r="H253"/>
  <c r="W252"/>
  <c r="V252"/>
  <c r="U252"/>
  <c r="T252"/>
  <c r="P252"/>
  <c r="L252"/>
  <c r="H252"/>
  <c r="W251"/>
  <c r="V251"/>
  <c r="U251"/>
  <c r="T251"/>
  <c r="P251"/>
  <c r="L251"/>
  <c r="H251"/>
  <c r="W250"/>
  <c r="V250"/>
  <c r="U250"/>
  <c r="T250"/>
  <c r="P250"/>
  <c r="L250"/>
  <c r="H250"/>
  <c r="W249"/>
  <c r="V249"/>
  <c r="X249" s="1"/>
  <c r="U249"/>
  <c r="T249"/>
  <c r="P249"/>
  <c r="L249"/>
  <c r="H249"/>
  <c r="W248"/>
  <c r="V248"/>
  <c r="U248"/>
  <c r="T248"/>
  <c r="P248"/>
  <c r="L248"/>
  <c r="H248"/>
  <c r="W247"/>
  <c r="V247"/>
  <c r="U247"/>
  <c r="T247"/>
  <c r="P247"/>
  <c r="L247"/>
  <c r="H247"/>
  <c r="W246"/>
  <c r="V246"/>
  <c r="U246"/>
  <c r="T246"/>
  <c r="P246"/>
  <c r="L246"/>
  <c r="H246"/>
  <c r="W245"/>
  <c r="V245"/>
  <c r="X245" s="1"/>
  <c r="Y245" s="1"/>
  <c r="U245"/>
  <c r="T245"/>
  <c r="P245"/>
  <c r="L245"/>
  <c r="H245"/>
  <c r="W244"/>
  <c r="V244"/>
  <c r="U244"/>
  <c r="X244" s="1"/>
  <c r="T244"/>
  <c r="P244"/>
  <c r="L244"/>
  <c r="H244"/>
  <c r="W243"/>
  <c r="V243"/>
  <c r="U243"/>
  <c r="T243"/>
  <c r="P243"/>
  <c r="L243"/>
  <c r="H243"/>
  <c r="W242"/>
  <c r="V242"/>
  <c r="U242"/>
  <c r="T242"/>
  <c r="P242"/>
  <c r="L242"/>
  <c r="H242"/>
  <c r="W241"/>
  <c r="V241"/>
  <c r="U241"/>
  <c r="T241"/>
  <c r="P241"/>
  <c r="L241"/>
  <c r="H241"/>
  <c r="W240"/>
  <c r="V240"/>
  <c r="U240"/>
  <c r="T240"/>
  <c r="P240"/>
  <c r="L240"/>
  <c r="H240"/>
  <c r="W239"/>
  <c r="V239"/>
  <c r="U239"/>
  <c r="T239"/>
  <c r="P239"/>
  <c r="L239"/>
  <c r="H239"/>
  <c r="W238"/>
  <c r="V238"/>
  <c r="U238"/>
  <c r="T238"/>
  <c r="P238"/>
  <c r="L238"/>
  <c r="H238"/>
  <c r="W237"/>
  <c r="V237"/>
  <c r="U237"/>
  <c r="T237"/>
  <c r="P237"/>
  <c r="L237"/>
  <c r="H237"/>
  <c r="W236"/>
  <c r="V236"/>
  <c r="U236"/>
  <c r="X236" s="1"/>
  <c r="T236"/>
  <c r="P236"/>
  <c r="L236"/>
  <c r="H236"/>
  <c r="W235"/>
  <c r="V235"/>
  <c r="U235"/>
  <c r="T235"/>
  <c r="P235"/>
  <c r="L235"/>
  <c r="H235"/>
  <c r="W234"/>
  <c r="V234"/>
  <c r="U234"/>
  <c r="T234"/>
  <c r="P234"/>
  <c r="L234"/>
  <c r="H234"/>
  <c r="W233"/>
  <c r="V233"/>
  <c r="U233"/>
  <c r="T233"/>
  <c r="P233"/>
  <c r="L233"/>
  <c r="H233"/>
  <c r="W232"/>
  <c r="V232"/>
  <c r="U232"/>
  <c r="T232"/>
  <c r="P232"/>
  <c r="L232"/>
  <c r="H232"/>
  <c r="W231"/>
  <c r="V231"/>
  <c r="U231"/>
  <c r="T231"/>
  <c r="P231"/>
  <c r="L231"/>
  <c r="H231"/>
  <c r="W230"/>
  <c r="X230" s="1"/>
  <c r="V230"/>
  <c r="U230"/>
  <c r="T230"/>
  <c r="P230"/>
  <c r="L230"/>
  <c r="H230"/>
  <c r="S229"/>
  <c r="R229"/>
  <c r="Q229"/>
  <c r="O229"/>
  <c r="N229"/>
  <c r="M229"/>
  <c r="P229" s="1"/>
  <c r="K229"/>
  <c r="J229"/>
  <c r="I229"/>
  <c r="G229"/>
  <c r="W229" s="1"/>
  <c r="F229"/>
  <c r="E229"/>
  <c r="D229"/>
  <c r="W228"/>
  <c r="X228" s="1"/>
  <c r="V228"/>
  <c r="U228"/>
  <c r="T228"/>
  <c r="P228"/>
  <c r="L228"/>
  <c r="H228"/>
  <c r="W227"/>
  <c r="V227"/>
  <c r="U227"/>
  <c r="T227"/>
  <c r="P227"/>
  <c r="L227"/>
  <c r="H227"/>
  <c r="W226"/>
  <c r="V226"/>
  <c r="U226"/>
  <c r="T226"/>
  <c r="P226"/>
  <c r="L226"/>
  <c r="H226"/>
  <c r="W225"/>
  <c r="V225"/>
  <c r="U225"/>
  <c r="T225"/>
  <c r="P225"/>
  <c r="L225"/>
  <c r="H225"/>
  <c r="W224"/>
  <c r="V224"/>
  <c r="U224"/>
  <c r="T224"/>
  <c r="P224"/>
  <c r="L224"/>
  <c r="H224"/>
  <c r="W223"/>
  <c r="V223"/>
  <c r="X223" s="1"/>
  <c r="U223"/>
  <c r="T223"/>
  <c r="P223"/>
  <c r="L223"/>
  <c r="H223"/>
  <c r="W222"/>
  <c r="V222"/>
  <c r="U222"/>
  <c r="T222"/>
  <c r="P222"/>
  <c r="L222"/>
  <c r="H222"/>
  <c r="W221"/>
  <c r="V221"/>
  <c r="U221"/>
  <c r="T221"/>
  <c r="P221"/>
  <c r="L221"/>
  <c r="H221"/>
  <c r="W220"/>
  <c r="X220" s="1"/>
  <c r="V220"/>
  <c r="U220"/>
  <c r="T220"/>
  <c r="P220"/>
  <c r="L220"/>
  <c r="H220"/>
  <c r="W219"/>
  <c r="V219"/>
  <c r="U219"/>
  <c r="T219"/>
  <c r="P219"/>
  <c r="L219"/>
  <c r="H219"/>
  <c r="W218"/>
  <c r="V218"/>
  <c r="U218"/>
  <c r="T218"/>
  <c r="P218"/>
  <c r="L218"/>
  <c r="H218"/>
  <c r="W217"/>
  <c r="V217"/>
  <c r="U217"/>
  <c r="T217"/>
  <c r="P217"/>
  <c r="L217"/>
  <c r="H217"/>
  <c r="W216"/>
  <c r="V216"/>
  <c r="U216"/>
  <c r="T216"/>
  <c r="P216"/>
  <c r="L216"/>
  <c r="H216"/>
  <c r="W215"/>
  <c r="V215"/>
  <c r="U215"/>
  <c r="T215"/>
  <c r="P215"/>
  <c r="L215"/>
  <c r="H215"/>
  <c r="W214"/>
  <c r="V214"/>
  <c r="U214"/>
  <c r="T214"/>
  <c r="P214"/>
  <c r="L214"/>
  <c r="H214"/>
  <c r="W213"/>
  <c r="V213"/>
  <c r="U213"/>
  <c r="T213"/>
  <c r="P213"/>
  <c r="L213"/>
  <c r="H213"/>
  <c r="W212"/>
  <c r="V212"/>
  <c r="U212"/>
  <c r="T212"/>
  <c r="P212"/>
  <c r="L212"/>
  <c r="H212"/>
  <c r="W211"/>
  <c r="V211"/>
  <c r="U211"/>
  <c r="T211"/>
  <c r="P211"/>
  <c r="L211"/>
  <c r="H211"/>
  <c r="W210"/>
  <c r="V210"/>
  <c r="U210"/>
  <c r="T210"/>
  <c r="P210"/>
  <c r="L210"/>
  <c r="H210"/>
  <c r="W209"/>
  <c r="V209"/>
  <c r="U209"/>
  <c r="T209"/>
  <c r="P209"/>
  <c r="L209"/>
  <c r="H209"/>
  <c r="W208"/>
  <c r="X208" s="1"/>
  <c r="V208"/>
  <c r="U208"/>
  <c r="T208"/>
  <c r="P208"/>
  <c r="L208"/>
  <c r="H208"/>
  <c r="W207"/>
  <c r="V207"/>
  <c r="U207"/>
  <c r="T207"/>
  <c r="P207"/>
  <c r="L207"/>
  <c r="H207"/>
  <c r="W206"/>
  <c r="V206"/>
  <c r="U206"/>
  <c r="T206"/>
  <c r="P206"/>
  <c r="L206"/>
  <c r="H206"/>
  <c r="W205"/>
  <c r="V205"/>
  <c r="U205"/>
  <c r="T205"/>
  <c r="P205"/>
  <c r="L205"/>
  <c r="H205"/>
  <c r="W204"/>
  <c r="V204"/>
  <c r="U204"/>
  <c r="T204"/>
  <c r="P204"/>
  <c r="L204"/>
  <c r="H204"/>
  <c r="W203"/>
  <c r="V203"/>
  <c r="U203"/>
  <c r="T203"/>
  <c r="P203"/>
  <c r="L203"/>
  <c r="H203"/>
  <c r="W202"/>
  <c r="V202"/>
  <c r="U202"/>
  <c r="T202"/>
  <c r="P202"/>
  <c r="L202"/>
  <c r="H202"/>
  <c r="W201"/>
  <c r="V201"/>
  <c r="U201"/>
  <c r="T201"/>
  <c r="P201"/>
  <c r="L201"/>
  <c r="H201"/>
  <c r="W200"/>
  <c r="V200"/>
  <c r="U200"/>
  <c r="T200"/>
  <c r="P200"/>
  <c r="L200"/>
  <c r="H200"/>
  <c r="W199"/>
  <c r="V199"/>
  <c r="U199"/>
  <c r="T199"/>
  <c r="P199"/>
  <c r="L199"/>
  <c r="H199"/>
  <c r="W198"/>
  <c r="V198"/>
  <c r="U198"/>
  <c r="X198" s="1"/>
  <c r="T198"/>
  <c r="P198"/>
  <c r="L198"/>
  <c r="H198"/>
  <c r="W197"/>
  <c r="V197"/>
  <c r="U197"/>
  <c r="T197"/>
  <c r="P197"/>
  <c r="L197"/>
  <c r="H197"/>
  <c r="W196"/>
  <c r="V196"/>
  <c r="U196"/>
  <c r="T196"/>
  <c r="P196"/>
  <c r="L196"/>
  <c r="H196"/>
  <c r="W195"/>
  <c r="V195"/>
  <c r="U195"/>
  <c r="T195"/>
  <c r="P195"/>
  <c r="L195"/>
  <c r="H195"/>
  <c r="W194"/>
  <c r="V194"/>
  <c r="U194"/>
  <c r="T194"/>
  <c r="P194"/>
  <c r="L194"/>
  <c r="H194"/>
  <c r="S193"/>
  <c r="R193"/>
  <c r="Q193"/>
  <c r="O193"/>
  <c r="W193" s="1"/>
  <c r="M193"/>
  <c r="K193"/>
  <c r="J193"/>
  <c r="I193"/>
  <c r="U193" s="1"/>
  <c r="G193"/>
  <c r="F193"/>
  <c r="E193"/>
  <c r="W192"/>
  <c r="U192"/>
  <c r="T192"/>
  <c r="N192"/>
  <c r="N1140"/>
  <c r="N1141" s="1"/>
  <c r="L192"/>
  <c r="H192"/>
  <c r="D192"/>
  <c r="D1140"/>
  <c r="W191"/>
  <c r="V191"/>
  <c r="U191"/>
  <c r="T191"/>
  <c r="P191"/>
  <c r="L191"/>
  <c r="H191"/>
  <c r="W190"/>
  <c r="V190"/>
  <c r="U190"/>
  <c r="T190"/>
  <c r="P190"/>
  <c r="L190"/>
  <c r="H190"/>
  <c r="W189"/>
  <c r="V189"/>
  <c r="U189"/>
  <c r="T189"/>
  <c r="P189"/>
  <c r="L189"/>
  <c r="H189"/>
  <c r="W188"/>
  <c r="V188"/>
  <c r="U188"/>
  <c r="T188"/>
  <c r="P188"/>
  <c r="L188"/>
  <c r="H188"/>
  <c r="W187"/>
  <c r="V187"/>
  <c r="U187"/>
  <c r="T187"/>
  <c r="P187"/>
  <c r="L187"/>
  <c r="H187"/>
  <c r="W186"/>
  <c r="V186"/>
  <c r="U186"/>
  <c r="T186"/>
  <c r="P186"/>
  <c r="L186"/>
  <c r="H186"/>
  <c r="W185"/>
  <c r="V185"/>
  <c r="U185"/>
  <c r="T185"/>
  <c r="P185"/>
  <c r="L185"/>
  <c r="H185"/>
  <c r="W184"/>
  <c r="V184"/>
  <c r="U184"/>
  <c r="T184"/>
  <c r="P184"/>
  <c r="L184"/>
  <c r="H184"/>
  <c r="W183"/>
  <c r="V183"/>
  <c r="U183"/>
  <c r="T183"/>
  <c r="P183"/>
  <c r="L183"/>
  <c r="H183"/>
  <c r="W182"/>
  <c r="X182" s="1"/>
  <c r="Y182" s="1"/>
  <c r="V182"/>
  <c r="U182"/>
  <c r="T182"/>
  <c r="P182"/>
  <c r="L182"/>
  <c r="H182"/>
  <c r="W181"/>
  <c r="V181"/>
  <c r="U181"/>
  <c r="T181"/>
  <c r="P181"/>
  <c r="L181"/>
  <c r="H181"/>
  <c r="W180"/>
  <c r="V180"/>
  <c r="U180"/>
  <c r="T180"/>
  <c r="P180"/>
  <c r="L180"/>
  <c r="H180"/>
  <c r="W179"/>
  <c r="V179"/>
  <c r="U179"/>
  <c r="T179"/>
  <c r="P179"/>
  <c r="L179"/>
  <c r="H179"/>
  <c r="W178"/>
  <c r="V178"/>
  <c r="U178"/>
  <c r="T178"/>
  <c r="P178"/>
  <c r="L178"/>
  <c r="H178"/>
  <c r="W177"/>
  <c r="V177"/>
  <c r="U177"/>
  <c r="T177"/>
  <c r="P177"/>
  <c r="L177"/>
  <c r="H177"/>
  <c r="W176"/>
  <c r="V176"/>
  <c r="U176"/>
  <c r="X176" s="1"/>
  <c r="Y176" s="1"/>
  <c r="T176"/>
  <c r="P176"/>
  <c r="L176"/>
  <c r="H176"/>
  <c r="W175"/>
  <c r="V175"/>
  <c r="U175"/>
  <c r="T175"/>
  <c r="P175"/>
  <c r="L175"/>
  <c r="H175"/>
  <c r="W174"/>
  <c r="V174"/>
  <c r="U174"/>
  <c r="T174"/>
  <c r="P174"/>
  <c r="L174"/>
  <c r="H174"/>
  <c r="W173"/>
  <c r="V173"/>
  <c r="U173"/>
  <c r="T173"/>
  <c r="P173"/>
  <c r="L173"/>
  <c r="H173"/>
  <c r="W172"/>
  <c r="V172"/>
  <c r="U172"/>
  <c r="X172" s="1"/>
  <c r="Y172" s="1"/>
  <c r="T172"/>
  <c r="P172"/>
  <c r="L172"/>
  <c r="H172"/>
  <c r="W171"/>
  <c r="V171"/>
  <c r="U171"/>
  <c r="T171"/>
  <c r="P171"/>
  <c r="L171"/>
  <c r="H171"/>
  <c r="W170"/>
  <c r="V170"/>
  <c r="U170"/>
  <c r="T170"/>
  <c r="P170"/>
  <c r="L170"/>
  <c r="H170"/>
  <c r="W169"/>
  <c r="V169"/>
  <c r="U169"/>
  <c r="T169"/>
  <c r="P169"/>
  <c r="L169"/>
  <c r="H169"/>
  <c r="W168"/>
  <c r="V168"/>
  <c r="U168"/>
  <c r="T168"/>
  <c r="P168"/>
  <c r="L168"/>
  <c r="H168"/>
  <c r="W167"/>
  <c r="V167"/>
  <c r="U167"/>
  <c r="T167"/>
  <c r="P167"/>
  <c r="L167"/>
  <c r="H167"/>
  <c r="W166"/>
  <c r="V166"/>
  <c r="U166"/>
  <c r="T166"/>
  <c r="P166"/>
  <c r="L166"/>
  <c r="H166"/>
  <c r="W165"/>
  <c r="V165"/>
  <c r="X165" s="1"/>
  <c r="Y165" s="1"/>
  <c r="U165"/>
  <c r="T165"/>
  <c r="P165"/>
  <c r="L165"/>
  <c r="H165"/>
  <c r="W164"/>
  <c r="V164"/>
  <c r="U164"/>
  <c r="T164"/>
  <c r="P164"/>
  <c r="L164"/>
  <c r="H164"/>
  <c r="W163"/>
  <c r="V163"/>
  <c r="U163"/>
  <c r="T163"/>
  <c r="P163"/>
  <c r="L163"/>
  <c r="H163"/>
  <c r="D163"/>
  <c r="D1109" s="1"/>
  <c r="W162"/>
  <c r="V162"/>
  <c r="U162"/>
  <c r="T162"/>
  <c r="P162"/>
  <c r="L162"/>
  <c r="H162"/>
  <c r="W161"/>
  <c r="V161"/>
  <c r="U161"/>
  <c r="T161"/>
  <c r="P161"/>
  <c r="L161"/>
  <c r="H161"/>
  <c r="W160"/>
  <c r="X160" s="1"/>
  <c r="Y160" s="1"/>
  <c r="V160"/>
  <c r="U160"/>
  <c r="T160"/>
  <c r="P160"/>
  <c r="L160"/>
  <c r="H160"/>
  <c r="W159"/>
  <c r="V159"/>
  <c r="U159"/>
  <c r="T159"/>
  <c r="P159"/>
  <c r="L159"/>
  <c r="H159"/>
  <c r="W158"/>
  <c r="V158"/>
  <c r="U158"/>
  <c r="T158"/>
  <c r="P158"/>
  <c r="L158"/>
  <c r="H158"/>
  <c r="S157"/>
  <c r="R157"/>
  <c r="Q157"/>
  <c r="O157"/>
  <c r="W157" s="1"/>
  <c r="N157"/>
  <c r="M157"/>
  <c r="K157"/>
  <c r="J157"/>
  <c r="L157" s="1"/>
  <c r="I157"/>
  <c r="G157"/>
  <c r="F157"/>
  <c r="E157"/>
  <c r="D157"/>
  <c r="W156"/>
  <c r="V156"/>
  <c r="U156"/>
  <c r="T156"/>
  <c r="P156"/>
  <c r="L156"/>
  <c r="H156"/>
  <c r="W155"/>
  <c r="V155"/>
  <c r="U155"/>
  <c r="T155"/>
  <c r="P155"/>
  <c r="L155"/>
  <c r="H155"/>
  <c r="W154"/>
  <c r="V154"/>
  <c r="U154"/>
  <c r="T154"/>
  <c r="P154"/>
  <c r="L154"/>
  <c r="H154"/>
  <c r="W153"/>
  <c r="V153"/>
  <c r="X153" s="1"/>
  <c r="U153"/>
  <c r="T153"/>
  <c r="P153"/>
  <c r="L153"/>
  <c r="H153"/>
  <c r="W152"/>
  <c r="V152"/>
  <c r="U152"/>
  <c r="X152" s="1"/>
  <c r="T152"/>
  <c r="P152"/>
  <c r="L152"/>
  <c r="H152"/>
  <c r="W151"/>
  <c r="V151"/>
  <c r="U151"/>
  <c r="T151"/>
  <c r="P151"/>
  <c r="L151"/>
  <c r="H151"/>
  <c r="W150"/>
  <c r="V150"/>
  <c r="U150"/>
  <c r="T150"/>
  <c r="P150"/>
  <c r="L150"/>
  <c r="H150"/>
  <c r="W149"/>
  <c r="V149"/>
  <c r="U149"/>
  <c r="T149"/>
  <c r="P149"/>
  <c r="L149"/>
  <c r="H149"/>
  <c r="W148"/>
  <c r="V148"/>
  <c r="U148"/>
  <c r="T148"/>
  <c r="P148"/>
  <c r="L148"/>
  <c r="H148"/>
  <c r="W147"/>
  <c r="V147"/>
  <c r="U147"/>
  <c r="T147"/>
  <c r="P147"/>
  <c r="L147"/>
  <c r="H147"/>
  <c r="W146"/>
  <c r="V146"/>
  <c r="U146"/>
  <c r="T146"/>
  <c r="P146"/>
  <c r="L146"/>
  <c r="H146"/>
  <c r="W145"/>
  <c r="V145"/>
  <c r="X145" s="1"/>
  <c r="U145"/>
  <c r="T145"/>
  <c r="P145"/>
  <c r="L145"/>
  <c r="H145"/>
  <c r="W144"/>
  <c r="V144"/>
  <c r="U144"/>
  <c r="T144"/>
  <c r="P144"/>
  <c r="L144"/>
  <c r="H144"/>
  <c r="W143"/>
  <c r="V143"/>
  <c r="U143"/>
  <c r="T143"/>
  <c r="P143"/>
  <c r="L143"/>
  <c r="H143"/>
  <c r="W142"/>
  <c r="X142" s="1"/>
  <c r="V142"/>
  <c r="U142"/>
  <c r="T142"/>
  <c r="P142"/>
  <c r="L142"/>
  <c r="H142"/>
  <c r="W141"/>
  <c r="V141"/>
  <c r="U141"/>
  <c r="T141"/>
  <c r="P141"/>
  <c r="L141"/>
  <c r="H141"/>
  <c r="W140"/>
  <c r="V140"/>
  <c r="U140"/>
  <c r="T140"/>
  <c r="P140"/>
  <c r="L140"/>
  <c r="H140"/>
  <c r="W139"/>
  <c r="V139"/>
  <c r="U139"/>
  <c r="T139"/>
  <c r="P139"/>
  <c r="L139"/>
  <c r="H139"/>
  <c r="W138"/>
  <c r="X138" s="1"/>
  <c r="V138"/>
  <c r="U138"/>
  <c r="T138"/>
  <c r="P138"/>
  <c r="L138"/>
  <c r="H138"/>
  <c r="W137"/>
  <c r="V137"/>
  <c r="U137"/>
  <c r="T137"/>
  <c r="P137"/>
  <c r="L137"/>
  <c r="H137"/>
  <c r="W136"/>
  <c r="V136"/>
  <c r="U136"/>
  <c r="T136"/>
  <c r="P136"/>
  <c r="L136"/>
  <c r="H136"/>
  <c r="W135"/>
  <c r="V135"/>
  <c r="U135"/>
  <c r="T135"/>
  <c r="P135"/>
  <c r="L135"/>
  <c r="H135"/>
  <c r="W134"/>
  <c r="V134"/>
  <c r="U134"/>
  <c r="T134"/>
  <c r="P134"/>
  <c r="L134"/>
  <c r="H134"/>
  <c r="W133"/>
  <c r="V133"/>
  <c r="U133"/>
  <c r="T133"/>
  <c r="P133"/>
  <c r="L133"/>
  <c r="H133"/>
  <c r="W132"/>
  <c r="V132"/>
  <c r="U132"/>
  <c r="T132"/>
  <c r="P132"/>
  <c r="L132"/>
  <c r="H132"/>
  <c r="W131"/>
  <c r="V131"/>
  <c r="U131"/>
  <c r="T131"/>
  <c r="P131"/>
  <c r="L131"/>
  <c r="H131"/>
  <c r="W130"/>
  <c r="X130" s="1"/>
  <c r="V130"/>
  <c r="U130"/>
  <c r="T130"/>
  <c r="P130"/>
  <c r="P1112" s="1"/>
  <c r="L130"/>
  <c r="H130"/>
  <c r="W129"/>
  <c r="V129"/>
  <c r="U129"/>
  <c r="T129"/>
  <c r="P129"/>
  <c r="L129"/>
  <c r="H129"/>
  <c r="W128"/>
  <c r="V128"/>
  <c r="U128"/>
  <c r="T128"/>
  <c r="P128"/>
  <c r="L128"/>
  <c r="H128"/>
  <c r="W127"/>
  <c r="V127"/>
  <c r="U127"/>
  <c r="T127"/>
  <c r="P127"/>
  <c r="L127"/>
  <c r="H127"/>
  <c r="W126"/>
  <c r="V126"/>
  <c r="U126"/>
  <c r="T126"/>
  <c r="P126"/>
  <c r="L126"/>
  <c r="H126"/>
  <c r="W125"/>
  <c r="V125"/>
  <c r="U125"/>
  <c r="T125"/>
  <c r="P125"/>
  <c r="L125"/>
  <c r="H125"/>
  <c r="W124"/>
  <c r="V124"/>
  <c r="U124"/>
  <c r="T124"/>
  <c r="P124"/>
  <c r="L124"/>
  <c r="H124"/>
  <c r="W123"/>
  <c r="V123"/>
  <c r="U123"/>
  <c r="T123"/>
  <c r="P123"/>
  <c r="L123"/>
  <c r="H123"/>
  <c r="W122"/>
  <c r="X122" s="1"/>
  <c r="V122"/>
  <c r="U122"/>
  <c r="T122"/>
  <c r="P122"/>
  <c r="L122"/>
  <c r="H122"/>
  <c r="S121"/>
  <c r="R121"/>
  <c r="R1142" s="1"/>
  <c r="Q121"/>
  <c r="O121"/>
  <c r="N121"/>
  <c r="M121"/>
  <c r="P121" s="1"/>
  <c r="K121"/>
  <c r="J121"/>
  <c r="I121"/>
  <c r="G121"/>
  <c r="W121" s="1"/>
  <c r="F121"/>
  <c r="E121"/>
  <c r="D121"/>
  <c r="W120"/>
  <c r="V120"/>
  <c r="U120"/>
  <c r="T120"/>
  <c r="P120"/>
  <c r="P1140" s="1"/>
  <c r="L120"/>
  <c r="H120"/>
  <c r="W119"/>
  <c r="V119"/>
  <c r="U119"/>
  <c r="T119"/>
  <c r="P119"/>
  <c r="L119"/>
  <c r="H119"/>
  <c r="W118"/>
  <c r="V118"/>
  <c r="U118"/>
  <c r="T118"/>
  <c r="P118"/>
  <c r="L118"/>
  <c r="H118"/>
  <c r="W117"/>
  <c r="V117"/>
  <c r="U117"/>
  <c r="T117"/>
  <c r="P117"/>
  <c r="L117"/>
  <c r="H117"/>
  <c r="W116"/>
  <c r="V116"/>
  <c r="U116"/>
  <c r="T116"/>
  <c r="P116"/>
  <c r="L116"/>
  <c r="H116"/>
  <c r="W115"/>
  <c r="V115"/>
  <c r="U115"/>
  <c r="T115"/>
  <c r="P115"/>
  <c r="L115"/>
  <c r="H115"/>
  <c r="W114"/>
  <c r="V114"/>
  <c r="U114"/>
  <c r="T114"/>
  <c r="P114"/>
  <c r="L114"/>
  <c r="H114"/>
  <c r="W113"/>
  <c r="V113"/>
  <c r="U113"/>
  <c r="T113"/>
  <c r="T1132" s="1"/>
  <c r="P113"/>
  <c r="L113"/>
  <c r="H113"/>
  <c r="W112"/>
  <c r="W1131" s="1"/>
  <c r="V112"/>
  <c r="U112"/>
  <c r="T112"/>
  <c r="P112"/>
  <c r="L112"/>
  <c r="H112"/>
  <c r="W111"/>
  <c r="V111"/>
  <c r="X111" s="1"/>
  <c r="Y111" s="1"/>
  <c r="U111"/>
  <c r="T111"/>
  <c r="P111"/>
  <c r="L111"/>
  <c r="H111"/>
  <c r="W110"/>
  <c r="V110"/>
  <c r="U110"/>
  <c r="T110"/>
  <c r="P110"/>
  <c r="L110"/>
  <c r="H110"/>
  <c r="W109"/>
  <c r="V109"/>
  <c r="U109"/>
  <c r="T109"/>
  <c r="P109"/>
  <c r="L109"/>
  <c r="H109"/>
  <c r="W108"/>
  <c r="V108"/>
  <c r="U108"/>
  <c r="T108"/>
  <c r="P108"/>
  <c r="L108"/>
  <c r="H108"/>
  <c r="W107"/>
  <c r="V107"/>
  <c r="X107" s="1"/>
  <c r="Y107" s="1"/>
  <c r="U107"/>
  <c r="T107"/>
  <c r="P107"/>
  <c r="L107"/>
  <c r="L1126" s="1"/>
  <c r="H107"/>
  <c r="W106"/>
  <c r="V106"/>
  <c r="U106"/>
  <c r="T106"/>
  <c r="P106"/>
  <c r="L106"/>
  <c r="H106"/>
  <c r="W105"/>
  <c r="V105"/>
  <c r="U105"/>
  <c r="T105"/>
  <c r="P105"/>
  <c r="L105"/>
  <c r="H105"/>
  <c r="W104"/>
  <c r="V104"/>
  <c r="U104"/>
  <c r="T104"/>
  <c r="P104"/>
  <c r="L104"/>
  <c r="H104"/>
  <c r="W103"/>
  <c r="V103"/>
  <c r="U103"/>
  <c r="T103"/>
  <c r="P103"/>
  <c r="L103"/>
  <c r="H103"/>
  <c r="W102"/>
  <c r="V102"/>
  <c r="U102"/>
  <c r="T102"/>
  <c r="P102"/>
  <c r="L102"/>
  <c r="H102"/>
  <c r="W101"/>
  <c r="V101"/>
  <c r="U101"/>
  <c r="T101"/>
  <c r="P101"/>
  <c r="L101"/>
  <c r="H101"/>
  <c r="W100"/>
  <c r="X100" s="1"/>
  <c r="Y100" s="1"/>
  <c r="V100"/>
  <c r="U100"/>
  <c r="T100"/>
  <c r="P100"/>
  <c r="L100"/>
  <c r="H100"/>
  <c r="W99"/>
  <c r="V99"/>
  <c r="U99"/>
  <c r="T99"/>
  <c r="P99"/>
  <c r="L99"/>
  <c r="H99"/>
  <c r="W98"/>
  <c r="V98"/>
  <c r="U98"/>
  <c r="T98"/>
  <c r="P98"/>
  <c r="L98"/>
  <c r="H98"/>
  <c r="H1116" s="1"/>
  <c r="W97"/>
  <c r="V97"/>
  <c r="U97"/>
  <c r="T97"/>
  <c r="P97"/>
  <c r="L97"/>
  <c r="H97"/>
  <c r="W96"/>
  <c r="X96" s="1"/>
  <c r="Y96" s="1"/>
  <c r="V96"/>
  <c r="U96"/>
  <c r="T96"/>
  <c r="P96"/>
  <c r="L96"/>
  <c r="H96"/>
  <c r="W95"/>
  <c r="V95"/>
  <c r="U95"/>
  <c r="T95"/>
  <c r="P95"/>
  <c r="L95"/>
  <c r="H95"/>
  <c r="W94"/>
  <c r="V94"/>
  <c r="U94"/>
  <c r="T94"/>
  <c r="P94"/>
  <c r="L94"/>
  <c r="H94"/>
  <c r="W93"/>
  <c r="V93"/>
  <c r="U93"/>
  <c r="T93"/>
  <c r="P93"/>
  <c r="L93"/>
  <c r="H93"/>
  <c r="W92"/>
  <c r="V92"/>
  <c r="U92"/>
  <c r="T92"/>
  <c r="P92"/>
  <c r="L92"/>
  <c r="H92"/>
  <c r="W91"/>
  <c r="V91"/>
  <c r="U91"/>
  <c r="T91"/>
  <c r="P91"/>
  <c r="L91"/>
  <c r="H91"/>
  <c r="W90"/>
  <c r="V90"/>
  <c r="U90"/>
  <c r="T90"/>
  <c r="P90"/>
  <c r="L90"/>
  <c r="H90"/>
  <c r="W89"/>
  <c r="V89"/>
  <c r="U89"/>
  <c r="T89"/>
  <c r="T1107" s="1"/>
  <c r="P89"/>
  <c r="L89"/>
  <c r="H89"/>
  <c r="W88"/>
  <c r="X88" s="1"/>
  <c r="Y88" s="1"/>
  <c r="V88"/>
  <c r="U88"/>
  <c r="T88"/>
  <c r="P88"/>
  <c r="L88"/>
  <c r="H88"/>
  <c r="W87"/>
  <c r="V87"/>
  <c r="U87"/>
  <c r="T87"/>
  <c r="P87"/>
  <c r="L87"/>
  <c r="H87"/>
  <c r="W86"/>
  <c r="V86"/>
  <c r="U86"/>
  <c r="T86"/>
  <c r="P86"/>
  <c r="L86"/>
  <c r="H86"/>
  <c r="S85"/>
  <c r="R85"/>
  <c r="Q85"/>
  <c r="O85"/>
  <c r="O1142" s="1"/>
  <c r="N85"/>
  <c r="M85"/>
  <c r="K85"/>
  <c r="J85"/>
  <c r="V85" s="1"/>
  <c r="I85"/>
  <c r="G85"/>
  <c r="F85"/>
  <c r="E85"/>
  <c r="H85" s="1"/>
  <c r="D85"/>
  <c r="W84"/>
  <c r="V84"/>
  <c r="U84"/>
  <c r="T84"/>
  <c r="P84"/>
  <c r="L84"/>
  <c r="H84"/>
  <c r="W83"/>
  <c r="V83"/>
  <c r="U83"/>
  <c r="T83"/>
  <c r="P83"/>
  <c r="L83"/>
  <c r="H83"/>
  <c r="W82"/>
  <c r="V82"/>
  <c r="U82"/>
  <c r="T82"/>
  <c r="P82"/>
  <c r="L82"/>
  <c r="H82"/>
  <c r="W81"/>
  <c r="V81"/>
  <c r="U81"/>
  <c r="T81"/>
  <c r="P81"/>
  <c r="L81"/>
  <c r="H81"/>
  <c r="W80"/>
  <c r="V80"/>
  <c r="U80"/>
  <c r="T80"/>
  <c r="P80"/>
  <c r="L80"/>
  <c r="H80"/>
  <c r="W79"/>
  <c r="V79"/>
  <c r="U79"/>
  <c r="T79"/>
  <c r="P79"/>
  <c r="L79"/>
  <c r="H79"/>
  <c r="W78"/>
  <c r="X78" s="1"/>
  <c r="V78"/>
  <c r="U78"/>
  <c r="T78"/>
  <c r="P78"/>
  <c r="L78"/>
  <c r="H78"/>
  <c r="W77"/>
  <c r="V77"/>
  <c r="X77" s="1"/>
  <c r="U77"/>
  <c r="T77"/>
  <c r="P77"/>
  <c r="L77"/>
  <c r="H77"/>
  <c r="W76"/>
  <c r="V76"/>
  <c r="U76"/>
  <c r="T76"/>
  <c r="P76"/>
  <c r="L76"/>
  <c r="H76"/>
  <c r="W75"/>
  <c r="V75"/>
  <c r="U75"/>
  <c r="T75"/>
  <c r="P75"/>
  <c r="L75"/>
  <c r="H75"/>
  <c r="W74"/>
  <c r="V74"/>
  <c r="U74"/>
  <c r="T74"/>
  <c r="P74"/>
  <c r="L74"/>
  <c r="H74"/>
  <c r="W73"/>
  <c r="V73"/>
  <c r="U73"/>
  <c r="T73"/>
  <c r="P73"/>
  <c r="L73"/>
  <c r="H73"/>
  <c r="W72"/>
  <c r="V72"/>
  <c r="U72"/>
  <c r="T72"/>
  <c r="P72"/>
  <c r="L72"/>
  <c r="H72"/>
  <c r="W71"/>
  <c r="V71"/>
  <c r="U71"/>
  <c r="T71"/>
  <c r="P71"/>
  <c r="L71"/>
  <c r="H71"/>
  <c r="W70"/>
  <c r="V70"/>
  <c r="U70"/>
  <c r="T70"/>
  <c r="P70"/>
  <c r="L70"/>
  <c r="H70"/>
  <c r="W69"/>
  <c r="V69"/>
  <c r="U69"/>
  <c r="T69"/>
  <c r="P69"/>
  <c r="L69"/>
  <c r="H69"/>
  <c r="W68"/>
  <c r="V68"/>
  <c r="U68"/>
  <c r="T68"/>
  <c r="P68"/>
  <c r="L68"/>
  <c r="H68"/>
  <c r="W67"/>
  <c r="V67"/>
  <c r="U67"/>
  <c r="T67"/>
  <c r="P67"/>
  <c r="L67"/>
  <c r="H67"/>
  <c r="W66"/>
  <c r="V66"/>
  <c r="U66"/>
  <c r="T66"/>
  <c r="P66"/>
  <c r="L66"/>
  <c r="H66"/>
  <c r="W65"/>
  <c r="V65"/>
  <c r="U65"/>
  <c r="T65"/>
  <c r="P65"/>
  <c r="L65"/>
  <c r="H65"/>
  <c r="W64"/>
  <c r="V64"/>
  <c r="U64"/>
  <c r="T64"/>
  <c r="P64"/>
  <c r="L64"/>
  <c r="H64"/>
  <c r="W63"/>
  <c r="V63"/>
  <c r="U63"/>
  <c r="T63"/>
  <c r="T1118" s="1"/>
  <c r="P63"/>
  <c r="L63"/>
  <c r="H63"/>
  <c r="W62"/>
  <c r="V62"/>
  <c r="U62"/>
  <c r="T62"/>
  <c r="P62"/>
  <c r="L62"/>
  <c r="H62"/>
  <c r="W61"/>
  <c r="V61"/>
  <c r="U61"/>
  <c r="T61"/>
  <c r="P61"/>
  <c r="L61"/>
  <c r="H61"/>
  <c r="W60"/>
  <c r="V60"/>
  <c r="U60"/>
  <c r="T60"/>
  <c r="P60"/>
  <c r="L60"/>
  <c r="H60"/>
  <c r="W59"/>
  <c r="V59"/>
  <c r="U59"/>
  <c r="T59"/>
  <c r="P59"/>
  <c r="L59"/>
  <c r="H59"/>
  <c r="W58"/>
  <c r="V58"/>
  <c r="U58"/>
  <c r="T58"/>
  <c r="P58"/>
  <c r="L58"/>
  <c r="H58"/>
  <c r="W57"/>
  <c r="V57"/>
  <c r="X57" s="1"/>
  <c r="U57"/>
  <c r="T57"/>
  <c r="P57"/>
  <c r="L57"/>
  <c r="H57"/>
  <c r="W56"/>
  <c r="V56"/>
  <c r="U56"/>
  <c r="T56"/>
  <c r="P56"/>
  <c r="L56"/>
  <c r="H56"/>
  <c r="W55"/>
  <c r="V55"/>
  <c r="U55"/>
  <c r="T55"/>
  <c r="P55"/>
  <c r="L55"/>
  <c r="H55"/>
  <c r="W54"/>
  <c r="V54"/>
  <c r="U54"/>
  <c r="T54"/>
  <c r="P54"/>
  <c r="L54"/>
  <c r="H54"/>
  <c r="W53"/>
  <c r="V53"/>
  <c r="U53"/>
  <c r="T53"/>
  <c r="P53"/>
  <c r="L53"/>
  <c r="H53"/>
  <c r="W52"/>
  <c r="V52"/>
  <c r="U52"/>
  <c r="T52"/>
  <c r="P52"/>
  <c r="L52"/>
  <c r="H52"/>
  <c r="W51"/>
  <c r="V51"/>
  <c r="U51"/>
  <c r="T51"/>
  <c r="P51"/>
  <c r="L51"/>
  <c r="H51"/>
  <c r="W50"/>
  <c r="V50"/>
  <c r="U50"/>
  <c r="T50"/>
  <c r="P50"/>
  <c r="L50"/>
  <c r="H50"/>
  <c r="W49"/>
  <c r="V49"/>
  <c r="U49"/>
  <c r="T49"/>
  <c r="P49"/>
  <c r="L49"/>
  <c r="H49"/>
  <c r="S48"/>
  <c r="R48"/>
  <c r="Q48"/>
  <c r="T48" s="1"/>
  <c r="O48"/>
  <c r="N48"/>
  <c r="M48"/>
  <c r="K48"/>
  <c r="W48" s="1"/>
  <c r="J48"/>
  <c r="I48"/>
  <c r="G48"/>
  <c r="F48"/>
  <c r="E48"/>
  <c r="D48"/>
  <c r="W47"/>
  <c r="V47"/>
  <c r="U47"/>
  <c r="T47"/>
  <c r="P47"/>
  <c r="L47"/>
  <c r="H47"/>
  <c r="W46"/>
  <c r="V46"/>
  <c r="U46"/>
  <c r="U1139" s="1"/>
  <c r="T46"/>
  <c r="P46"/>
  <c r="L46"/>
  <c r="H46"/>
  <c r="H1139" s="1"/>
  <c r="W45"/>
  <c r="V45"/>
  <c r="U45"/>
  <c r="T45"/>
  <c r="P45"/>
  <c r="L45"/>
  <c r="H45"/>
  <c r="W44"/>
  <c r="V44"/>
  <c r="U44"/>
  <c r="T44"/>
  <c r="P44"/>
  <c r="L44"/>
  <c r="H44"/>
  <c r="W43"/>
  <c r="V43"/>
  <c r="U43"/>
  <c r="T43"/>
  <c r="P43"/>
  <c r="L43"/>
  <c r="H43"/>
  <c r="W42"/>
  <c r="V42"/>
  <c r="U42"/>
  <c r="T42"/>
  <c r="P42"/>
  <c r="L42"/>
  <c r="H42"/>
  <c r="W41"/>
  <c r="V41"/>
  <c r="U41"/>
  <c r="T41"/>
  <c r="P41"/>
  <c r="L41"/>
  <c r="H41"/>
  <c r="W40"/>
  <c r="V40"/>
  <c r="U40"/>
  <c r="T40"/>
  <c r="P40"/>
  <c r="L40"/>
  <c r="H40"/>
  <c r="W39"/>
  <c r="V39"/>
  <c r="U39"/>
  <c r="T39"/>
  <c r="P39"/>
  <c r="L39"/>
  <c r="H39"/>
  <c r="W38"/>
  <c r="V38"/>
  <c r="U38"/>
  <c r="T38"/>
  <c r="P38"/>
  <c r="L38"/>
  <c r="H38"/>
  <c r="W37"/>
  <c r="V37"/>
  <c r="U37"/>
  <c r="T37"/>
  <c r="P37"/>
  <c r="L37"/>
  <c r="H37"/>
  <c r="W36"/>
  <c r="V36"/>
  <c r="U36"/>
  <c r="T36"/>
  <c r="P36"/>
  <c r="P1128" s="1"/>
  <c r="L36"/>
  <c r="H36"/>
  <c r="W35"/>
  <c r="V35"/>
  <c r="U35"/>
  <c r="T35"/>
  <c r="P35"/>
  <c r="L35"/>
  <c r="H35"/>
  <c r="W34"/>
  <c r="V34"/>
  <c r="U34"/>
  <c r="X34" s="1"/>
  <c r="T34"/>
  <c r="P34"/>
  <c r="L34"/>
  <c r="H34"/>
  <c r="W33"/>
  <c r="V33"/>
  <c r="U33"/>
  <c r="T33"/>
  <c r="P33"/>
  <c r="L33"/>
  <c r="H33"/>
  <c r="W32"/>
  <c r="V32"/>
  <c r="U32"/>
  <c r="T32"/>
  <c r="P32"/>
  <c r="L32"/>
  <c r="H32"/>
  <c r="W31"/>
  <c r="V31"/>
  <c r="U31"/>
  <c r="T31"/>
  <c r="P31"/>
  <c r="L31"/>
  <c r="H31"/>
  <c r="W30"/>
  <c r="V30"/>
  <c r="U30"/>
  <c r="X30" s="1"/>
  <c r="T30"/>
  <c r="P30"/>
  <c r="L30"/>
  <c r="H30"/>
  <c r="W29"/>
  <c r="V29"/>
  <c r="U29"/>
  <c r="T29"/>
  <c r="P29"/>
  <c r="L29"/>
  <c r="H29"/>
  <c r="W28"/>
  <c r="V28"/>
  <c r="U28"/>
  <c r="T28"/>
  <c r="P28"/>
  <c r="L28"/>
  <c r="H28"/>
  <c r="W27"/>
  <c r="V27"/>
  <c r="U27"/>
  <c r="T27"/>
  <c r="P27"/>
  <c r="L27"/>
  <c r="H27"/>
  <c r="W26"/>
  <c r="V26"/>
  <c r="U26"/>
  <c r="T26"/>
  <c r="P26"/>
  <c r="L26"/>
  <c r="H26"/>
  <c r="W25"/>
  <c r="V25"/>
  <c r="U25"/>
  <c r="T25"/>
  <c r="P25"/>
  <c r="L25"/>
  <c r="H25"/>
  <c r="W24"/>
  <c r="V24"/>
  <c r="U24"/>
  <c r="T24"/>
  <c r="P24"/>
  <c r="L24"/>
  <c r="H24"/>
  <c r="W23"/>
  <c r="V23"/>
  <c r="U23"/>
  <c r="T23"/>
  <c r="P23"/>
  <c r="L23"/>
  <c r="H23"/>
  <c r="W22"/>
  <c r="V22"/>
  <c r="U22"/>
  <c r="T22"/>
  <c r="P22"/>
  <c r="L22"/>
  <c r="H22"/>
  <c r="W21"/>
  <c r="V21"/>
  <c r="U21"/>
  <c r="T21"/>
  <c r="P21"/>
  <c r="L21"/>
  <c r="H21"/>
  <c r="W20"/>
  <c r="V20"/>
  <c r="U20"/>
  <c r="T20"/>
  <c r="P20"/>
  <c r="L20"/>
  <c r="H20"/>
  <c r="W19"/>
  <c r="V19"/>
  <c r="U19"/>
  <c r="T19"/>
  <c r="P19"/>
  <c r="L19"/>
  <c r="H19"/>
  <c r="W18"/>
  <c r="V18"/>
  <c r="U18"/>
  <c r="T18"/>
  <c r="P18"/>
  <c r="L18"/>
  <c r="H18"/>
  <c r="W17"/>
  <c r="V17"/>
  <c r="U17"/>
  <c r="T17"/>
  <c r="P17"/>
  <c r="L17"/>
  <c r="H17"/>
  <c r="W16"/>
  <c r="V16"/>
  <c r="U16"/>
  <c r="T16"/>
  <c r="P16"/>
  <c r="L16"/>
  <c r="H16"/>
  <c r="W15"/>
  <c r="V15"/>
  <c r="U15"/>
  <c r="T15"/>
  <c r="P15"/>
  <c r="L15"/>
  <c r="H15"/>
  <c r="W14"/>
  <c r="V14"/>
  <c r="U14"/>
  <c r="T14"/>
  <c r="P14"/>
  <c r="L14"/>
  <c r="H14"/>
  <c r="W13"/>
  <c r="V13"/>
  <c r="U13"/>
  <c r="T13"/>
  <c r="P13"/>
  <c r="L13"/>
  <c r="H13"/>
  <c r="X763"/>
  <c r="X767"/>
  <c r="X771"/>
  <c r="X793"/>
  <c r="X797"/>
  <c r="X801"/>
  <c r="X805"/>
  <c r="X809"/>
  <c r="W811"/>
  <c r="P192"/>
  <c r="X617"/>
  <c r="X689"/>
  <c r="X744"/>
  <c r="X761"/>
  <c r="W775"/>
  <c r="X786"/>
  <c r="X803"/>
  <c r="W847"/>
  <c r="D920"/>
  <c r="X820"/>
  <c r="X829"/>
  <c r="X831"/>
  <c r="X835"/>
  <c r="X837"/>
  <c r="X839"/>
  <c r="X843"/>
  <c r="X845"/>
  <c r="X850"/>
  <c r="X852"/>
  <c r="X858"/>
  <c r="X860"/>
  <c r="X865"/>
  <c r="X867"/>
  <c r="X869"/>
  <c r="X873"/>
  <c r="X875"/>
  <c r="X877"/>
  <c r="X881"/>
  <c r="H883"/>
  <c r="W883"/>
  <c r="X885"/>
  <c r="X887"/>
  <c r="X889"/>
  <c r="X893"/>
  <c r="X895"/>
  <c r="X897"/>
  <c r="X900"/>
  <c r="X902"/>
  <c r="X908"/>
  <c r="X910"/>
  <c r="X916"/>
  <c r="X918"/>
  <c r="X921"/>
  <c r="X923"/>
  <c r="X925"/>
  <c r="X929"/>
  <c r="X931"/>
  <c r="X933"/>
  <c r="X938"/>
  <c r="X940"/>
  <c r="X942"/>
  <c r="X944"/>
  <c r="X946"/>
  <c r="X948"/>
  <c r="X950"/>
  <c r="X952"/>
  <c r="X954"/>
  <c r="X956"/>
  <c r="U957"/>
  <c r="L957"/>
  <c r="T957"/>
  <c r="X959"/>
  <c r="X963"/>
  <c r="X965"/>
  <c r="X967"/>
  <c r="X971"/>
  <c r="X973"/>
  <c r="Y973" s="1"/>
  <c r="X974"/>
  <c r="X976"/>
  <c r="X980"/>
  <c r="X982"/>
  <c r="X984"/>
  <c r="X988"/>
  <c r="X990"/>
  <c r="X992"/>
  <c r="X995"/>
  <c r="X997"/>
  <c r="X999"/>
  <c r="X1003"/>
  <c r="X1005"/>
  <c r="X1007"/>
  <c r="X1010"/>
  <c r="X1012"/>
  <c r="X1014"/>
  <c r="X1016"/>
  <c r="X1018"/>
  <c r="X1020"/>
  <c r="X1022"/>
  <c r="X1024"/>
  <c r="X1026"/>
  <c r="X1028"/>
  <c r="U1029"/>
  <c r="W1029"/>
  <c r="L1029"/>
  <c r="T1029"/>
  <c r="X1031"/>
  <c r="X1033"/>
  <c r="X1035"/>
  <c r="X1037"/>
  <c r="X1039"/>
  <c r="X1041"/>
  <c r="X1043"/>
  <c r="X1045"/>
  <c r="Y1045" s="1"/>
  <c r="X1046"/>
  <c r="X1048"/>
  <c r="X1050"/>
  <c r="X1052"/>
  <c r="X1054"/>
  <c r="X1056"/>
  <c r="X1058"/>
  <c r="X1060"/>
  <c r="X1062"/>
  <c r="X1064"/>
  <c r="V1065"/>
  <c r="P1065"/>
  <c r="X1066"/>
  <c r="X1068"/>
  <c r="X1070"/>
  <c r="X1072"/>
  <c r="X1074"/>
  <c r="X1076"/>
  <c r="X1078"/>
  <c r="X1080"/>
  <c r="X1083"/>
  <c r="X1085"/>
  <c r="X1087"/>
  <c r="X1089"/>
  <c r="X1091"/>
  <c r="X1093"/>
  <c r="X1095"/>
  <c r="X1097"/>
  <c r="X1099"/>
  <c r="X1101"/>
  <c r="U1102"/>
  <c r="W1102"/>
  <c r="L1102"/>
  <c r="T1102"/>
  <c r="F1141"/>
  <c r="I1141"/>
  <c r="K1141"/>
  <c r="Q1141"/>
  <c r="S1141"/>
  <c r="X670"/>
  <c r="T1121"/>
  <c r="V1121"/>
  <c r="X67"/>
  <c r="X117"/>
  <c r="Y117" s="1"/>
  <c r="X131"/>
  <c r="X201"/>
  <c r="X209"/>
  <c r="Y209" s="1"/>
  <c r="X210"/>
  <c r="X235"/>
  <c r="X243"/>
  <c r="X262"/>
  <c r="X300"/>
  <c r="X303"/>
  <c r="X311"/>
  <c r="X313"/>
  <c r="P338"/>
  <c r="X345"/>
  <c r="X366"/>
  <c r="X379"/>
  <c r="Y379" s="1"/>
  <c r="X383"/>
  <c r="Y383" s="1"/>
  <c r="X387"/>
  <c r="Y387" s="1"/>
  <c r="X391"/>
  <c r="Y391" s="1"/>
  <c r="X397"/>
  <c r="Y397" s="1"/>
  <c r="X415"/>
  <c r="X421"/>
  <c r="X425"/>
  <c r="X427"/>
  <c r="Y427" s="1"/>
  <c r="U447"/>
  <c r="X451"/>
  <c r="X464"/>
  <c r="X466"/>
  <c r="X474"/>
  <c r="V484"/>
  <c r="X487"/>
  <c r="X495"/>
  <c r="X518"/>
  <c r="T521"/>
  <c r="X530"/>
  <c r="X545"/>
  <c r="X551"/>
  <c r="X553"/>
  <c r="X564"/>
  <c r="X63"/>
  <c r="X143"/>
  <c r="X161"/>
  <c r="Y161" s="1"/>
  <c r="X171"/>
  <c r="Y171" s="1"/>
  <c r="X181"/>
  <c r="Y181" s="1"/>
  <c r="X187"/>
  <c r="Y187" s="1"/>
  <c r="X213"/>
  <c r="X221"/>
  <c r="X257"/>
  <c r="X259"/>
  <c r="X289"/>
  <c r="X297"/>
  <c r="X310"/>
  <c r="X319"/>
  <c r="X327"/>
  <c r="X335"/>
  <c r="X352"/>
  <c r="X357"/>
  <c r="X361"/>
  <c r="X365"/>
  <c r="X369"/>
  <c r="X373"/>
  <c r="L411"/>
  <c r="X429"/>
  <c r="X431"/>
  <c r="X433"/>
  <c r="X437"/>
  <c r="X441"/>
  <c r="X445"/>
  <c r="X454"/>
  <c r="X458"/>
  <c r="X462"/>
  <c r="X469"/>
  <c r="X477"/>
  <c r="X483"/>
  <c r="X496"/>
  <c r="X503"/>
  <c r="X507"/>
  <c r="X511"/>
  <c r="X515"/>
  <c r="X519"/>
  <c r="X524"/>
  <c r="X529"/>
  <c r="X533"/>
  <c r="X537"/>
  <c r="Y537" s="1"/>
  <c r="X544"/>
  <c r="L557"/>
  <c r="X563"/>
  <c r="X567"/>
  <c r="X583"/>
  <c r="L593"/>
  <c r="X595"/>
  <c r="X599"/>
  <c r="X601"/>
  <c r="X603"/>
  <c r="X607"/>
  <c r="X610"/>
  <c r="X626"/>
  <c r="P630"/>
  <c r="X633"/>
  <c r="X635"/>
  <c r="X637"/>
  <c r="X641"/>
  <c r="X645"/>
  <c r="X660"/>
  <c r="L667"/>
  <c r="T667"/>
  <c r="X671"/>
  <c r="X675"/>
  <c r="X679"/>
  <c r="X683"/>
  <c r="Y683" s="1"/>
  <c r="X686"/>
  <c r="X696"/>
  <c r="L703"/>
  <c r="X705"/>
  <c r="X709"/>
  <c r="X713"/>
  <c r="X717"/>
  <c r="X720"/>
  <c r="X722"/>
  <c r="X724"/>
  <c r="X728"/>
  <c r="X730"/>
  <c r="X732"/>
  <c r="X736"/>
  <c r="X738"/>
  <c r="V739"/>
  <c r="T739"/>
  <c r="X741"/>
  <c r="X743"/>
  <c r="X747"/>
  <c r="X749"/>
  <c r="X751"/>
  <c r="X755"/>
  <c r="Y755" s="1"/>
  <c r="X756"/>
  <c r="X758"/>
  <c r="X762"/>
  <c r="X764"/>
  <c r="X766"/>
  <c r="X770"/>
  <c r="X772"/>
  <c r="X774"/>
  <c r="L775"/>
  <c r="T775"/>
  <c r="X777"/>
  <c r="X781"/>
  <c r="X783"/>
  <c r="X785"/>
  <c r="X789"/>
  <c r="X791"/>
  <c r="Y791" s="1"/>
  <c r="X792"/>
  <c r="X796"/>
  <c r="X798"/>
  <c r="X800"/>
  <c r="X804"/>
  <c r="X806"/>
  <c r="X808"/>
  <c r="V811"/>
  <c r="L811"/>
  <c r="T811"/>
  <c r="X815"/>
  <c r="X817"/>
  <c r="X819"/>
  <c r="X823"/>
  <c r="X825"/>
  <c r="X827"/>
  <c r="Y827" s="1"/>
  <c r="X830"/>
  <c r="X832"/>
  <c r="X834"/>
  <c r="X838"/>
  <c r="X840"/>
  <c r="X842"/>
  <c r="X846"/>
  <c r="V847"/>
  <c r="L847"/>
  <c r="X849"/>
  <c r="X851"/>
  <c r="X853"/>
  <c r="X857"/>
  <c r="X859"/>
  <c r="X861"/>
  <c r="X864"/>
  <c r="X866"/>
  <c r="X868"/>
  <c r="X872"/>
  <c r="X874"/>
  <c r="X876"/>
  <c r="X880"/>
  <c r="X882"/>
  <c r="V883"/>
  <c r="T883"/>
  <c r="X886"/>
  <c r="X888"/>
  <c r="X892"/>
  <c r="X894"/>
  <c r="X896"/>
  <c r="X901"/>
  <c r="X903"/>
  <c r="X905"/>
  <c r="X907"/>
  <c r="X909"/>
  <c r="X911"/>
  <c r="X913"/>
  <c r="X915"/>
  <c r="X917"/>
  <c r="X919"/>
  <c r="U920"/>
  <c r="W920"/>
  <c r="L920"/>
  <c r="T920"/>
  <c r="X922"/>
  <c r="X924"/>
  <c r="X926"/>
  <c r="X928"/>
  <c r="X930"/>
  <c r="X932"/>
  <c r="X934"/>
  <c r="X936"/>
  <c r="Y936" s="1"/>
  <c r="X937"/>
  <c r="X939"/>
  <c r="X941"/>
  <c r="X943"/>
  <c r="X945"/>
  <c r="X947"/>
  <c r="X949"/>
  <c r="X951"/>
  <c r="X953"/>
  <c r="X955"/>
  <c r="V957"/>
  <c r="P957"/>
  <c r="X958"/>
  <c r="X960"/>
  <c r="X964"/>
  <c r="X966"/>
  <c r="X968"/>
  <c r="X970"/>
  <c r="X972"/>
  <c r="X975"/>
  <c r="X977"/>
  <c r="X979"/>
  <c r="X981"/>
  <c r="X983"/>
  <c r="X985"/>
  <c r="X987"/>
  <c r="X989"/>
  <c r="X991"/>
  <c r="U993"/>
  <c r="W993"/>
  <c r="L993"/>
  <c r="X994"/>
  <c r="X996"/>
  <c r="X998"/>
  <c r="X1000"/>
  <c r="X1002"/>
  <c r="X1004"/>
  <c r="X1006"/>
  <c r="X1008"/>
  <c r="X1011"/>
  <c r="X1013"/>
  <c r="X1015"/>
  <c r="X1017"/>
  <c r="X1019"/>
  <c r="X1021"/>
  <c r="X1023"/>
  <c r="X1025"/>
  <c r="X1027"/>
  <c r="V1029"/>
  <c r="P1029"/>
  <c r="X1030"/>
  <c r="X1032"/>
  <c r="X1034"/>
  <c r="X1036"/>
  <c r="X1038"/>
  <c r="X1040"/>
  <c r="X1042"/>
  <c r="X1044"/>
  <c r="X1047"/>
  <c r="X1049"/>
  <c r="X1051"/>
  <c r="X1053"/>
  <c r="X1055"/>
  <c r="X1057"/>
  <c r="X1059"/>
  <c r="X1061"/>
  <c r="X1063"/>
  <c r="U1065"/>
  <c r="W1065"/>
  <c r="L1065"/>
  <c r="T1065"/>
  <c r="X1067"/>
  <c r="X1069"/>
  <c r="X1071"/>
  <c r="X1073"/>
  <c r="X1075"/>
  <c r="X1077"/>
  <c r="X1079"/>
  <c r="X1081"/>
  <c r="Y1081" s="1"/>
  <c r="X1082"/>
  <c r="X1084"/>
  <c r="X1086"/>
  <c r="X1088"/>
  <c r="X1090"/>
  <c r="X1092"/>
  <c r="X1094"/>
  <c r="X1096"/>
  <c r="X1098"/>
  <c r="X1100"/>
  <c r="V1102"/>
  <c r="P1102"/>
  <c r="E1141"/>
  <c r="G1141"/>
  <c r="J1141"/>
  <c r="M1141"/>
  <c r="O1141"/>
  <c r="D1110"/>
  <c r="D593"/>
  <c r="V192"/>
  <c r="D193"/>
  <c r="H193"/>
  <c r="N193"/>
  <c r="U593"/>
  <c r="H374"/>
  <c r="U739"/>
  <c r="U775"/>
  <c r="U811"/>
  <c r="U883"/>
  <c r="H920"/>
  <c r="H957"/>
  <c r="V962"/>
  <c r="X962" s="1"/>
  <c r="D993"/>
  <c r="H993"/>
  <c r="N993"/>
  <c r="V993" s="1"/>
  <c r="P962"/>
  <c r="X978"/>
  <c r="H1029"/>
  <c r="H1065"/>
  <c r="H1102"/>
  <c r="G44" i="7"/>
  <c r="H44"/>
  <c r="F44"/>
  <c r="N37"/>
  <c r="P37" s="1"/>
  <c r="N33"/>
  <c r="P33" s="1"/>
  <c r="N17"/>
  <c r="P17" s="1"/>
  <c r="I192" i="4"/>
  <c r="I44" i="7"/>
  <c r="N18"/>
  <c r="P18" s="1"/>
  <c r="D44"/>
  <c r="E44"/>
  <c r="J44"/>
  <c r="K44"/>
  <c r="L44"/>
  <c r="M44"/>
  <c r="O44"/>
  <c r="N13"/>
  <c r="P13" s="1"/>
  <c r="N14"/>
  <c r="P14" s="1"/>
  <c r="N15"/>
  <c r="P15" s="1"/>
  <c r="N16"/>
  <c r="P16"/>
  <c r="P19"/>
  <c r="N20"/>
  <c r="P20" s="1"/>
  <c r="N21"/>
  <c r="P21" s="1"/>
  <c r="N22"/>
  <c r="P22" s="1"/>
  <c r="P23"/>
  <c r="N24"/>
  <c r="P24" s="1"/>
  <c r="N25"/>
  <c r="P25"/>
  <c r="N26"/>
  <c r="P26" s="1"/>
  <c r="N27"/>
  <c r="P27" s="1"/>
  <c r="N28"/>
  <c r="P28" s="1"/>
  <c r="P29"/>
  <c r="N30"/>
  <c r="P30" s="1"/>
  <c r="N31"/>
  <c r="P31" s="1"/>
  <c r="N32"/>
  <c r="P32" s="1"/>
  <c r="N34"/>
  <c r="P34" s="1"/>
  <c r="N35"/>
  <c r="P35" s="1"/>
  <c r="N36"/>
  <c r="P36" s="1"/>
  <c r="N38"/>
  <c r="P38" s="1"/>
  <c r="N39"/>
  <c r="P39" s="1"/>
  <c r="N40"/>
  <c r="P40" s="1"/>
  <c r="P41"/>
  <c r="N42"/>
  <c r="P42" s="1"/>
  <c r="N43"/>
  <c r="P43" s="1"/>
  <c r="N12"/>
  <c r="P12" s="1"/>
  <c r="C44"/>
  <c r="I702" i="4"/>
  <c r="F1104"/>
  <c r="G1104"/>
  <c r="H1104"/>
  <c r="I1104"/>
  <c r="K1104"/>
  <c r="H84"/>
  <c r="I84"/>
  <c r="G84"/>
  <c r="E47"/>
  <c r="F47"/>
  <c r="G47"/>
  <c r="H47"/>
  <c r="I47"/>
  <c r="E1110"/>
  <c r="F1110"/>
  <c r="G1110"/>
  <c r="H1110"/>
  <c r="I1110"/>
  <c r="K1110"/>
  <c r="D1110"/>
  <c r="J661"/>
  <c r="L661" s="1"/>
  <c r="E1139"/>
  <c r="F1139"/>
  <c r="G1139"/>
  <c r="H1139"/>
  <c r="I1139"/>
  <c r="E1137"/>
  <c r="F1137"/>
  <c r="G1137"/>
  <c r="H1137"/>
  <c r="I1137"/>
  <c r="E1136"/>
  <c r="F1136"/>
  <c r="G1136"/>
  <c r="H1136"/>
  <c r="I1136"/>
  <c r="E1135"/>
  <c r="F1135"/>
  <c r="G1135"/>
  <c r="H1135"/>
  <c r="I1135"/>
  <c r="E1133"/>
  <c r="F1133"/>
  <c r="G1133"/>
  <c r="H1133"/>
  <c r="I1133"/>
  <c r="E1132"/>
  <c r="F1132"/>
  <c r="G1132"/>
  <c r="H1132"/>
  <c r="I1132"/>
  <c r="E1131"/>
  <c r="F1131"/>
  <c r="G1131"/>
  <c r="H1131"/>
  <c r="I1131"/>
  <c r="E1129"/>
  <c r="F1129"/>
  <c r="G1129"/>
  <c r="H1129"/>
  <c r="I1129"/>
  <c r="E1128"/>
  <c r="F1128"/>
  <c r="G1128"/>
  <c r="H1128"/>
  <c r="I1128"/>
  <c r="E1127"/>
  <c r="F1127"/>
  <c r="G1127"/>
  <c r="H1127"/>
  <c r="I1127"/>
  <c r="E1126"/>
  <c r="F1126"/>
  <c r="G1126"/>
  <c r="H1126"/>
  <c r="I1126"/>
  <c r="E1124"/>
  <c r="F1124"/>
  <c r="G1124"/>
  <c r="H1124"/>
  <c r="I1124"/>
  <c r="E1123"/>
  <c r="F1123"/>
  <c r="G1123"/>
  <c r="H1123"/>
  <c r="I1123"/>
  <c r="E1122"/>
  <c r="F1122"/>
  <c r="G1122"/>
  <c r="H1122"/>
  <c r="I1122"/>
  <c r="E1121"/>
  <c r="F1121"/>
  <c r="G1121"/>
  <c r="H1121"/>
  <c r="I1121"/>
  <c r="E1120"/>
  <c r="F1120"/>
  <c r="G1120"/>
  <c r="H1120"/>
  <c r="I1120"/>
  <c r="E1119"/>
  <c r="F1119"/>
  <c r="G1119"/>
  <c r="H1119"/>
  <c r="I1119"/>
  <c r="E1118"/>
  <c r="F1118"/>
  <c r="G1118"/>
  <c r="H1118"/>
  <c r="I1118"/>
  <c r="E1117"/>
  <c r="F1117"/>
  <c r="G1117"/>
  <c r="H1117"/>
  <c r="I1117"/>
  <c r="E1116"/>
  <c r="F1116"/>
  <c r="G1116"/>
  <c r="H1116"/>
  <c r="I1116"/>
  <c r="E1115"/>
  <c r="F1115"/>
  <c r="G1115"/>
  <c r="H1115"/>
  <c r="I1115"/>
  <c r="E1114"/>
  <c r="F1114"/>
  <c r="G1114"/>
  <c r="H1114"/>
  <c r="I1114"/>
  <c r="E1113"/>
  <c r="F1113"/>
  <c r="G1113"/>
  <c r="H1113"/>
  <c r="I1113"/>
  <c r="E1112"/>
  <c r="F1112"/>
  <c r="G1112"/>
  <c r="H1112"/>
  <c r="I1112"/>
  <c r="E1111"/>
  <c r="F1111"/>
  <c r="G1111"/>
  <c r="H1111"/>
  <c r="I1111"/>
  <c r="K1111"/>
  <c r="E1109"/>
  <c r="F1109"/>
  <c r="G1109"/>
  <c r="H1109"/>
  <c r="I1109"/>
  <c r="E1108"/>
  <c r="F1108"/>
  <c r="G1108"/>
  <c r="H1108"/>
  <c r="I1108"/>
  <c r="J22"/>
  <c r="L22" s="1"/>
  <c r="E1107"/>
  <c r="F1107"/>
  <c r="G1107"/>
  <c r="H1107"/>
  <c r="I1107"/>
  <c r="E1106"/>
  <c r="F1106"/>
  <c r="G1106"/>
  <c r="H1106"/>
  <c r="I1106"/>
  <c r="E1105"/>
  <c r="F1105"/>
  <c r="G1105"/>
  <c r="H1105"/>
  <c r="I1105"/>
  <c r="E1104"/>
  <c r="E1103"/>
  <c r="F1103"/>
  <c r="G1103"/>
  <c r="H1103"/>
  <c r="I1103"/>
  <c r="E1101"/>
  <c r="F1101"/>
  <c r="G1101"/>
  <c r="H1101"/>
  <c r="I1101"/>
  <c r="E1064"/>
  <c r="F1064"/>
  <c r="G1064"/>
  <c r="H1064"/>
  <c r="I1064"/>
  <c r="E1028"/>
  <c r="F1028"/>
  <c r="G1028"/>
  <c r="H1028"/>
  <c r="I1028"/>
  <c r="E992"/>
  <c r="F992"/>
  <c r="G992"/>
  <c r="H992"/>
  <c r="I992"/>
  <c r="E956"/>
  <c r="F956"/>
  <c r="G956"/>
  <c r="H956"/>
  <c r="I956"/>
  <c r="E919"/>
  <c r="F919"/>
  <c r="G919"/>
  <c r="H919"/>
  <c r="I919"/>
  <c r="E882"/>
  <c r="F882"/>
  <c r="G882"/>
  <c r="H882"/>
  <c r="I882"/>
  <c r="E846"/>
  <c r="F846"/>
  <c r="G846"/>
  <c r="H846"/>
  <c r="I846"/>
  <c r="E810"/>
  <c r="F810"/>
  <c r="G810"/>
  <c r="H810"/>
  <c r="I810"/>
  <c r="E774"/>
  <c r="F774"/>
  <c r="G774"/>
  <c r="H774"/>
  <c r="I774"/>
  <c r="E738"/>
  <c r="F738"/>
  <c r="G738"/>
  <c r="H738"/>
  <c r="I738"/>
  <c r="E702"/>
  <c r="F702"/>
  <c r="G702"/>
  <c r="H702"/>
  <c r="E666"/>
  <c r="F666"/>
  <c r="G666"/>
  <c r="H666"/>
  <c r="I666"/>
  <c r="D666"/>
  <c r="E629"/>
  <c r="F629"/>
  <c r="G629"/>
  <c r="H629"/>
  <c r="I629"/>
  <c r="F592"/>
  <c r="G592"/>
  <c r="H592"/>
  <c r="I592"/>
  <c r="E556"/>
  <c r="F556"/>
  <c r="G556"/>
  <c r="H556"/>
  <c r="I556"/>
  <c r="E520"/>
  <c r="F520"/>
  <c r="G520"/>
  <c r="H520"/>
  <c r="I520"/>
  <c r="E483"/>
  <c r="F483"/>
  <c r="G483"/>
  <c r="H483"/>
  <c r="I483"/>
  <c r="F446"/>
  <c r="G446"/>
  <c r="H446"/>
  <c r="I446"/>
  <c r="F410"/>
  <c r="G410"/>
  <c r="H410"/>
  <c r="I410"/>
  <c r="F373"/>
  <c r="G373"/>
  <c r="H373"/>
  <c r="I373"/>
  <c r="E373"/>
  <c r="G337"/>
  <c r="H337"/>
  <c r="I337"/>
  <c r="F337"/>
  <c r="F300"/>
  <c r="G300"/>
  <c r="H300"/>
  <c r="I300"/>
  <c r="E300"/>
  <c r="F264"/>
  <c r="G264"/>
  <c r="H264"/>
  <c r="I264"/>
  <c r="F228"/>
  <c r="G228"/>
  <c r="H228"/>
  <c r="I228"/>
  <c r="F192"/>
  <c r="G192"/>
  <c r="H192"/>
  <c r="H156"/>
  <c r="I156"/>
  <c r="G156"/>
  <c r="H120"/>
  <c r="I120"/>
  <c r="G120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7"/>
  <c r="L157" s="1"/>
  <c r="J158"/>
  <c r="L158" s="1"/>
  <c r="J159"/>
  <c r="L159" s="1"/>
  <c r="J160"/>
  <c r="L160" s="1"/>
  <c r="J161"/>
  <c r="L161" s="1"/>
  <c r="J162"/>
  <c r="L162" s="1"/>
  <c r="J163"/>
  <c r="L163" s="1"/>
  <c r="J164"/>
  <c r="L164" s="1"/>
  <c r="J165"/>
  <c r="L165" s="1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L249" s="1"/>
  <c r="J250"/>
  <c r="L250" s="1"/>
  <c r="J251"/>
  <c r="L251" s="1"/>
  <c r="J252"/>
  <c r="L252" s="1"/>
  <c r="J253"/>
  <c r="L253" s="1"/>
  <c r="J254"/>
  <c r="L254" s="1"/>
  <c r="J255"/>
  <c r="L255" s="1"/>
  <c r="J256"/>
  <c r="L256" s="1"/>
  <c r="J257"/>
  <c r="L257" s="1"/>
  <c r="J258"/>
  <c r="L258" s="1"/>
  <c r="J259"/>
  <c r="L259" s="1"/>
  <c r="J260"/>
  <c r="L260" s="1"/>
  <c r="J261"/>
  <c r="L261" s="1"/>
  <c r="J262"/>
  <c r="L262" s="1"/>
  <c r="J263"/>
  <c r="L263" s="1"/>
  <c r="J265"/>
  <c r="L265" s="1"/>
  <c r="J266"/>
  <c r="L266" s="1"/>
  <c r="J267"/>
  <c r="L267" s="1"/>
  <c r="J268"/>
  <c r="L268" s="1"/>
  <c r="J269"/>
  <c r="L269" s="1"/>
  <c r="J270"/>
  <c r="L270" s="1"/>
  <c r="J271"/>
  <c r="L271" s="1"/>
  <c r="J272"/>
  <c r="L272" s="1"/>
  <c r="J273"/>
  <c r="L273" s="1"/>
  <c r="J274"/>
  <c r="L274" s="1"/>
  <c r="J275"/>
  <c r="L275" s="1"/>
  <c r="J276"/>
  <c r="L276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327"/>
  <c r="L327" s="1"/>
  <c r="J328"/>
  <c r="L328" s="1"/>
  <c r="J329"/>
  <c r="L329" s="1"/>
  <c r="J330"/>
  <c r="L330" s="1"/>
  <c r="J331"/>
  <c r="L331" s="1"/>
  <c r="J332"/>
  <c r="L332" s="1"/>
  <c r="J333"/>
  <c r="L333" s="1"/>
  <c r="J334"/>
  <c r="L334" s="1"/>
  <c r="J335"/>
  <c r="L335" s="1"/>
  <c r="J336"/>
  <c r="L336" s="1"/>
  <c r="J338"/>
  <c r="L338" s="1"/>
  <c r="J339"/>
  <c r="L339" s="1"/>
  <c r="J340"/>
  <c r="L340" s="1"/>
  <c r="J341"/>
  <c r="L341" s="1"/>
  <c r="J342"/>
  <c r="L342" s="1"/>
  <c r="J343"/>
  <c r="L343" s="1"/>
  <c r="J344"/>
  <c r="L344" s="1"/>
  <c r="J345"/>
  <c r="L345" s="1"/>
  <c r="J346"/>
  <c r="L346" s="1"/>
  <c r="J347"/>
  <c r="L347" s="1"/>
  <c r="J348"/>
  <c r="L348" s="1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4"/>
  <c r="L374" s="1"/>
  <c r="J375"/>
  <c r="L375" s="1"/>
  <c r="J376"/>
  <c r="L376" s="1"/>
  <c r="J377"/>
  <c r="L377" s="1"/>
  <c r="J378"/>
  <c r="L378" s="1"/>
  <c r="J379"/>
  <c r="L379" s="1"/>
  <c r="J380"/>
  <c r="L380" s="1"/>
  <c r="J381"/>
  <c r="L381" s="1"/>
  <c r="J382"/>
  <c r="L382" s="1"/>
  <c r="J383"/>
  <c r="L383" s="1"/>
  <c r="J384"/>
  <c r="L384" s="1"/>
  <c r="J385"/>
  <c r="L385" s="1"/>
  <c r="J386"/>
  <c r="L386" s="1"/>
  <c r="J387"/>
  <c r="L387" s="1"/>
  <c r="J388"/>
  <c r="L388" s="1"/>
  <c r="J389"/>
  <c r="L389" s="1"/>
  <c r="J390"/>
  <c r="L390" s="1"/>
  <c r="J391"/>
  <c r="L391" s="1"/>
  <c r="J392"/>
  <c r="L392" s="1"/>
  <c r="J393"/>
  <c r="L393" s="1"/>
  <c r="J394"/>
  <c r="L394" s="1"/>
  <c r="J395"/>
  <c r="L395" s="1"/>
  <c r="J396"/>
  <c r="L396" s="1"/>
  <c r="J397"/>
  <c r="L397" s="1"/>
  <c r="J398"/>
  <c r="L398" s="1"/>
  <c r="J399"/>
  <c r="L399" s="1"/>
  <c r="J400"/>
  <c r="L400" s="1"/>
  <c r="J401"/>
  <c r="L401" s="1"/>
  <c r="J402"/>
  <c r="L402" s="1"/>
  <c r="J403"/>
  <c r="L403" s="1"/>
  <c r="J404"/>
  <c r="L404" s="1"/>
  <c r="J405"/>
  <c r="L405" s="1"/>
  <c r="J406"/>
  <c r="L406" s="1"/>
  <c r="J407"/>
  <c r="L407" s="1"/>
  <c r="J408"/>
  <c r="L408" s="1"/>
  <c r="J409"/>
  <c r="L409" s="1"/>
  <c r="J411"/>
  <c r="L411" s="1"/>
  <c r="J412"/>
  <c r="L412" s="1"/>
  <c r="J413"/>
  <c r="L413" s="1"/>
  <c r="J414"/>
  <c r="L414" s="1"/>
  <c r="J415"/>
  <c r="L415" s="1"/>
  <c r="J416"/>
  <c r="L416" s="1"/>
  <c r="J417"/>
  <c r="L417" s="1"/>
  <c r="J418"/>
  <c r="L418" s="1"/>
  <c r="J419"/>
  <c r="L419" s="1"/>
  <c r="J420"/>
  <c r="L420" s="1"/>
  <c r="J421"/>
  <c r="L421" s="1"/>
  <c r="J422"/>
  <c r="L422" s="1"/>
  <c r="J423"/>
  <c r="L423" s="1"/>
  <c r="J424"/>
  <c r="L424" s="1"/>
  <c r="J425"/>
  <c r="L425" s="1"/>
  <c r="J426"/>
  <c r="L426" s="1"/>
  <c r="J427"/>
  <c r="L427" s="1"/>
  <c r="J428"/>
  <c r="L428" s="1"/>
  <c r="J429"/>
  <c r="L429" s="1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L438" s="1"/>
  <c r="J439"/>
  <c r="L439" s="1"/>
  <c r="J440"/>
  <c r="L440" s="1"/>
  <c r="J441"/>
  <c r="L441" s="1"/>
  <c r="J442"/>
  <c r="L442" s="1"/>
  <c r="J443"/>
  <c r="L443" s="1"/>
  <c r="J444"/>
  <c r="L444" s="1"/>
  <c r="J445"/>
  <c r="L445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L460" s="1"/>
  <c r="J461"/>
  <c r="L461" s="1"/>
  <c r="J462"/>
  <c r="L462" s="1"/>
  <c r="J463"/>
  <c r="L463" s="1"/>
  <c r="J464"/>
  <c r="L464" s="1"/>
  <c r="J465"/>
  <c r="L465" s="1"/>
  <c r="J466"/>
  <c r="L466" s="1"/>
  <c r="J467"/>
  <c r="L467" s="1"/>
  <c r="J468"/>
  <c r="L468" s="1"/>
  <c r="J469"/>
  <c r="L469" s="1"/>
  <c r="J470"/>
  <c r="L470" s="1"/>
  <c r="J471"/>
  <c r="L471" s="1"/>
  <c r="J472"/>
  <c r="L472" s="1"/>
  <c r="J473"/>
  <c r="L473" s="1"/>
  <c r="J474"/>
  <c r="L474" s="1"/>
  <c r="J475"/>
  <c r="L475" s="1"/>
  <c r="J476"/>
  <c r="L476" s="1"/>
  <c r="J477"/>
  <c r="L477" s="1"/>
  <c r="J478"/>
  <c r="L478" s="1"/>
  <c r="J479"/>
  <c r="L479" s="1"/>
  <c r="J480"/>
  <c r="L480" s="1"/>
  <c r="J481"/>
  <c r="L481" s="1"/>
  <c r="J482"/>
  <c r="L482" s="1"/>
  <c r="J484"/>
  <c r="L484" s="1"/>
  <c r="J485"/>
  <c r="L485" s="1"/>
  <c r="J486"/>
  <c r="L486" s="1"/>
  <c r="J487"/>
  <c r="L487" s="1"/>
  <c r="J488"/>
  <c r="L488" s="1"/>
  <c r="J489"/>
  <c r="L489" s="1"/>
  <c r="J490"/>
  <c r="L490" s="1"/>
  <c r="J491"/>
  <c r="L491" s="1"/>
  <c r="J492"/>
  <c r="L492" s="1"/>
  <c r="J493"/>
  <c r="L493" s="1"/>
  <c r="J494"/>
  <c r="L494" s="1"/>
  <c r="J495"/>
  <c r="L495" s="1"/>
  <c r="J496"/>
  <c r="L496" s="1"/>
  <c r="J497"/>
  <c r="L497" s="1"/>
  <c r="J498"/>
  <c r="L498" s="1"/>
  <c r="J499"/>
  <c r="L499" s="1"/>
  <c r="J500"/>
  <c r="L500" s="1"/>
  <c r="J501"/>
  <c r="L501" s="1"/>
  <c r="J502"/>
  <c r="L502" s="1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J511"/>
  <c r="L511" s="1"/>
  <c r="J512"/>
  <c r="L512" s="1"/>
  <c r="J513"/>
  <c r="L513" s="1"/>
  <c r="J514"/>
  <c r="L514" s="1"/>
  <c r="J515"/>
  <c r="L515" s="1"/>
  <c r="J516"/>
  <c r="L516" s="1"/>
  <c r="J517"/>
  <c r="L517" s="1"/>
  <c r="J518"/>
  <c r="L518" s="1"/>
  <c r="J519"/>
  <c r="L519" s="1"/>
  <c r="J521"/>
  <c r="L521" s="1"/>
  <c r="J522"/>
  <c r="L522" s="1"/>
  <c r="J523"/>
  <c r="L523" s="1"/>
  <c r="J524"/>
  <c r="L524" s="1"/>
  <c r="J525"/>
  <c r="L525" s="1"/>
  <c r="J526"/>
  <c r="L526" s="1"/>
  <c r="J527"/>
  <c r="L527" s="1"/>
  <c r="J528"/>
  <c r="L528" s="1"/>
  <c r="J529"/>
  <c r="L529" s="1"/>
  <c r="J530"/>
  <c r="L530" s="1"/>
  <c r="J531"/>
  <c r="L531" s="1"/>
  <c r="J532"/>
  <c r="L532" s="1"/>
  <c r="J533"/>
  <c r="L533" s="1"/>
  <c r="J534"/>
  <c r="L534" s="1"/>
  <c r="J535"/>
  <c r="L535" s="1"/>
  <c r="J536"/>
  <c r="L536" s="1"/>
  <c r="J537"/>
  <c r="L537" s="1"/>
  <c r="J538"/>
  <c r="L538" s="1"/>
  <c r="J539"/>
  <c r="L539" s="1"/>
  <c r="J540"/>
  <c r="L540" s="1"/>
  <c r="J541"/>
  <c r="L541" s="1"/>
  <c r="J542"/>
  <c r="L542" s="1"/>
  <c r="J543"/>
  <c r="L543" s="1"/>
  <c r="J544"/>
  <c r="L544" s="1"/>
  <c r="J545"/>
  <c r="L545" s="1"/>
  <c r="J546"/>
  <c r="L546" s="1"/>
  <c r="J547"/>
  <c r="L547" s="1"/>
  <c r="J548"/>
  <c r="L548" s="1"/>
  <c r="J549"/>
  <c r="L549" s="1"/>
  <c r="J550"/>
  <c r="L550" s="1"/>
  <c r="J551"/>
  <c r="L551" s="1"/>
  <c r="J552"/>
  <c r="L552" s="1"/>
  <c r="J553"/>
  <c r="L553" s="1"/>
  <c r="J554"/>
  <c r="L554" s="1"/>
  <c r="J555"/>
  <c r="L555" s="1"/>
  <c r="J557"/>
  <c r="L557" s="1"/>
  <c r="J558"/>
  <c r="L558" s="1"/>
  <c r="J559"/>
  <c r="L559" s="1"/>
  <c r="J560"/>
  <c r="L560" s="1"/>
  <c r="J561"/>
  <c r="L561" s="1"/>
  <c r="J562"/>
  <c r="L562" s="1"/>
  <c r="J563"/>
  <c r="L563" s="1"/>
  <c r="J564"/>
  <c r="L564" s="1"/>
  <c r="J565"/>
  <c r="L565" s="1"/>
  <c r="J566"/>
  <c r="L566" s="1"/>
  <c r="J567"/>
  <c r="L567" s="1"/>
  <c r="J568"/>
  <c r="L568" s="1"/>
  <c r="J569"/>
  <c r="L569" s="1"/>
  <c r="J570"/>
  <c r="L570" s="1"/>
  <c r="J571"/>
  <c r="L571" s="1"/>
  <c r="J572"/>
  <c r="L572" s="1"/>
  <c r="J573"/>
  <c r="L573" s="1"/>
  <c r="J574"/>
  <c r="L574" s="1"/>
  <c r="J575"/>
  <c r="L575" s="1"/>
  <c r="J576"/>
  <c r="L576" s="1"/>
  <c r="J577"/>
  <c r="L577" s="1"/>
  <c r="J578"/>
  <c r="L578" s="1"/>
  <c r="J579"/>
  <c r="L579" s="1"/>
  <c r="J580"/>
  <c r="L580" s="1"/>
  <c r="J581"/>
  <c r="L581" s="1"/>
  <c r="J582"/>
  <c r="L582" s="1"/>
  <c r="J583"/>
  <c r="L583" s="1"/>
  <c r="J584"/>
  <c r="L584" s="1"/>
  <c r="J585"/>
  <c r="L585" s="1"/>
  <c r="J586"/>
  <c r="L586" s="1"/>
  <c r="J587"/>
  <c r="L587" s="1"/>
  <c r="J588"/>
  <c r="L588" s="1"/>
  <c r="J589"/>
  <c r="L589" s="1"/>
  <c r="J590"/>
  <c r="L590" s="1"/>
  <c r="J591"/>
  <c r="L591" s="1"/>
  <c r="J593"/>
  <c r="L593" s="1"/>
  <c r="J594"/>
  <c r="L594" s="1"/>
  <c r="J595"/>
  <c r="L595" s="1"/>
  <c r="J596"/>
  <c r="L596" s="1"/>
  <c r="J597"/>
  <c r="L597" s="1"/>
  <c r="J598"/>
  <c r="L598" s="1"/>
  <c r="J599"/>
  <c r="L599" s="1"/>
  <c r="J600"/>
  <c r="L600" s="1"/>
  <c r="J601"/>
  <c r="L601" s="1"/>
  <c r="J602"/>
  <c r="L602" s="1"/>
  <c r="J603"/>
  <c r="L603" s="1"/>
  <c r="J604"/>
  <c r="L604" s="1"/>
  <c r="J605"/>
  <c r="L605" s="1"/>
  <c r="J606"/>
  <c r="L606" s="1"/>
  <c r="J607"/>
  <c r="L607" s="1"/>
  <c r="J608"/>
  <c r="L608" s="1"/>
  <c r="J609"/>
  <c r="L609" s="1"/>
  <c r="J610"/>
  <c r="L610" s="1"/>
  <c r="J611"/>
  <c r="L611" s="1"/>
  <c r="J612"/>
  <c r="L612" s="1"/>
  <c r="J613"/>
  <c r="L613" s="1"/>
  <c r="J614"/>
  <c r="L614" s="1"/>
  <c r="J615"/>
  <c r="L615" s="1"/>
  <c r="J616"/>
  <c r="L616" s="1"/>
  <c r="J617"/>
  <c r="L617" s="1"/>
  <c r="J618"/>
  <c r="L618" s="1"/>
  <c r="J619"/>
  <c r="L619" s="1"/>
  <c r="J620"/>
  <c r="L620" s="1"/>
  <c r="J621"/>
  <c r="L621" s="1"/>
  <c r="J622"/>
  <c r="L622" s="1"/>
  <c r="J623"/>
  <c r="L623" s="1"/>
  <c r="J624"/>
  <c r="L624" s="1"/>
  <c r="J625"/>
  <c r="L625" s="1"/>
  <c r="J626"/>
  <c r="L626" s="1"/>
  <c r="J627"/>
  <c r="L627" s="1"/>
  <c r="J628"/>
  <c r="L628" s="1"/>
  <c r="J630"/>
  <c r="L630" s="1"/>
  <c r="J631"/>
  <c r="L631" s="1"/>
  <c r="J632"/>
  <c r="L632" s="1"/>
  <c r="J633"/>
  <c r="L633" s="1"/>
  <c r="J634"/>
  <c r="L634" s="1"/>
  <c r="J635"/>
  <c r="L635" s="1"/>
  <c r="J636"/>
  <c r="L636" s="1"/>
  <c r="J637"/>
  <c r="L637" s="1"/>
  <c r="J638"/>
  <c r="L638" s="1"/>
  <c r="J639"/>
  <c r="L639" s="1"/>
  <c r="J640"/>
  <c r="L640" s="1"/>
  <c r="J641"/>
  <c r="L641" s="1"/>
  <c r="J642"/>
  <c r="L642" s="1"/>
  <c r="J643"/>
  <c r="L643" s="1"/>
  <c r="J644"/>
  <c r="L644" s="1"/>
  <c r="J645"/>
  <c r="L645" s="1"/>
  <c r="J646"/>
  <c r="L646" s="1"/>
  <c r="J647"/>
  <c r="L647" s="1"/>
  <c r="J648"/>
  <c r="L648" s="1"/>
  <c r="J649"/>
  <c r="L649" s="1"/>
  <c r="J650"/>
  <c r="L650" s="1"/>
  <c r="J651"/>
  <c r="L651" s="1"/>
  <c r="J652"/>
  <c r="L652" s="1"/>
  <c r="J653"/>
  <c r="L653" s="1"/>
  <c r="J654"/>
  <c r="L654" s="1"/>
  <c r="J655"/>
  <c r="L655" s="1"/>
  <c r="J656"/>
  <c r="L656" s="1"/>
  <c r="J657"/>
  <c r="L657" s="1"/>
  <c r="J658"/>
  <c r="L658" s="1"/>
  <c r="J659"/>
  <c r="L659" s="1"/>
  <c r="J660"/>
  <c r="L660" s="1"/>
  <c r="J662"/>
  <c r="L662" s="1"/>
  <c r="J663"/>
  <c r="L663" s="1"/>
  <c r="J664"/>
  <c r="L664" s="1"/>
  <c r="J665"/>
  <c r="L665" s="1"/>
  <c r="J667"/>
  <c r="L667" s="1"/>
  <c r="J668"/>
  <c r="L668" s="1"/>
  <c r="J669"/>
  <c r="L669" s="1"/>
  <c r="J670"/>
  <c r="L670" s="1"/>
  <c r="J671"/>
  <c r="L671" s="1"/>
  <c r="J672"/>
  <c r="L672" s="1"/>
  <c r="J673"/>
  <c r="L673" s="1"/>
  <c r="J674"/>
  <c r="L674" s="1"/>
  <c r="J675"/>
  <c r="L675" s="1"/>
  <c r="J676"/>
  <c r="L676" s="1"/>
  <c r="J677"/>
  <c r="L677" s="1"/>
  <c r="J678"/>
  <c r="L678" s="1"/>
  <c r="J679"/>
  <c r="L679" s="1"/>
  <c r="J680"/>
  <c r="L680" s="1"/>
  <c r="J681"/>
  <c r="L681" s="1"/>
  <c r="J682"/>
  <c r="L682" s="1"/>
  <c r="J683"/>
  <c r="L683" s="1"/>
  <c r="J684"/>
  <c r="L684" s="1"/>
  <c r="J685"/>
  <c r="L685" s="1"/>
  <c r="J686"/>
  <c r="L686" s="1"/>
  <c r="J687"/>
  <c r="L687" s="1"/>
  <c r="J688"/>
  <c r="L688" s="1"/>
  <c r="J689"/>
  <c r="L689" s="1"/>
  <c r="J690"/>
  <c r="L690" s="1"/>
  <c r="J691"/>
  <c r="L691" s="1"/>
  <c r="J692"/>
  <c r="L692" s="1"/>
  <c r="J693"/>
  <c r="L693" s="1"/>
  <c r="J694"/>
  <c r="L694" s="1"/>
  <c r="J695"/>
  <c r="L695" s="1"/>
  <c r="J696"/>
  <c r="L696" s="1"/>
  <c r="J697"/>
  <c r="L697" s="1"/>
  <c r="J698"/>
  <c r="L698" s="1"/>
  <c r="J699"/>
  <c r="L699" s="1"/>
  <c r="J700"/>
  <c r="L700" s="1"/>
  <c r="J701"/>
  <c r="L701" s="1"/>
  <c r="J703"/>
  <c r="L703" s="1"/>
  <c r="J704"/>
  <c r="L704" s="1"/>
  <c r="J705"/>
  <c r="L705" s="1"/>
  <c r="J706"/>
  <c r="L706" s="1"/>
  <c r="J707"/>
  <c r="L707" s="1"/>
  <c r="J708"/>
  <c r="L708" s="1"/>
  <c r="J709"/>
  <c r="L709" s="1"/>
  <c r="J710"/>
  <c r="L710" s="1"/>
  <c r="J711"/>
  <c r="L711" s="1"/>
  <c r="J712"/>
  <c r="L712" s="1"/>
  <c r="J713"/>
  <c r="L713" s="1"/>
  <c r="J714"/>
  <c r="L714" s="1"/>
  <c r="J715"/>
  <c r="L715" s="1"/>
  <c r="J716"/>
  <c r="L716" s="1"/>
  <c r="J717"/>
  <c r="L717" s="1"/>
  <c r="J718"/>
  <c r="L718" s="1"/>
  <c r="J719"/>
  <c r="L719" s="1"/>
  <c r="J720"/>
  <c r="L720" s="1"/>
  <c r="J721"/>
  <c r="L721" s="1"/>
  <c r="J722"/>
  <c r="L722" s="1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J732"/>
  <c r="L732" s="1"/>
  <c r="J733"/>
  <c r="L733" s="1"/>
  <c r="J734"/>
  <c r="L734" s="1"/>
  <c r="J735"/>
  <c r="L735" s="1"/>
  <c r="J736"/>
  <c r="L736" s="1"/>
  <c r="J737"/>
  <c r="L737" s="1"/>
  <c r="J739"/>
  <c r="L739" s="1"/>
  <c r="J740"/>
  <c r="L740" s="1"/>
  <c r="J741"/>
  <c r="L741" s="1"/>
  <c r="J742"/>
  <c r="L742" s="1"/>
  <c r="J743"/>
  <c r="L743" s="1"/>
  <c r="J744"/>
  <c r="L744" s="1"/>
  <c r="J745"/>
  <c r="L745" s="1"/>
  <c r="J746"/>
  <c r="L746" s="1"/>
  <c r="J747"/>
  <c r="L747" s="1"/>
  <c r="J748"/>
  <c r="L748" s="1"/>
  <c r="J749"/>
  <c r="L749" s="1"/>
  <c r="J750"/>
  <c r="L750" s="1"/>
  <c r="J751"/>
  <c r="L751" s="1"/>
  <c r="J752"/>
  <c r="L752" s="1"/>
  <c r="J753"/>
  <c r="L753" s="1"/>
  <c r="J754"/>
  <c r="L754" s="1"/>
  <c r="J755"/>
  <c r="L755" s="1"/>
  <c r="J756"/>
  <c r="L756" s="1"/>
  <c r="J757"/>
  <c r="L757" s="1"/>
  <c r="J758"/>
  <c r="L758" s="1"/>
  <c r="J759"/>
  <c r="L759" s="1"/>
  <c r="J760"/>
  <c r="L760" s="1"/>
  <c r="J761"/>
  <c r="L761" s="1"/>
  <c r="J762"/>
  <c r="L762" s="1"/>
  <c r="J763"/>
  <c r="L763" s="1"/>
  <c r="J764"/>
  <c r="L764" s="1"/>
  <c r="J765"/>
  <c r="L765" s="1"/>
  <c r="J766"/>
  <c r="L766" s="1"/>
  <c r="J767"/>
  <c r="L767" s="1"/>
  <c r="J768"/>
  <c r="L768" s="1"/>
  <c r="J769"/>
  <c r="L769" s="1"/>
  <c r="J770"/>
  <c r="L770" s="1"/>
  <c r="J771"/>
  <c r="L771" s="1"/>
  <c r="J772"/>
  <c r="L772" s="1"/>
  <c r="J773"/>
  <c r="L773" s="1"/>
  <c r="J775"/>
  <c r="L775" s="1"/>
  <c r="J776"/>
  <c r="L776" s="1"/>
  <c r="J777"/>
  <c r="L777" s="1"/>
  <c r="J778"/>
  <c r="L778" s="1"/>
  <c r="J779"/>
  <c r="L779" s="1"/>
  <c r="J780"/>
  <c r="L780" s="1"/>
  <c r="J781"/>
  <c r="L781" s="1"/>
  <c r="J782"/>
  <c r="L782" s="1"/>
  <c r="J783"/>
  <c r="L783" s="1"/>
  <c r="J784"/>
  <c r="L784" s="1"/>
  <c r="J785"/>
  <c r="L785" s="1"/>
  <c r="J786"/>
  <c r="L786" s="1"/>
  <c r="J787"/>
  <c r="L787" s="1"/>
  <c r="J788"/>
  <c r="L788" s="1"/>
  <c r="J789"/>
  <c r="L789" s="1"/>
  <c r="J790"/>
  <c r="L790" s="1"/>
  <c r="J791"/>
  <c r="L791" s="1"/>
  <c r="J792"/>
  <c r="L792" s="1"/>
  <c r="J793"/>
  <c r="L793" s="1"/>
  <c r="J794"/>
  <c r="L794" s="1"/>
  <c r="J795"/>
  <c r="L795" s="1"/>
  <c r="J796"/>
  <c r="L796" s="1"/>
  <c r="J797"/>
  <c r="L797" s="1"/>
  <c r="J798"/>
  <c r="L798" s="1"/>
  <c r="J799"/>
  <c r="L799" s="1"/>
  <c r="J800"/>
  <c r="L800" s="1"/>
  <c r="J801"/>
  <c r="L801" s="1"/>
  <c r="J802"/>
  <c r="L802" s="1"/>
  <c r="J803"/>
  <c r="L803" s="1"/>
  <c r="J804"/>
  <c r="L804" s="1"/>
  <c r="J805"/>
  <c r="L805" s="1"/>
  <c r="J806"/>
  <c r="L806" s="1"/>
  <c r="J807"/>
  <c r="L807" s="1"/>
  <c r="J808"/>
  <c r="L808" s="1"/>
  <c r="J809"/>
  <c r="L809" s="1"/>
  <c r="J811"/>
  <c r="L811" s="1"/>
  <c r="J812"/>
  <c r="L812" s="1"/>
  <c r="J813"/>
  <c r="L813" s="1"/>
  <c r="J814"/>
  <c r="L814" s="1"/>
  <c r="J815"/>
  <c r="L815" s="1"/>
  <c r="J816"/>
  <c r="L816" s="1"/>
  <c r="J817"/>
  <c r="L817" s="1"/>
  <c r="J818"/>
  <c r="L818" s="1"/>
  <c r="J819"/>
  <c r="L819" s="1"/>
  <c r="J820"/>
  <c r="L820" s="1"/>
  <c r="J821"/>
  <c r="L821" s="1"/>
  <c r="J822"/>
  <c r="L822" s="1"/>
  <c r="J823"/>
  <c r="L823" s="1"/>
  <c r="J824"/>
  <c r="L824" s="1"/>
  <c r="J825"/>
  <c r="L825" s="1"/>
  <c r="J826"/>
  <c r="L826" s="1"/>
  <c r="J827"/>
  <c r="L827" s="1"/>
  <c r="J828"/>
  <c r="L828" s="1"/>
  <c r="J829"/>
  <c r="L829" s="1"/>
  <c r="J830"/>
  <c r="L830" s="1"/>
  <c r="J831"/>
  <c r="L831" s="1"/>
  <c r="J832"/>
  <c r="L832" s="1"/>
  <c r="J833"/>
  <c r="L833" s="1"/>
  <c r="J834"/>
  <c r="L834" s="1"/>
  <c r="J835"/>
  <c r="L835" s="1"/>
  <c r="J836"/>
  <c r="L836" s="1"/>
  <c r="J837"/>
  <c r="L837" s="1"/>
  <c r="J838"/>
  <c r="L838" s="1"/>
  <c r="J839"/>
  <c r="L839" s="1"/>
  <c r="J840"/>
  <c r="L840" s="1"/>
  <c r="J841"/>
  <c r="L841" s="1"/>
  <c r="J842"/>
  <c r="L842" s="1"/>
  <c r="J843"/>
  <c r="L843" s="1"/>
  <c r="J844"/>
  <c r="L844" s="1"/>
  <c r="J845"/>
  <c r="L845" s="1"/>
  <c r="J847"/>
  <c r="L847" s="1"/>
  <c r="J848"/>
  <c r="L848" s="1"/>
  <c r="J849"/>
  <c r="L849" s="1"/>
  <c r="J850"/>
  <c r="L850" s="1"/>
  <c r="J851"/>
  <c r="L851" s="1"/>
  <c r="J852"/>
  <c r="L852" s="1"/>
  <c r="J853"/>
  <c r="L853" s="1"/>
  <c r="J854"/>
  <c r="L854" s="1"/>
  <c r="J855"/>
  <c r="L855" s="1"/>
  <c r="J856"/>
  <c r="L856" s="1"/>
  <c r="J857"/>
  <c r="L857" s="1"/>
  <c r="J858"/>
  <c r="L858" s="1"/>
  <c r="J859"/>
  <c r="L859" s="1"/>
  <c r="J860"/>
  <c r="L860" s="1"/>
  <c r="J861"/>
  <c r="L861" s="1"/>
  <c r="J862"/>
  <c r="L862" s="1"/>
  <c r="J863"/>
  <c r="L863" s="1"/>
  <c r="J864"/>
  <c r="L864" s="1"/>
  <c r="J865"/>
  <c r="L865" s="1"/>
  <c r="J866"/>
  <c r="L866" s="1"/>
  <c r="J867"/>
  <c r="L867" s="1"/>
  <c r="J868"/>
  <c r="L868" s="1"/>
  <c r="J869"/>
  <c r="L869" s="1"/>
  <c r="J870"/>
  <c r="L870" s="1"/>
  <c r="J871"/>
  <c r="L871" s="1"/>
  <c r="J872"/>
  <c r="L872" s="1"/>
  <c r="J873"/>
  <c r="L873" s="1"/>
  <c r="J874"/>
  <c r="L874" s="1"/>
  <c r="J875"/>
  <c r="L875" s="1"/>
  <c r="J876"/>
  <c r="L876" s="1"/>
  <c r="J877"/>
  <c r="L877" s="1"/>
  <c r="J878"/>
  <c r="L878" s="1"/>
  <c r="J879"/>
  <c r="L879" s="1"/>
  <c r="J880"/>
  <c r="L880" s="1"/>
  <c r="J881"/>
  <c r="L881" s="1"/>
  <c r="J883"/>
  <c r="L883" s="1"/>
  <c r="J884"/>
  <c r="L884" s="1"/>
  <c r="J885"/>
  <c r="L885" s="1"/>
  <c r="J886"/>
  <c r="L886" s="1"/>
  <c r="J887"/>
  <c r="L887" s="1"/>
  <c r="J888"/>
  <c r="L888" s="1"/>
  <c r="J889"/>
  <c r="L889" s="1"/>
  <c r="J890"/>
  <c r="L890" s="1"/>
  <c r="J891"/>
  <c r="L891" s="1"/>
  <c r="J892"/>
  <c r="L892" s="1"/>
  <c r="J893"/>
  <c r="L893" s="1"/>
  <c r="J894"/>
  <c r="L894" s="1"/>
  <c r="J895"/>
  <c r="L895" s="1"/>
  <c r="J896"/>
  <c r="L896" s="1"/>
  <c r="J897"/>
  <c r="L897" s="1"/>
  <c r="J898"/>
  <c r="L898" s="1"/>
  <c r="J899"/>
  <c r="L899" s="1"/>
  <c r="J900"/>
  <c r="L900" s="1"/>
  <c r="J901"/>
  <c r="L901" s="1"/>
  <c r="J902"/>
  <c r="L902" s="1"/>
  <c r="J903"/>
  <c r="L903" s="1"/>
  <c r="J904"/>
  <c r="L904" s="1"/>
  <c r="J905"/>
  <c r="L905" s="1"/>
  <c r="J906"/>
  <c r="L906" s="1"/>
  <c r="J907"/>
  <c r="L907" s="1"/>
  <c r="J908"/>
  <c r="L908" s="1"/>
  <c r="J909"/>
  <c r="L909" s="1"/>
  <c r="J910"/>
  <c r="L910" s="1"/>
  <c r="J911"/>
  <c r="L911" s="1"/>
  <c r="J912"/>
  <c r="L912" s="1"/>
  <c r="J913"/>
  <c r="L913" s="1"/>
  <c r="J914"/>
  <c r="L914" s="1"/>
  <c r="J915"/>
  <c r="L915" s="1"/>
  <c r="J916"/>
  <c r="L916" s="1"/>
  <c r="J917"/>
  <c r="L917" s="1"/>
  <c r="J918"/>
  <c r="L918" s="1"/>
  <c r="J920"/>
  <c r="L920" s="1"/>
  <c r="J921"/>
  <c r="L921" s="1"/>
  <c r="J922"/>
  <c r="L922" s="1"/>
  <c r="J923"/>
  <c r="L923" s="1"/>
  <c r="J924"/>
  <c r="L924" s="1"/>
  <c r="J925"/>
  <c r="L925" s="1"/>
  <c r="J926"/>
  <c r="L926" s="1"/>
  <c r="J927"/>
  <c r="L927" s="1"/>
  <c r="J928"/>
  <c r="L928" s="1"/>
  <c r="J929"/>
  <c r="L929" s="1"/>
  <c r="J930"/>
  <c r="L930" s="1"/>
  <c r="J931"/>
  <c r="L931" s="1"/>
  <c r="J932"/>
  <c r="L932" s="1"/>
  <c r="J933"/>
  <c r="L933" s="1"/>
  <c r="J934"/>
  <c r="L934" s="1"/>
  <c r="J935"/>
  <c r="L935" s="1"/>
  <c r="J936"/>
  <c r="L936" s="1"/>
  <c r="J937"/>
  <c r="L937" s="1"/>
  <c r="J938"/>
  <c r="L938" s="1"/>
  <c r="J939"/>
  <c r="L939" s="1"/>
  <c r="J940"/>
  <c r="L940" s="1"/>
  <c r="J941"/>
  <c r="L941" s="1"/>
  <c r="J942"/>
  <c r="L942" s="1"/>
  <c r="J943"/>
  <c r="L943" s="1"/>
  <c r="J944"/>
  <c r="L944" s="1"/>
  <c r="J945"/>
  <c r="L945" s="1"/>
  <c r="J946"/>
  <c r="L946" s="1"/>
  <c r="J947"/>
  <c r="L947" s="1"/>
  <c r="J948"/>
  <c r="L948" s="1"/>
  <c r="J949"/>
  <c r="L949" s="1"/>
  <c r="J950"/>
  <c r="L950" s="1"/>
  <c r="J951"/>
  <c r="L951" s="1"/>
  <c r="J952"/>
  <c r="L952" s="1"/>
  <c r="J953"/>
  <c r="L953" s="1"/>
  <c r="J954"/>
  <c r="L954" s="1"/>
  <c r="J955"/>
  <c r="L955" s="1"/>
  <c r="J957"/>
  <c r="L957" s="1"/>
  <c r="J958"/>
  <c r="L958" s="1"/>
  <c r="J959"/>
  <c r="L959" s="1"/>
  <c r="J960"/>
  <c r="L960" s="1"/>
  <c r="J961"/>
  <c r="L961" s="1"/>
  <c r="J962"/>
  <c r="L962" s="1"/>
  <c r="J963"/>
  <c r="L963" s="1"/>
  <c r="J964"/>
  <c r="L964" s="1"/>
  <c r="J965"/>
  <c r="L965" s="1"/>
  <c r="J966"/>
  <c r="L966" s="1"/>
  <c r="J967"/>
  <c r="L967" s="1"/>
  <c r="J968"/>
  <c r="L968" s="1"/>
  <c r="J969"/>
  <c r="L969" s="1"/>
  <c r="J970"/>
  <c r="L970" s="1"/>
  <c r="J971"/>
  <c r="L971" s="1"/>
  <c r="J972"/>
  <c r="L972" s="1"/>
  <c r="J973"/>
  <c r="L973" s="1"/>
  <c r="J974"/>
  <c r="L974" s="1"/>
  <c r="J975"/>
  <c r="L975" s="1"/>
  <c r="J976"/>
  <c r="L976" s="1"/>
  <c r="J977"/>
  <c r="L977" s="1"/>
  <c r="J978"/>
  <c r="L978" s="1"/>
  <c r="J979"/>
  <c r="L979" s="1"/>
  <c r="J980"/>
  <c r="L980" s="1"/>
  <c r="J981"/>
  <c r="L981" s="1"/>
  <c r="J982"/>
  <c r="L982" s="1"/>
  <c r="J983"/>
  <c r="L983" s="1"/>
  <c r="J984"/>
  <c r="L984" s="1"/>
  <c r="J985"/>
  <c r="L985" s="1"/>
  <c r="J986"/>
  <c r="L986" s="1"/>
  <c r="J987"/>
  <c r="L987" s="1"/>
  <c r="J988"/>
  <c r="L988" s="1"/>
  <c r="J989"/>
  <c r="L989" s="1"/>
  <c r="J990"/>
  <c r="L990" s="1"/>
  <c r="J991"/>
  <c r="L991" s="1"/>
  <c r="J993"/>
  <c r="L993" s="1"/>
  <c r="J994"/>
  <c r="L994" s="1"/>
  <c r="J995"/>
  <c r="L995" s="1"/>
  <c r="J996"/>
  <c r="L996" s="1"/>
  <c r="J997"/>
  <c r="L997" s="1"/>
  <c r="J998"/>
  <c r="L998" s="1"/>
  <c r="J999"/>
  <c r="L999" s="1"/>
  <c r="J1000"/>
  <c r="L1000" s="1"/>
  <c r="J1001"/>
  <c r="L1001" s="1"/>
  <c r="J1002"/>
  <c r="L1002" s="1"/>
  <c r="J1003"/>
  <c r="L1003" s="1"/>
  <c r="J1004"/>
  <c r="L1004" s="1"/>
  <c r="J1005"/>
  <c r="L1005" s="1"/>
  <c r="J1006"/>
  <c r="L1006" s="1"/>
  <c r="J1007"/>
  <c r="L1007" s="1"/>
  <c r="J1008"/>
  <c r="L1008" s="1"/>
  <c r="J1009"/>
  <c r="L1009" s="1"/>
  <c r="J1010"/>
  <c r="L1010" s="1"/>
  <c r="J1011"/>
  <c r="L1011" s="1"/>
  <c r="J1012"/>
  <c r="L1012" s="1"/>
  <c r="J1013"/>
  <c r="L1013" s="1"/>
  <c r="J1014"/>
  <c r="L1014" s="1"/>
  <c r="J1015"/>
  <c r="L1015" s="1"/>
  <c r="J1016"/>
  <c r="L1016" s="1"/>
  <c r="J1017"/>
  <c r="L1017" s="1"/>
  <c r="J1018"/>
  <c r="L1018" s="1"/>
  <c r="J1019"/>
  <c r="L1019" s="1"/>
  <c r="J1020"/>
  <c r="L1020" s="1"/>
  <c r="J1021"/>
  <c r="L1021" s="1"/>
  <c r="J1022"/>
  <c r="L1022" s="1"/>
  <c r="J1023"/>
  <c r="L1023" s="1"/>
  <c r="J1024"/>
  <c r="L1024" s="1"/>
  <c r="J1025"/>
  <c r="L1025" s="1"/>
  <c r="J1026"/>
  <c r="L1026" s="1"/>
  <c r="J1027"/>
  <c r="L1027" s="1"/>
  <c r="J1029"/>
  <c r="L1029" s="1"/>
  <c r="J1030"/>
  <c r="L1030" s="1"/>
  <c r="J1031"/>
  <c r="L1031" s="1"/>
  <c r="J1032"/>
  <c r="L1032" s="1"/>
  <c r="J1033"/>
  <c r="L1033" s="1"/>
  <c r="J1034"/>
  <c r="L1034" s="1"/>
  <c r="J1035"/>
  <c r="L1035" s="1"/>
  <c r="J1036"/>
  <c r="L1036" s="1"/>
  <c r="J1037"/>
  <c r="L1037" s="1"/>
  <c r="J1038"/>
  <c r="L1038" s="1"/>
  <c r="J1039"/>
  <c r="L1039" s="1"/>
  <c r="J1040"/>
  <c r="L1040" s="1"/>
  <c r="J1041"/>
  <c r="L1041" s="1"/>
  <c r="J1042"/>
  <c r="L1042" s="1"/>
  <c r="J1043"/>
  <c r="L1043" s="1"/>
  <c r="J1044"/>
  <c r="L1044" s="1"/>
  <c r="J1045"/>
  <c r="L1045" s="1"/>
  <c r="J1046"/>
  <c r="L1046" s="1"/>
  <c r="J1047"/>
  <c r="L1047" s="1"/>
  <c r="J1048"/>
  <c r="L1048" s="1"/>
  <c r="J1049"/>
  <c r="L1049" s="1"/>
  <c r="J1050"/>
  <c r="L1050" s="1"/>
  <c r="J1051"/>
  <c r="L1051" s="1"/>
  <c r="J1052"/>
  <c r="L1052" s="1"/>
  <c r="J1053"/>
  <c r="L1053" s="1"/>
  <c r="J1054"/>
  <c r="L1054" s="1"/>
  <c r="J1055"/>
  <c r="L1055" s="1"/>
  <c r="J1056"/>
  <c r="L1056" s="1"/>
  <c r="J1057"/>
  <c r="L1057" s="1"/>
  <c r="J1058"/>
  <c r="L1058" s="1"/>
  <c r="J1059"/>
  <c r="L1059" s="1"/>
  <c r="J1060"/>
  <c r="L1060" s="1"/>
  <c r="J1061"/>
  <c r="L1061" s="1"/>
  <c r="J1062"/>
  <c r="L1062" s="1"/>
  <c r="J1063"/>
  <c r="L1063" s="1"/>
  <c r="J1065"/>
  <c r="L1065" s="1"/>
  <c r="J1066"/>
  <c r="L1066" s="1"/>
  <c r="J1067"/>
  <c r="L1067" s="1"/>
  <c r="J1068"/>
  <c r="L1068" s="1"/>
  <c r="J1069"/>
  <c r="L1069" s="1"/>
  <c r="J1070"/>
  <c r="L1070" s="1"/>
  <c r="J1071"/>
  <c r="L1071" s="1"/>
  <c r="J1072"/>
  <c r="L1072" s="1"/>
  <c r="J1073"/>
  <c r="L1073" s="1"/>
  <c r="J1074"/>
  <c r="L1074" s="1"/>
  <c r="J1075"/>
  <c r="L1075" s="1"/>
  <c r="J1076"/>
  <c r="L1076" s="1"/>
  <c r="J1077"/>
  <c r="L1077" s="1"/>
  <c r="J1078"/>
  <c r="L1078" s="1"/>
  <c r="J1079"/>
  <c r="L1079" s="1"/>
  <c r="J1080"/>
  <c r="L1080" s="1"/>
  <c r="J1081"/>
  <c r="L1081" s="1"/>
  <c r="J1082"/>
  <c r="L1082" s="1"/>
  <c r="J1083"/>
  <c r="L1083" s="1"/>
  <c r="J1084"/>
  <c r="L1084" s="1"/>
  <c r="J1085"/>
  <c r="L1085" s="1"/>
  <c r="J1086"/>
  <c r="L1086" s="1"/>
  <c r="J1087"/>
  <c r="L1087" s="1"/>
  <c r="J1088"/>
  <c r="L1088" s="1"/>
  <c r="J1089"/>
  <c r="L1089" s="1"/>
  <c r="J1090"/>
  <c r="L1090" s="1"/>
  <c r="J1091"/>
  <c r="L1091" s="1"/>
  <c r="J1092"/>
  <c r="L1092" s="1"/>
  <c r="J1093"/>
  <c r="L1093" s="1"/>
  <c r="J1094"/>
  <c r="L1094" s="1"/>
  <c r="J1095"/>
  <c r="L1095" s="1"/>
  <c r="J1096"/>
  <c r="L1096" s="1"/>
  <c r="J1097"/>
  <c r="L1097" s="1"/>
  <c r="J1098"/>
  <c r="L1098" s="1"/>
  <c r="J1099"/>
  <c r="L1099" s="1"/>
  <c r="J1100"/>
  <c r="L1100" s="1"/>
  <c r="J1125"/>
  <c r="L1125" s="1"/>
  <c r="J12"/>
  <c r="L12" s="1"/>
  <c r="K1139"/>
  <c r="D1139"/>
  <c r="K1138"/>
  <c r="F1138"/>
  <c r="J1138" s="1"/>
  <c r="K1137"/>
  <c r="D1137"/>
  <c r="K1136"/>
  <c r="D1136"/>
  <c r="K1135"/>
  <c r="D1135"/>
  <c r="K1134"/>
  <c r="F1134"/>
  <c r="J1134" s="1"/>
  <c r="E1134"/>
  <c r="D1134"/>
  <c r="K1133"/>
  <c r="D1133"/>
  <c r="K1132"/>
  <c r="D1132"/>
  <c r="K1131"/>
  <c r="D1131"/>
  <c r="K1130"/>
  <c r="F1130"/>
  <c r="J1130" s="1"/>
  <c r="E1130"/>
  <c r="D1130"/>
  <c r="K1129"/>
  <c r="D1129"/>
  <c r="K1128"/>
  <c r="D1128"/>
  <c r="K1127"/>
  <c r="D1127"/>
  <c r="K1126"/>
  <c r="D1126"/>
  <c r="D1125"/>
  <c r="K1124"/>
  <c r="D1124"/>
  <c r="K1123"/>
  <c r="D1123"/>
  <c r="K1122"/>
  <c r="D1122"/>
  <c r="K1121"/>
  <c r="D1121"/>
  <c r="K1120"/>
  <c r="D1120"/>
  <c r="K1119"/>
  <c r="D1119"/>
  <c r="K1118"/>
  <c r="D1118"/>
  <c r="K1117"/>
  <c r="D1117"/>
  <c r="K1116"/>
  <c r="D1116"/>
  <c r="K1115"/>
  <c r="D1115"/>
  <c r="K1114"/>
  <c r="D1114"/>
  <c r="K1113"/>
  <c r="D1113"/>
  <c r="K1112"/>
  <c r="D1112"/>
  <c r="D1111"/>
  <c r="K1109"/>
  <c r="D1109"/>
  <c r="K1108"/>
  <c r="D1108"/>
  <c r="K1107"/>
  <c r="D1107"/>
  <c r="K1106"/>
  <c r="D1106"/>
  <c r="K1105"/>
  <c r="D1105"/>
  <c r="D1104"/>
  <c r="K1103"/>
  <c r="D1103"/>
  <c r="K1101"/>
  <c r="D1101"/>
  <c r="K1064"/>
  <c r="D1064"/>
  <c r="K1028"/>
  <c r="D1028"/>
  <c r="K992"/>
  <c r="D992"/>
  <c r="K956"/>
  <c r="D956"/>
  <c r="K919"/>
  <c r="D919"/>
  <c r="K882"/>
  <c r="D882"/>
  <c r="K846"/>
  <c r="D846"/>
  <c r="K810"/>
  <c r="D810"/>
  <c r="K774"/>
  <c r="D774"/>
  <c r="K738"/>
  <c r="D738"/>
  <c r="K702"/>
  <c r="D702"/>
  <c r="K666"/>
  <c r="K629"/>
  <c r="D629"/>
  <c r="K592"/>
  <c r="E592"/>
  <c r="D592"/>
  <c r="K556"/>
  <c r="D556"/>
  <c r="K520"/>
  <c r="D520"/>
  <c r="K483"/>
  <c r="D483"/>
  <c r="K446"/>
  <c r="E446"/>
  <c r="D446"/>
  <c r="K410"/>
  <c r="E410"/>
  <c r="D410"/>
  <c r="K373"/>
  <c r="D373"/>
  <c r="K337"/>
  <c r="E337"/>
  <c r="D337"/>
  <c r="K300"/>
  <c r="D300"/>
  <c r="K264"/>
  <c r="E264"/>
  <c r="D264"/>
  <c r="K228"/>
  <c r="E228"/>
  <c r="D228"/>
  <c r="K192"/>
  <c r="E192"/>
  <c r="D192"/>
  <c r="K156"/>
  <c r="F156"/>
  <c r="E156"/>
  <c r="D156"/>
  <c r="K120"/>
  <c r="F120"/>
  <c r="E120"/>
  <c r="D120"/>
  <c r="K84"/>
  <c r="F84"/>
  <c r="E84"/>
  <c r="D84"/>
  <c r="K47"/>
  <c r="D47"/>
  <c r="N44" i="7"/>
  <c r="X1009" i="15" l="1"/>
  <c r="Y1009" s="1"/>
  <c r="T1133"/>
  <c r="W957"/>
  <c r="X112"/>
  <c r="Y112" s="1"/>
  <c r="P411"/>
  <c r="U411"/>
  <c r="P557"/>
  <c r="U557"/>
  <c r="V630"/>
  <c r="H630"/>
  <c r="U703"/>
  <c r="P703"/>
  <c r="T374"/>
  <c r="W374"/>
  <c r="H521"/>
  <c r="I1142"/>
  <c r="T593"/>
  <c r="T484"/>
  <c r="W338"/>
  <c r="T121"/>
  <c r="W447"/>
  <c r="I1103"/>
  <c r="V447"/>
  <c r="L447"/>
  <c r="U667"/>
  <c r="V703"/>
  <c r="P1104"/>
  <c r="W1104"/>
  <c r="T1105"/>
  <c r="H1106"/>
  <c r="U1106"/>
  <c r="L1107"/>
  <c r="V1107"/>
  <c r="W1108"/>
  <c r="T1109"/>
  <c r="H1110"/>
  <c r="U1110"/>
  <c r="L1111"/>
  <c r="V1111"/>
  <c r="T1113"/>
  <c r="H1114"/>
  <c r="U1114"/>
  <c r="L1115"/>
  <c r="V1115"/>
  <c r="P1116"/>
  <c r="W1116"/>
  <c r="T1117"/>
  <c r="H1118"/>
  <c r="X27"/>
  <c r="L1119"/>
  <c r="V1119"/>
  <c r="P1120"/>
  <c r="W1120"/>
  <c r="T1122"/>
  <c r="H1123"/>
  <c r="U1123"/>
  <c r="L1124"/>
  <c r="V1124"/>
  <c r="P1125"/>
  <c r="W1125"/>
  <c r="T1126"/>
  <c r="H1127"/>
  <c r="U1127"/>
  <c r="L1128"/>
  <c r="V1128"/>
  <c r="P1129"/>
  <c r="W1129"/>
  <c r="T1130"/>
  <c r="H1131"/>
  <c r="U1131"/>
  <c r="L1132"/>
  <c r="V1132"/>
  <c r="P1134"/>
  <c r="W1134"/>
  <c r="T1135"/>
  <c r="H1136"/>
  <c r="U1136"/>
  <c r="L1137"/>
  <c r="V1137"/>
  <c r="P1138"/>
  <c r="W1138"/>
  <c r="T1139"/>
  <c r="H1140"/>
  <c r="U1140"/>
  <c r="E1142"/>
  <c r="J1142"/>
  <c r="O1103"/>
  <c r="X53"/>
  <c r="H1112"/>
  <c r="U1112"/>
  <c r="H1133"/>
  <c r="U1133"/>
  <c r="L85"/>
  <c r="X91"/>
  <c r="Y91" s="1"/>
  <c r="X95"/>
  <c r="Y95" s="1"/>
  <c r="X99"/>
  <c r="Y99" s="1"/>
  <c r="X103"/>
  <c r="Y103" s="1"/>
  <c r="X115"/>
  <c r="Y115" s="1"/>
  <c r="X119"/>
  <c r="Y119" s="1"/>
  <c r="X129"/>
  <c r="X137"/>
  <c r="Y137" s="1"/>
  <c r="X169"/>
  <c r="Y169" s="1"/>
  <c r="X173"/>
  <c r="Y173" s="1"/>
  <c r="X177"/>
  <c r="Y177" s="1"/>
  <c r="P847"/>
  <c r="W1113"/>
  <c r="H1115"/>
  <c r="L1116"/>
  <c r="P1117"/>
  <c r="X26"/>
  <c r="U1119"/>
  <c r="V1120"/>
  <c r="W1122"/>
  <c r="H1124"/>
  <c r="L1125"/>
  <c r="V1125"/>
  <c r="P1126"/>
  <c r="W1126"/>
  <c r="T1127"/>
  <c r="H1128"/>
  <c r="U1128"/>
  <c r="L1129"/>
  <c r="V1129"/>
  <c r="P1130"/>
  <c r="W1130"/>
  <c r="T1131"/>
  <c r="H1132"/>
  <c r="U1132"/>
  <c r="V1134"/>
  <c r="U1137"/>
  <c r="T1140"/>
  <c r="S1142"/>
  <c r="X51"/>
  <c r="X56"/>
  <c r="T1112"/>
  <c r="U1113"/>
  <c r="H1117"/>
  <c r="X66"/>
  <c r="X70"/>
  <c r="T1129"/>
  <c r="X74"/>
  <c r="W1132"/>
  <c r="U1134"/>
  <c r="X79"/>
  <c r="P1136"/>
  <c r="X80"/>
  <c r="T1137"/>
  <c r="X82"/>
  <c r="W85"/>
  <c r="T85"/>
  <c r="X90"/>
  <c r="Y90" s="1"/>
  <c r="W1112"/>
  <c r="X98"/>
  <c r="Y98" s="1"/>
  <c r="X101"/>
  <c r="Y101" s="1"/>
  <c r="X104"/>
  <c r="Y104" s="1"/>
  <c r="X108"/>
  <c r="Y108" s="1"/>
  <c r="X114"/>
  <c r="Y114" s="1"/>
  <c r="X116"/>
  <c r="Y116" s="1"/>
  <c r="X120"/>
  <c r="Y120" s="1"/>
  <c r="H121"/>
  <c r="L121"/>
  <c r="X123"/>
  <c r="X126"/>
  <c r="X128"/>
  <c r="X134"/>
  <c r="X135"/>
  <c r="X136"/>
  <c r="X139"/>
  <c r="X144"/>
  <c r="X146"/>
  <c r="X147"/>
  <c r="X150"/>
  <c r="X151"/>
  <c r="X154"/>
  <c r="P157"/>
  <c r="X158"/>
  <c r="Y158" s="1"/>
  <c r="X163"/>
  <c r="Y163" s="1"/>
  <c r="X164"/>
  <c r="Y164" s="1"/>
  <c r="X166"/>
  <c r="Y166" s="1"/>
  <c r="X168"/>
  <c r="Y168" s="1"/>
  <c r="X174"/>
  <c r="Y174" s="1"/>
  <c r="X179"/>
  <c r="Y179" s="1"/>
  <c r="X180"/>
  <c r="Y180" s="1"/>
  <c r="X184"/>
  <c r="Y184" s="1"/>
  <c r="X190"/>
  <c r="Y190" s="1"/>
  <c r="L193"/>
  <c r="T193"/>
  <c r="X196"/>
  <c r="X200"/>
  <c r="X204"/>
  <c r="X205"/>
  <c r="X206"/>
  <c r="X212"/>
  <c r="X216"/>
  <c r="X217"/>
  <c r="X224"/>
  <c r="X225"/>
  <c r="X226"/>
  <c r="H229"/>
  <c r="L229"/>
  <c r="X232"/>
  <c r="X234"/>
  <c r="X238"/>
  <c r="X240"/>
  <c r="X242"/>
  <c r="X246"/>
  <c r="X248"/>
  <c r="X250"/>
  <c r="X251"/>
  <c r="X256"/>
  <c r="X258"/>
  <c r="H265"/>
  <c r="T265"/>
  <c r="X270"/>
  <c r="X272"/>
  <c r="X273"/>
  <c r="X280"/>
  <c r="X281"/>
  <c r="Y281" s="1"/>
  <c r="X284"/>
  <c r="X285"/>
  <c r="X292"/>
  <c r="X293"/>
  <c r="X294"/>
  <c r="U301"/>
  <c r="X304"/>
  <c r="X306"/>
  <c r="X312"/>
  <c r="X314"/>
  <c r="X318"/>
  <c r="X323"/>
  <c r="X324"/>
  <c r="X326"/>
  <c r="X331"/>
  <c r="X332"/>
  <c r="X334"/>
  <c r="T338"/>
  <c r="X340"/>
  <c r="X341"/>
  <c r="X346"/>
  <c r="X348"/>
  <c r="X349"/>
  <c r="X353"/>
  <c r="X354"/>
  <c r="Y354" s="1"/>
  <c r="X360"/>
  <c r="X362"/>
  <c r="X368"/>
  <c r="X370"/>
  <c r="L374"/>
  <c r="X375"/>
  <c r="Y375" s="1"/>
  <c r="X376"/>
  <c r="Y376" s="1"/>
  <c r="X380"/>
  <c r="Y380" s="1"/>
  <c r="X384"/>
  <c r="Y384" s="1"/>
  <c r="X386"/>
  <c r="Y386" s="1"/>
  <c r="X390"/>
  <c r="Y390" s="1"/>
  <c r="X394"/>
  <c r="Y394" s="1"/>
  <c r="X395"/>
  <c r="Y395" s="1"/>
  <c r="X398"/>
  <c r="Y398" s="1"/>
  <c r="X399"/>
  <c r="Y399" s="1"/>
  <c r="X403"/>
  <c r="Y403" s="1"/>
  <c r="X404"/>
  <c r="Y404" s="1"/>
  <c r="X407"/>
  <c r="Y407" s="1"/>
  <c r="X408"/>
  <c r="Y408" s="1"/>
  <c r="X418"/>
  <c r="X426"/>
  <c r="X430"/>
  <c r="X438"/>
  <c r="X446"/>
  <c r="H447"/>
  <c r="W1118"/>
  <c r="V1122"/>
  <c r="H1129"/>
  <c r="P1121"/>
  <c r="W1121"/>
  <c r="X21"/>
  <c r="L1105"/>
  <c r="X185"/>
  <c r="Y185" s="1"/>
  <c r="X189"/>
  <c r="Y189" s="1"/>
  <c r="X195"/>
  <c r="X203"/>
  <c r="X215"/>
  <c r="T229"/>
  <c r="X233"/>
  <c r="X237"/>
  <c r="X241"/>
  <c r="X253"/>
  <c r="X261"/>
  <c r="X271"/>
  <c r="X291"/>
  <c r="X299"/>
  <c r="X305"/>
  <c r="X309"/>
  <c r="X317"/>
  <c r="Y317" s="1"/>
  <c r="X321"/>
  <c r="X329"/>
  <c r="X337"/>
  <c r="X339"/>
  <c r="X355"/>
  <c r="X363"/>
  <c r="X371"/>
  <c r="X381"/>
  <c r="Y381" s="1"/>
  <c r="X389"/>
  <c r="Y389" s="1"/>
  <c r="T411"/>
  <c r="X423"/>
  <c r="X435"/>
  <c r="X443"/>
  <c r="X456"/>
  <c r="X505"/>
  <c r="X513"/>
  <c r="X576"/>
  <c r="X621"/>
  <c r="X847"/>
  <c r="X703"/>
  <c r="Q1142"/>
  <c r="V1113"/>
  <c r="U1116"/>
  <c r="L1117"/>
  <c r="T1119"/>
  <c r="U1120"/>
  <c r="T1124"/>
  <c r="P1127"/>
  <c r="L1130"/>
  <c r="X20"/>
  <c r="H411"/>
  <c r="X413"/>
  <c r="T447"/>
  <c r="X448"/>
  <c r="X455"/>
  <c r="X463"/>
  <c r="Y463" s="1"/>
  <c r="X465"/>
  <c r="X470"/>
  <c r="X473"/>
  <c r="X478"/>
  <c r="X481"/>
  <c r="L484"/>
  <c r="X490"/>
  <c r="X491"/>
  <c r="X498"/>
  <c r="X499"/>
  <c r="X508"/>
  <c r="X516"/>
  <c r="W521"/>
  <c r="X525"/>
  <c r="X526"/>
  <c r="X532"/>
  <c r="H557"/>
  <c r="X106"/>
  <c r="Y106" s="1"/>
  <c r="X155"/>
  <c r="X188"/>
  <c r="Y188" s="1"/>
  <c r="X197"/>
  <c r="X218"/>
  <c r="X41"/>
  <c r="X43"/>
  <c r="X71"/>
  <c r="W1135"/>
  <c r="U85"/>
  <c r="X85" s="1"/>
  <c r="P1137"/>
  <c r="L1140"/>
  <c r="F1142"/>
  <c r="K1142"/>
  <c r="V1112"/>
  <c r="U157"/>
  <c r="V229"/>
  <c r="U265"/>
  <c r="V265"/>
  <c r="V301"/>
  <c r="W301"/>
  <c r="V1133"/>
  <c r="U338"/>
  <c r="X453"/>
  <c r="V521"/>
  <c r="X535"/>
  <c r="V557"/>
  <c r="X592"/>
  <c r="X659"/>
  <c r="R1141"/>
  <c r="X28"/>
  <c r="Y28" s="1"/>
  <c r="X45"/>
  <c r="X541"/>
  <c r="X542"/>
  <c r="X549"/>
  <c r="X550"/>
  <c r="X559"/>
  <c r="X562"/>
  <c r="X570"/>
  <c r="X604"/>
  <c r="T630"/>
  <c r="X646"/>
  <c r="Y646" s="1"/>
  <c r="X672"/>
  <c r="X14"/>
  <c r="P1106"/>
  <c r="P1114"/>
  <c r="X29"/>
  <c r="H1125"/>
  <c r="W1127"/>
  <c r="V1130"/>
  <c r="L1135"/>
  <c r="L1139"/>
  <c r="X46"/>
  <c r="M1103"/>
  <c r="X64"/>
  <c r="Y64" s="1"/>
  <c r="X72"/>
  <c r="X109"/>
  <c r="Y109" s="1"/>
  <c r="X127"/>
  <c r="P484"/>
  <c r="H1137"/>
  <c r="X62"/>
  <c r="X35"/>
  <c r="P193"/>
  <c r="X38"/>
  <c r="E1103"/>
  <c r="X192"/>
  <c r="Y192" s="1"/>
  <c r="X61"/>
  <c r="U1118"/>
  <c r="L265"/>
  <c r="L1133"/>
  <c r="P1108"/>
  <c r="T1136"/>
  <c r="P1119"/>
  <c r="V1131"/>
  <c r="X23"/>
  <c r="L1134"/>
  <c r="P1139"/>
  <c r="W1124"/>
  <c r="V1105"/>
  <c r="U1108"/>
  <c r="W1110"/>
  <c r="T1115"/>
  <c r="V1117"/>
  <c r="H1120"/>
  <c r="P1123"/>
  <c r="U1125"/>
  <c r="U1129"/>
  <c r="H1134"/>
  <c r="V1135"/>
  <c r="W1136"/>
  <c r="V1139"/>
  <c r="W1140"/>
  <c r="G1142"/>
  <c r="M1142"/>
  <c r="P1133"/>
  <c r="W1133"/>
  <c r="X15"/>
  <c r="P85"/>
  <c r="X52"/>
  <c r="X75"/>
  <c r="X93"/>
  <c r="Y93" s="1"/>
  <c r="X630"/>
  <c r="X19"/>
  <c r="X1029"/>
  <c r="H48"/>
  <c r="L48"/>
  <c r="X49"/>
  <c r="W1106"/>
  <c r="X54"/>
  <c r="X55"/>
  <c r="X58"/>
  <c r="X65"/>
  <c r="X69"/>
  <c r="X73"/>
  <c r="P1135"/>
  <c r="X81"/>
  <c r="X87"/>
  <c r="Y87" s="1"/>
  <c r="X92"/>
  <c r="Y92" s="1"/>
  <c r="X750"/>
  <c r="X1121"/>
  <c r="X39"/>
  <c r="X33"/>
  <c r="X16"/>
  <c r="P48"/>
  <c r="V1109"/>
  <c r="U1104"/>
  <c r="T1104"/>
  <c r="H1105"/>
  <c r="U1105"/>
  <c r="L1106"/>
  <c r="V1106"/>
  <c r="P1107"/>
  <c r="W1107"/>
  <c r="T1108"/>
  <c r="H1109"/>
  <c r="U1109"/>
  <c r="L1110"/>
  <c r="V1110"/>
  <c r="P1111"/>
  <c r="W1111"/>
  <c r="H1113"/>
  <c r="X22"/>
  <c r="L1114"/>
  <c r="V1114"/>
  <c r="P1115"/>
  <c r="W1115"/>
  <c r="T1116"/>
  <c r="U1117"/>
  <c r="L1118"/>
  <c r="V1118"/>
  <c r="W1119"/>
  <c r="T1120"/>
  <c r="H1122"/>
  <c r="U1122"/>
  <c r="L1123"/>
  <c r="V1123"/>
  <c r="P1124"/>
  <c r="T1125"/>
  <c r="H1126"/>
  <c r="U1126"/>
  <c r="L1127"/>
  <c r="V1127"/>
  <c r="W1128"/>
  <c r="H1130"/>
  <c r="U1130"/>
  <c r="L1131"/>
  <c r="P1132"/>
  <c r="T1134"/>
  <c r="H1135"/>
  <c r="U1135"/>
  <c r="L1136"/>
  <c r="V1136"/>
  <c r="W1137"/>
  <c r="Q1103"/>
  <c r="X729"/>
  <c r="W739"/>
  <c r="X739" s="1"/>
  <c r="X742"/>
  <c r="X746"/>
  <c r="L1138"/>
  <c r="H1121"/>
  <c r="U1121"/>
  <c r="H1104"/>
  <c r="H1108"/>
  <c r="L1113"/>
  <c r="W1114"/>
  <c r="P1118"/>
  <c r="L1122"/>
  <c r="W1123"/>
  <c r="V1126"/>
  <c r="T1128"/>
  <c r="X37"/>
  <c r="P1131"/>
  <c r="X811"/>
  <c r="X47"/>
  <c r="X42"/>
  <c r="X31"/>
  <c r="X24"/>
  <c r="X18"/>
  <c r="J1103"/>
  <c r="X957"/>
  <c r="X1065"/>
  <c r="P44" i="7"/>
  <c r="X557" i="15"/>
  <c r="D1142"/>
  <c r="P667"/>
  <c r="V1140"/>
  <c r="X1133"/>
  <c r="V193"/>
  <c r="X193" s="1"/>
  <c r="Y193" s="1"/>
  <c r="X920"/>
  <c r="U1138"/>
  <c r="G1103"/>
  <c r="R1103"/>
  <c r="X83"/>
  <c r="X84"/>
  <c r="X86"/>
  <c r="Y86" s="1"/>
  <c r="X89"/>
  <c r="X94"/>
  <c r="Y94" s="1"/>
  <c r="X97"/>
  <c r="Y97" s="1"/>
  <c r="X102"/>
  <c r="Y102" s="1"/>
  <c r="X105"/>
  <c r="Y105" s="1"/>
  <c r="X110"/>
  <c r="Y110" s="1"/>
  <c r="X113"/>
  <c r="Y113" s="1"/>
  <c r="X118"/>
  <c r="Y118" s="1"/>
  <c r="X124"/>
  <c r="X132"/>
  <c r="X140"/>
  <c r="X148"/>
  <c r="X156"/>
  <c r="V157"/>
  <c r="X157" s="1"/>
  <c r="T157"/>
  <c r="X162"/>
  <c r="Y162" s="1"/>
  <c r="X167"/>
  <c r="Y167" s="1"/>
  <c r="X175"/>
  <c r="Y175" s="1"/>
  <c r="X183"/>
  <c r="Y183" s="1"/>
  <c r="X191"/>
  <c r="Y191" s="1"/>
  <c r="X194"/>
  <c r="X202"/>
  <c r="X211"/>
  <c r="X214"/>
  <c r="X219"/>
  <c r="X222"/>
  <c r="X227"/>
  <c r="X231"/>
  <c r="X239"/>
  <c r="X247"/>
  <c r="X252"/>
  <c r="X255"/>
  <c r="X260"/>
  <c r="X263"/>
  <c r="X266"/>
  <c r="X269"/>
  <c r="X274"/>
  <c r="X277"/>
  <c r="X282"/>
  <c r="X283"/>
  <c r="X290"/>
  <c r="X298"/>
  <c r="L301"/>
  <c r="X307"/>
  <c r="X315"/>
  <c r="V338"/>
  <c r="X338" s="1"/>
  <c r="X343"/>
  <c r="X351"/>
  <c r="P374"/>
  <c r="X377"/>
  <c r="Y377" s="1"/>
  <c r="X385"/>
  <c r="Y385" s="1"/>
  <c r="X393"/>
  <c r="Y393" s="1"/>
  <c r="X401"/>
  <c r="Y401" s="1"/>
  <c r="X409"/>
  <c r="Y409" s="1"/>
  <c r="W411"/>
  <c r="X411" s="1"/>
  <c r="Y411" s="1"/>
  <c r="X649"/>
  <c r="X788"/>
  <c r="X170"/>
  <c r="Y170" s="1"/>
  <c r="X178"/>
  <c r="Y178" s="1"/>
  <c r="P993"/>
  <c r="X883"/>
  <c r="X775"/>
  <c r="X521"/>
  <c r="X301"/>
  <c r="L1104"/>
  <c r="V1104"/>
  <c r="P1105"/>
  <c r="W1105"/>
  <c r="T1106"/>
  <c r="H1107"/>
  <c r="U1107"/>
  <c r="L1108"/>
  <c r="X17"/>
  <c r="P1109"/>
  <c r="W1109"/>
  <c r="T1110"/>
  <c r="H1111"/>
  <c r="U1111"/>
  <c r="P1113"/>
  <c r="T1114"/>
  <c r="U1115"/>
  <c r="V1116"/>
  <c r="W1117"/>
  <c r="H1119"/>
  <c r="L1120"/>
  <c r="P1122"/>
  <c r="T1123"/>
  <c r="U1124"/>
  <c r="X36"/>
  <c r="X40"/>
  <c r="X44"/>
  <c r="F1103"/>
  <c r="K1103"/>
  <c r="L1112"/>
  <c r="X60"/>
  <c r="X68"/>
  <c r="X76"/>
  <c r="W1139"/>
  <c r="V121"/>
  <c r="X125"/>
  <c r="X133"/>
  <c r="X141"/>
  <c r="X149"/>
  <c r="X159"/>
  <c r="Y159" s="1"/>
  <c r="X186"/>
  <c r="Y186" s="1"/>
  <c r="X199"/>
  <c r="X207"/>
  <c r="X611"/>
  <c r="X615"/>
  <c r="U48"/>
  <c r="X50"/>
  <c r="L1109"/>
  <c r="P1110"/>
  <c r="T1111"/>
  <c r="U121"/>
  <c r="X121" s="1"/>
  <c r="Y121" s="1"/>
  <c r="U229"/>
  <c r="X229" s="1"/>
  <c r="W265"/>
  <c r="L630"/>
  <c r="X733"/>
  <c r="X484"/>
  <c r="S1103"/>
  <c r="X417"/>
  <c r="D1103"/>
  <c r="X59"/>
  <c r="X574"/>
  <c r="H593"/>
  <c r="X594"/>
  <c r="X598"/>
  <c r="X640"/>
  <c r="W667"/>
  <c r="X667" s="1"/>
  <c r="X687"/>
  <c r="X691"/>
  <c r="X695"/>
  <c r="X776"/>
  <c r="V1108"/>
  <c r="H157"/>
  <c r="X32"/>
  <c r="X593"/>
  <c r="V48"/>
  <c r="X25"/>
  <c r="X13"/>
  <c r="X1102"/>
  <c r="X447"/>
  <c r="X374"/>
  <c r="H1138"/>
  <c r="T1138"/>
  <c r="X578"/>
  <c r="X582"/>
  <c r="X586"/>
  <c r="X590"/>
  <c r="X632"/>
  <c r="X644"/>
  <c r="X653"/>
  <c r="X657"/>
  <c r="X737"/>
  <c r="T1142"/>
  <c r="V1138"/>
  <c r="D1141"/>
  <c r="X623"/>
  <c r="X627"/>
  <c r="X636"/>
  <c r="X661"/>
  <c r="X665"/>
  <c r="H703"/>
  <c r="X704"/>
  <c r="X708"/>
  <c r="X712"/>
  <c r="X716"/>
  <c r="P739"/>
  <c r="X602"/>
  <c r="X606"/>
  <c r="X619"/>
  <c r="X674"/>
  <c r="X678"/>
  <c r="X682"/>
  <c r="X699"/>
  <c r="X721"/>
  <c r="X725"/>
  <c r="X754"/>
  <c r="X759"/>
  <c r="H775"/>
  <c r="X780"/>
  <c r="X784"/>
  <c r="X993"/>
  <c r="N1103"/>
  <c r="N1142"/>
  <c r="I43" i="16"/>
  <c r="K43"/>
  <c r="G1140" i="4"/>
  <c r="J410"/>
  <c r="L410" s="1"/>
  <c r="J1108"/>
  <c r="L1108" s="1"/>
  <c r="J1131"/>
  <c r="L1131" s="1"/>
  <c r="J810"/>
  <c r="L810" s="1"/>
  <c r="J84"/>
  <c r="L84" s="1"/>
  <c r="J156"/>
  <c r="L156" s="1"/>
  <c r="H1102"/>
  <c r="J192"/>
  <c r="L192" s="1"/>
  <c r="J228"/>
  <c r="L228" s="1"/>
  <c r="J264"/>
  <c r="L264" s="1"/>
  <c r="J300"/>
  <c r="L300" s="1"/>
  <c r="J373"/>
  <c r="L373" s="1"/>
  <c r="J446"/>
  <c r="L446" s="1"/>
  <c r="J556"/>
  <c r="L556" s="1"/>
  <c r="J666"/>
  <c r="L666" s="1"/>
  <c r="J702"/>
  <c r="L702" s="1"/>
  <c r="J882"/>
  <c r="L882" s="1"/>
  <c r="J919"/>
  <c r="L919" s="1"/>
  <c r="J956"/>
  <c r="L956" s="1"/>
  <c r="J992"/>
  <c r="L992" s="1"/>
  <c r="J1028"/>
  <c r="L1028" s="1"/>
  <c r="J1064"/>
  <c r="L1064" s="1"/>
  <c r="J1103"/>
  <c r="L1103" s="1"/>
  <c r="J1106"/>
  <c r="L1106" s="1"/>
  <c r="J1107"/>
  <c r="L1107" s="1"/>
  <c r="J1109"/>
  <c r="L1109" s="1"/>
  <c r="J1112"/>
  <c r="L1112" s="1"/>
  <c r="J1113"/>
  <c r="L1113" s="1"/>
  <c r="J1114"/>
  <c r="L1114" s="1"/>
  <c r="J1115"/>
  <c r="L1115" s="1"/>
  <c r="J1116"/>
  <c r="L1116" s="1"/>
  <c r="J1117"/>
  <c r="L1117" s="1"/>
  <c r="J1118"/>
  <c r="L1118" s="1"/>
  <c r="J1119"/>
  <c r="L1119" s="1"/>
  <c r="J1122"/>
  <c r="L1122" s="1"/>
  <c r="J1123"/>
  <c r="L1123" s="1"/>
  <c r="J1124"/>
  <c r="L1124" s="1"/>
  <c r="J1126"/>
  <c r="L1126" s="1"/>
  <c r="J1127"/>
  <c r="L1127" s="1"/>
  <c r="J1128"/>
  <c r="L1128" s="1"/>
  <c r="J1129"/>
  <c r="L1129" s="1"/>
  <c r="J1132"/>
  <c r="L1132" s="1"/>
  <c r="J1133"/>
  <c r="L1133" s="1"/>
  <c r="J1135"/>
  <c r="L1135" s="1"/>
  <c r="J629"/>
  <c r="L629" s="1"/>
  <c r="J337"/>
  <c r="L337" s="1"/>
  <c r="J1121"/>
  <c r="L1121" s="1"/>
  <c r="J1136"/>
  <c r="L1136" s="1"/>
  <c r="I1140"/>
  <c r="J1137"/>
  <c r="L1137" s="1"/>
  <c r="J774"/>
  <c r="L774" s="1"/>
  <c r="J738"/>
  <c r="L738" s="1"/>
  <c r="J592"/>
  <c r="L592" s="1"/>
  <c r="G1102"/>
  <c r="J1120"/>
  <c r="L1120" s="1"/>
  <c r="E1102"/>
  <c r="J1139"/>
  <c r="L1139" s="1"/>
  <c r="D1140"/>
  <c r="E1140"/>
  <c r="I1102"/>
  <c r="K1140"/>
  <c r="F1140"/>
  <c r="J846"/>
  <c r="L846" s="1"/>
  <c r="D1102"/>
  <c r="J1104"/>
  <c r="J1105"/>
  <c r="L1105" s="1"/>
  <c r="J1111"/>
  <c r="J1101"/>
  <c r="L1101" s="1"/>
  <c r="J47"/>
  <c r="L47" s="1"/>
  <c r="L1138"/>
  <c r="J483"/>
  <c r="L483" s="1"/>
  <c r="J120"/>
  <c r="L120" s="1"/>
  <c r="K1102"/>
  <c r="L1134"/>
  <c r="L1130"/>
  <c r="L1111"/>
  <c r="L1104"/>
  <c r="H1140"/>
  <c r="J1110"/>
  <c r="J520"/>
  <c r="L520" s="1"/>
  <c r="F1102"/>
  <c r="L1110"/>
  <c r="X1136" i="15" l="1"/>
  <c r="X1131"/>
  <c r="X1123"/>
  <c r="U1103"/>
  <c r="X1119"/>
  <c r="X1110"/>
  <c r="X1127"/>
  <c r="X265"/>
  <c r="X1140"/>
  <c r="X1135"/>
  <c r="L1141"/>
  <c r="X1125"/>
  <c r="X1124"/>
  <c r="X1137"/>
  <c r="X1130"/>
  <c r="L1142"/>
  <c r="X1105"/>
  <c r="P1142"/>
  <c r="X1104"/>
  <c r="X1109"/>
  <c r="X1111"/>
  <c r="W1103"/>
  <c r="X48"/>
  <c r="W1141"/>
  <c r="X1120"/>
  <c r="H1103"/>
  <c r="X1113"/>
  <c r="U1141"/>
  <c r="X1122"/>
  <c r="X1106"/>
  <c r="X1114"/>
  <c r="H1142"/>
  <c r="X1115"/>
  <c r="T1141"/>
  <c r="X1107"/>
  <c r="P1141"/>
  <c r="L1103"/>
  <c r="V1142"/>
  <c r="X1132"/>
  <c r="X1117"/>
  <c r="X1129"/>
  <c r="Y89"/>
  <c r="T1103"/>
  <c r="X1126"/>
  <c r="H1141"/>
  <c r="X1128"/>
  <c r="X1112"/>
  <c r="W1142"/>
  <c r="X1139"/>
  <c r="U1142"/>
  <c r="X1108"/>
  <c r="X1134"/>
  <c r="X1118"/>
  <c r="X1116"/>
  <c r="X1138"/>
  <c r="V1141"/>
  <c r="P1103"/>
  <c r="V1103"/>
  <c r="L1102" i="4"/>
  <c r="J1102"/>
  <c r="J1140"/>
  <c r="L1140" s="1"/>
  <c r="X1103" i="15" l="1"/>
  <c r="X1142"/>
  <c r="X1141"/>
</calcChain>
</file>

<file path=xl/comments1.xml><?xml version="1.0" encoding="utf-8"?>
<comments xmlns="http://schemas.openxmlformats.org/spreadsheetml/2006/main">
  <authors>
    <author>admin</author>
    <author>acer</author>
  </authors>
  <commentList>
    <comment ref="K1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MOBILE VAN</t>
        </r>
      </text>
    </comment>
    <comment ref="K402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sattelite branches</t>
        </r>
      </text>
    </comment>
    <comment ref="K911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mobile van</t>
        </r>
      </text>
    </comment>
  </commentList>
</comments>
</file>

<file path=xl/comments2.xml><?xml version="1.0" encoding="utf-8"?>
<comments xmlns="http://schemas.openxmlformats.org/spreadsheetml/2006/main">
  <authors>
    <author>SaiSantoshD</author>
    <author>admin</author>
  </authors>
  <commentList>
    <comment ref="D90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3 FROM ING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2VILL FROM ING</t>
        </r>
      </text>
    </comment>
    <comment ref="N90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1 ADDED FROM ING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3 TO SBI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FROM 6 TO 4 TO SBI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1 TO SBI</t>
        </r>
      </text>
    </comment>
    <comment ref="D16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16 villages alloted from icici to SBM Budhikote</t>
        </r>
      </text>
    </comment>
    <comment ref="D180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 TO PKGB</t>
        </r>
      </text>
    </comment>
    <comment ref="N180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VILLAGES TO PKGB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 FROM ING</t>
        </r>
      </text>
    </comment>
    <comment ref="N188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 FROM ING</t>
        </r>
      </text>
    </comment>
    <comment ref="D19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16 villages alloted to SBM ,in Yelasandra GP</t>
        </r>
      </text>
    </comment>
    <comment ref="D39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47 TO KGB</t>
        </r>
      </text>
    </comment>
    <comment ref="J39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6 VILLAGES TO KGB</t>
        </r>
      </text>
    </comment>
    <comment ref="N39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41 TO KGB</t>
        </r>
      </text>
    </comment>
    <comment ref="D403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47 FROM ING</t>
        </r>
      </text>
    </comment>
    <comment ref="J403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6 VILL FROM ING</t>
        </r>
      </text>
    </comment>
    <comment ref="N403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41 VILL FRM ING</t>
        </r>
      </text>
    </comment>
    <comment ref="D564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11 VILLAGES REALLOTED FROM BOB TO VB ,ALIPURA -GP BEVINAHALLY</t>
        </r>
      </text>
    </comment>
    <comment ref="D567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11 VILLAGES ALLOTED TO VB IN BEVINAHALLY GP</t>
        </r>
      </text>
    </comment>
    <comment ref="D886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 3 VILLAGES IN Makodu GP alloted to Kavery Gr bank</t>
        </r>
      </text>
    </comment>
    <comment ref="D91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realloted pertaining to Makodu GP from Syndicate bank</t>
        </r>
      </text>
    </comment>
    <comment ref="D96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villaqges realloted to BOB 88-3</t>
        </r>
      </text>
    </comment>
    <comment ref="D1039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alloted PKGB in Chikka Benekal GP</t>
        </r>
      </text>
    </comment>
    <comment ref="D1060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added from BOB pertaining to GP Chikka Benakal</t>
        </r>
      </text>
    </comment>
  </commentList>
</comments>
</file>

<file path=xl/sharedStrings.xml><?xml version="1.0" encoding="utf-8"?>
<sst xmlns="http://schemas.openxmlformats.org/spreadsheetml/2006/main" count="4714" uniqueCount="158">
  <si>
    <t>SR</t>
  </si>
  <si>
    <t>Name of the District</t>
  </si>
  <si>
    <t>Branches</t>
  </si>
  <si>
    <t>Other modes</t>
  </si>
  <si>
    <t>BC</t>
  </si>
  <si>
    <t>Number of allotted villages</t>
  </si>
  <si>
    <t>Name of Scheduled Commercial Banks selected for allotment of villages with less 2000 population</t>
  </si>
  <si>
    <t>Annex B</t>
  </si>
  <si>
    <t>Visits once in a fortnight</t>
  </si>
  <si>
    <t>Visits more than once in a fortnight</t>
  </si>
  <si>
    <t>BELLARY</t>
  </si>
  <si>
    <t>DAKSHINA KANNADA</t>
  </si>
  <si>
    <t>GULBARGA</t>
  </si>
  <si>
    <t>KODAGU</t>
  </si>
  <si>
    <t>TOTAL</t>
  </si>
  <si>
    <t>BAGALKOT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</si>
  <si>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</si>
  <si>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</si>
  <si>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</si>
  <si>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</si>
  <si>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</si>
  <si>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</si>
  <si>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</si>
  <si>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</si>
  <si>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</si>
  <si>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</si>
  <si>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</si>
  <si>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</si>
  <si>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</si>
  <si>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</si>
  <si>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</si>
  <si>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</si>
  <si>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</si>
  <si>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</si>
  <si>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 xml:space="preserve">U C O Bank </t>
  </si>
  <si>
    <t>Union Bk.of India</t>
  </si>
  <si>
    <t>United Bk.of India</t>
  </si>
  <si>
    <t>Karnataka Bk.Ltd</t>
  </si>
  <si>
    <t>Federal Bank Ltd..</t>
  </si>
  <si>
    <t>Karur Vysya Bank</t>
  </si>
  <si>
    <t>Lakshmi Vilas Bk.</t>
  </si>
  <si>
    <t>Ratnakar Bank</t>
  </si>
  <si>
    <t>South Indian Bk.</t>
  </si>
  <si>
    <t>Karnataka Vikas Gr. Bank</t>
  </si>
  <si>
    <t>HDFC BANK LIMITED</t>
  </si>
  <si>
    <t>IDBI Bank Limited</t>
  </si>
  <si>
    <t>Axis Bank Limited</t>
  </si>
  <si>
    <t>ICICI Bank Limited</t>
  </si>
  <si>
    <t>BLR URBAN</t>
  </si>
  <si>
    <t>BIJAPUR</t>
  </si>
  <si>
    <t>DAVANGERE</t>
  </si>
  <si>
    <t>KOLAR</t>
  </si>
  <si>
    <t>GADAG</t>
  </si>
  <si>
    <t>UDUPI</t>
  </si>
  <si>
    <t>BLR-RURAL DIST</t>
  </si>
  <si>
    <t>TUMKUR</t>
  </si>
  <si>
    <t>RAICHUR</t>
  </si>
  <si>
    <t>CHAMARAJANAGAR</t>
  </si>
  <si>
    <t>CHIKMAGALUR</t>
  </si>
  <si>
    <t>BELGAUM</t>
  </si>
  <si>
    <t>CHIKBALLAPUR</t>
  </si>
  <si>
    <t>HASSAN</t>
  </si>
  <si>
    <t>MANDYA</t>
  </si>
  <si>
    <t>SHIMOGA</t>
  </si>
  <si>
    <t>CHITRADURGA</t>
  </si>
  <si>
    <t>UTTARA KANNADA</t>
  </si>
  <si>
    <t xml:space="preserve">Yadgir </t>
  </si>
  <si>
    <t>Dharwad</t>
  </si>
  <si>
    <t>Mysore</t>
  </si>
  <si>
    <t xml:space="preserve">Bidar </t>
  </si>
  <si>
    <t>PUNJAB &amp; SYND BANK</t>
  </si>
  <si>
    <t>HAVERI</t>
  </si>
  <si>
    <t>KOPPAL</t>
  </si>
  <si>
    <t>RAMNAGAR</t>
  </si>
  <si>
    <t>GRAND TOTAL</t>
  </si>
  <si>
    <t xml:space="preserve">Financial Inclusion - Progress in opening of banking outlets in villages having population below 2000 </t>
  </si>
  <si>
    <t>DIST TOTAL</t>
  </si>
  <si>
    <t>GRAND  TOTAL</t>
  </si>
  <si>
    <t>BANK-TOTAL</t>
  </si>
  <si>
    <t>ALL BANKS</t>
  </si>
  <si>
    <t>Fixed Locations</t>
  </si>
  <si>
    <t>Visits Every WEEK</t>
  </si>
  <si>
    <t>BCs Sub-total</t>
  </si>
  <si>
    <t>6+7+8+9</t>
  </si>
  <si>
    <t xml:space="preserve"> Total Number of allotted villages</t>
  </si>
  <si>
    <t>Kavery Grameena Bank</t>
  </si>
  <si>
    <t>Name of State/UT: Karnataka                               Name of RBI Regional Office:Bangalore_____________</t>
  </si>
  <si>
    <t>Select the Bank Name  here</t>
  </si>
  <si>
    <t xml:space="preserve">IDBI Bank </t>
  </si>
  <si>
    <t>Pra.Krish.Gr.BK(KGB)</t>
  </si>
  <si>
    <t>Prag.Kris.Gr.Bk(PGB)</t>
  </si>
  <si>
    <t>4a</t>
  </si>
  <si>
    <t>4b</t>
  </si>
  <si>
    <t>4c</t>
  </si>
  <si>
    <t>Number of Villages Alloted for 
 March 13</t>
  </si>
  <si>
    <t>Number of Villages Alloted for 
 March 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</si>
  <si>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</si>
  <si>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</si>
  <si>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>Pragathi Krishna Gr.Bank</t>
  </si>
  <si>
    <t>Financial Inclusion - Roadmap for providing banking services in every village having population below 2000 – Allotment of villages</t>
  </si>
  <si>
    <t xml:space="preserve"> Annex A-Part II</t>
  </si>
  <si>
    <t>One time Statement of Roadmap ( with provision  for opening Brick and Mortar Branches)</t>
  </si>
  <si>
    <t>No. of villages allotted</t>
  </si>
  <si>
    <t>Roadmap - No. of outlets to be opened in allotted villages upto  BEYOND APRIL  2015</t>
  </si>
  <si>
    <t>Beyond April 2015</t>
  </si>
  <si>
    <t>Mode Wise Position</t>
  </si>
  <si>
    <t>No of BCs</t>
  </si>
  <si>
    <t>Other  modes</t>
  </si>
  <si>
    <t>Sub-Total-  March 2013 (5+6+7)</t>
  </si>
  <si>
    <t>Sub-Total March 2014 (9+10+11)</t>
  </si>
  <si>
    <t>Sub-Total   March 2015 (13+14+15)</t>
  </si>
  <si>
    <t>Sub-Total Beyond Apr 15 (17+18+19)</t>
  </si>
  <si>
    <t>BCs</t>
  </si>
  <si>
    <t>other modes</t>
  </si>
  <si>
    <t>Total Number of Villages Alloted</t>
  </si>
  <si>
    <t>Name of Scheduled Commercial Bank selected for allotment of villages with &lt;  2000 population</t>
  </si>
  <si>
    <t>Sub-Total-  March 2013</t>
  </si>
  <si>
    <t>Sub-Total March 2014</t>
  </si>
  <si>
    <t>Sub-Total   March 2015</t>
  </si>
  <si>
    <t>Sub-Total Beyond Apr 15</t>
  </si>
  <si>
    <t>Name of the Bank</t>
  </si>
  <si>
    <t>Pra Krishna Gr Bank (KGB)</t>
  </si>
  <si>
    <t>Pra Krishna Gr Bank (PGB)</t>
  </si>
  <si>
    <t xml:space="preserve">Kavery Grameena Bank </t>
  </si>
  <si>
    <t>0</t>
  </si>
  <si>
    <t>Punjab &amp; Synd Bank</t>
  </si>
  <si>
    <t>Number of Villages Alloted for 
 March 14
(including March 13 Targets)</t>
  </si>
  <si>
    <r>
      <t xml:space="preserve">No. of villages where banking outlet opened </t>
    </r>
    <r>
      <rPr>
        <b/>
        <i/>
        <sz val="12"/>
        <rFont val="Times New Roman"/>
        <family val="1"/>
      </rPr>
      <t>upto the end of the Quarter</t>
    </r>
  </si>
  <si>
    <t>Cummulative Number of Villages Alloted for
 March 15</t>
  </si>
  <si>
    <t>Cummulative Number of Villages Alloted for
beyond March 15</t>
  </si>
  <si>
    <t>Total Outlets opened upto the end of the  quarter</t>
  </si>
  <si>
    <t>SELECT BANK NAME HERE</t>
  </si>
  <si>
    <t>Name of State/UT: Karnataka                                     Name of RBI Regional Office:Bangalore</t>
  </si>
  <si>
    <t>5+6+7+8</t>
  </si>
  <si>
    <t xml:space="preserve">                                                                                           Chief Manager</t>
  </si>
  <si>
    <t>Total Outlets opened upto the end of the Month 
June 14 (4+ 9+10)</t>
  </si>
  <si>
    <t>Total Outlets opened upto the end of the quarter  Sep 14 ( 5+10+11)</t>
  </si>
  <si>
    <t>2 villages  to  allocated to KVGB</t>
  </si>
  <si>
    <t>2 villages alloted from Karnataka Bank</t>
  </si>
  <si>
    <t>3 villages  are Covered by 2 branches Bidadi and Abbana kuppe F.I. Branch</t>
  </si>
  <si>
    <t xml:space="preserve">9 villages are covered by Kannur,Lakshmipura branches </t>
  </si>
  <si>
    <t xml:space="preserve"> THE ORIGINALLY ALLOTED  3 VILLAGES 
1 village reallocated to Syndicatebank, 2 villages realloted to SBH</t>
  </si>
  <si>
    <t>1 village Hagedal reallocated to  from Axis Bank</t>
  </si>
  <si>
    <t>1 village is  coverd by Jigani Branch
14 Villages are covered by Mugalur branch,14 villages are coverd by Neriga Branch as reported by Dena Bank</t>
  </si>
  <si>
    <t xml:space="preserve"> 5 villages are covered by Patrenhalli Branch as reported by Dena Bank.</t>
  </si>
  <si>
    <t>2 villages  namely  Hulasanhatti.Devlapur reallocated  from Axis bank</t>
  </si>
  <si>
    <t>KOTAK MAHINDRA BANK LTD</t>
  </si>
  <si>
    <t>95 villages alloted FROM  Kavery Gr.Bank covered by SBM</t>
  </si>
  <si>
    <t>No. of villages covered by Brick and Mortar Branch corrected from 6 to 5 by the Bank</t>
  </si>
  <si>
    <t xml:space="preserve">                   </t>
  </si>
  <si>
    <t>Please note our  B V Halli Satellite Branch Opened on 13.08.2014 at B V Halli, Channapatna Block Ramanagara District has been closed on 24.04.2016</t>
  </si>
  <si>
    <t>06.09.2016</t>
  </si>
  <si>
    <t>Dated :06.09.2016</t>
  </si>
  <si>
    <r>
      <t xml:space="preserve">                                                            Statement of   Progress during the  Quarter   ended   </t>
    </r>
    <r>
      <rPr>
        <b/>
        <sz val="16"/>
        <color rgb="FFFF0000"/>
        <rFont val="Times New Roman"/>
        <family val="1"/>
      </rPr>
      <t>SEP 2016</t>
    </r>
  </si>
  <si>
    <r>
      <t xml:space="preserve">No. of villages where banking outlet opened </t>
    </r>
    <r>
      <rPr>
        <b/>
        <i/>
        <sz val="16"/>
        <rFont val="Times New Roman"/>
        <family val="1"/>
      </rPr>
      <t xml:space="preserve">upto the end of the Quarter  ending  </t>
    </r>
    <r>
      <rPr>
        <b/>
        <i/>
        <sz val="16"/>
        <color rgb="FFFF0000"/>
        <rFont val="Times New Roman"/>
        <family val="1"/>
      </rPr>
      <t>SEP 2016</t>
    </r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</si>
  <si>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</t>
    </r>
    <r>
      <rPr>
        <b/>
        <sz val="18"/>
        <color rgb="FFFF0000"/>
        <rFont val="Arial Black"/>
        <family val="2"/>
      </rPr>
      <t xml:space="preserve"> </t>
    </r>
    <r>
      <rPr>
        <b/>
        <sz val="18"/>
        <rFont val="Arial Black"/>
        <family val="2"/>
      </rPr>
      <t xml:space="preserve">for   </t>
    </r>
    <r>
      <rPr>
        <sz val="18"/>
        <color rgb="FFFF0000"/>
        <rFont val="Arial Black"/>
        <family val="2"/>
      </rPr>
      <t xml:space="preserve"> SEP2016</t>
    </r>
  </si>
  <si>
    <t>No. of villages where banking outlet opened upto the end of the quarter 
  SEP 2016</t>
  </si>
  <si>
    <r>
      <t xml:space="preserve">            Progress during the  quarter  ended    for </t>
    </r>
    <r>
      <rPr>
        <b/>
        <sz val="16"/>
        <color indexed="10"/>
        <rFont val="Times New Roman"/>
        <family val="1"/>
      </rPr>
      <t xml:space="preserve">   FOR SEP 2016</t>
    </r>
  </si>
</sst>
</file>

<file path=xl/styles.xml><?xml version="1.0" encoding="utf-8"?>
<styleSheet xmlns="http://schemas.openxmlformats.org/spreadsheetml/2006/main">
  <fonts count="57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b/>
      <sz val="11"/>
      <color indexed="40"/>
      <name val="Times New Roman"/>
      <family val="1"/>
    </font>
    <font>
      <sz val="11"/>
      <name val="Times New Roman"/>
      <family val="1"/>
    </font>
    <font>
      <sz val="11"/>
      <color indexed="40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Arial Black"/>
      <family val="2"/>
    </font>
    <font>
      <sz val="20"/>
      <name val="Arial Black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8"/>
      <color rgb="FFFF0000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Times New Roman"/>
      <family val="1"/>
    </font>
    <font>
      <sz val="22"/>
      <name val="Calibri"/>
      <family val="2"/>
    </font>
    <font>
      <sz val="18"/>
      <color rgb="FFFF0000"/>
      <name val="Arial Black"/>
      <family val="2"/>
    </font>
    <font>
      <b/>
      <i/>
      <sz val="16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0">
    <xf numFmtId="0" fontId="0" fillId="0" borderId="0" xfId="0"/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17" fillId="0" borderId="0" xfId="0" applyFont="1" applyFill="1"/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18" fillId="0" borderId="1" xfId="1" applyFont="1" applyFill="1" applyBorder="1" applyAlignment="1">
      <alignment wrapText="1"/>
    </xf>
    <xf numFmtId="0" fontId="18" fillId="0" borderId="1" xfId="0" applyFont="1" applyFill="1" applyBorder="1" applyAlignment="1"/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/>
    <xf numFmtId="0" fontId="17" fillId="0" borderId="1" xfId="0" applyFont="1" applyFill="1" applyBorder="1"/>
    <xf numFmtId="0" fontId="20" fillId="0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vertical="top" textRotation="90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right" wrapText="1"/>
    </xf>
    <xf numFmtId="0" fontId="26" fillId="2" borderId="1" xfId="0" applyFont="1" applyFill="1" applyBorder="1" applyAlignment="1">
      <alignment vertical="top" wrapText="1"/>
    </xf>
    <xf numFmtId="0" fontId="27" fillId="0" borderId="1" xfId="1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3" borderId="1" xfId="0" applyFont="1" applyFill="1" applyBorder="1"/>
    <xf numFmtId="0" fontId="27" fillId="2" borderId="1" xfId="0" applyFont="1" applyFill="1" applyBorder="1"/>
    <xf numFmtId="0" fontId="27" fillId="0" borderId="1" xfId="0" applyFont="1" applyBorder="1"/>
    <xf numFmtId="0" fontId="2" fillId="6" borderId="1" xfId="0" applyFont="1" applyFill="1" applyBorder="1"/>
    <xf numFmtId="0" fontId="2" fillId="3" borderId="1" xfId="0" applyFont="1" applyFill="1" applyBorder="1"/>
    <xf numFmtId="0" fontId="2" fillId="7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0" fillId="3" borderId="1" xfId="0" applyFont="1" applyFill="1" applyBorder="1"/>
    <xf numFmtId="49" fontId="10" fillId="2" borderId="1" xfId="0" applyNumberFormat="1" applyFont="1" applyFill="1" applyBorder="1"/>
    <xf numFmtId="0" fontId="28" fillId="2" borderId="1" xfId="0" applyFont="1" applyFill="1" applyBorder="1" applyAlignment="1">
      <alignment horizontal="right" wrapText="1"/>
    </xf>
    <xf numFmtId="0" fontId="28" fillId="2" borderId="1" xfId="0" applyFont="1" applyFill="1" applyBorder="1" applyAlignment="1">
      <alignment vertical="top" wrapText="1"/>
    </xf>
    <xf numFmtId="0" fontId="29" fillId="2" borderId="1" xfId="1" applyFont="1" applyFill="1" applyBorder="1" applyAlignment="1">
      <alignment horizontal="left" wrapText="1"/>
    </xf>
    <xf numFmtId="0" fontId="28" fillId="3" borderId="1" xfId="0" applyFont="1" applyFill="1" applyBorder="1" applyAlignment="1">
      <alignment vertical="top" wrapText="1"/>
    </xf>
    <xf numFmtId="0" fontId="28" fillId="3" borderId="1" xfId="0" applyFont="1" applyFill="1" applyBorder="1"/>
    <xf numFmtId="0" fontId="28" fillId="2" borderId="1" xfId="0" applyFont="1" applyFill="1" applyBorder="1"/>
    <xf numFmtId="0" fontId="3" fillId="3" borderId="1" xfId="0" applyFont="1" applyFill="1" applyBorder="1"/>
    <xf numFmtId="0" fontId="29" fillId="2" borderId="1" xfId="0" applyFont="1" applyFill="1" applyBorder="1"/>
    <xf numFmtId="0" fontId="3" fillId="6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8" fillId="3" borderId="1" xfId="0" applyFont="1" applyFill="1" applyBorder="1"/>
    <xf numFmtId="0" fontId="2" fillId="2" borderId="1" xfId="0" applyFont="1" applyFill="1" applyBorder="1"/>
    <xf numFmtId="0" fontId="23" fillId="2" borderId="1" xfId="0" applyFont="1" applyFill="1" applyBorder="1"/>
    <xf numFmtId="0" fontId="23" fillId="3" borderId="1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0" fontId="30" fillId="8" borderId="1" xfId="1" applyFont="1" applyFill="1" applyBorder="1" applyAlignment="1">
      <alignment horizontal="left" wrapText="1"/>
    </xf>
    <xf numFmtId="0" fontId="27" fillId="8" borderId="1" xfId="1" applyFont="1" applyFill="1" applyBorder="1" applyAlignment="1">
      <alignment horizontal="left" wrapText="1"/>
    </xf>
    <xf numFmtId="0" fontId="30" fillId="8" borderId="1" xfId="0" applyFont="1" applyFill="1" applyBorder="1"/>
    <xf numFmtId="0" fontId="1" fillId="9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40" fillId="3" borderId="1" xfId="0" applyFont="1" applyFill="1" applyBorder="1" applyAlignment="1">
      <alignment vertical="top" wrapText="1"/>
    </xf>
    <xf numFmtId="0" fontId="39" fillId="3" borderId="1" xfId="0" applyFont="1" applyFill="1" applyBorder="1"/>
    <xf numFmtId="0" fontId="39" fillId="2" borderId="1" xfId="0" applyFont="1" applyFill="1" applyBorder="1"/>
    <xf numFmtId="0" fontId="2" fillId="5" borderId="2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right" wrapText="1"/>
    </xf>
    <xf numFmtId="0" fontId="19" fillId="0" borderId="1" xfId="0" applyFont="1" applyFill="1" applyBorder="1" applyAlignment="1"/>
    <xf numFmtId="0" fontId="34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45" fillId="0" borderId="1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6" fillId="0" borderId="1" xfId="0" applyFont="1" applyFill="1" applyBorder="1" applyAlignment="1" applyProtection="1">
      <alignment vertical="top" wrapText="1"/>
      <protection locked="0"/>
    </xf>
    <xf numFmtId="0" fontId="47" fillId="0" borderId="1" xfId="0" applyFont="1" applyFill="1" applyBorder="1" applyAlignment="1" applyProtection="1">
      <alignment vertical="top" wrapText="1"/>
      <protection locked="0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5" fillId="11" borderId="1" xfId="0" applyFont="1" applyFill="1" applyBorder="1" applyAlignment="1" applyProtection="1">
      <alignment horizontal="center" vertical="top" wrapText="1"/>
      <protection locked="0"/>
    </xf>
    <xf numFmtId="0" fontId="9" fillId="11" borderId="1" xfId="0" applyFont="1" applyFill="1" applyBorder="1" applyAlignment="1" applyProtection="1">
      <alignment horizontal="center"/>
      <protection locked="0"/>
    </xf>
    <xf numFmtId="0" fontId="46" fillId="11" borderId="1" xfId="0" applyFont="1" applyFill="1" applyBorder="1" applyAlignment="1" applyProtection="1">
      <alignment horizontal="center" vertical="top" wrapText="1"/>
      <protection locked="0"/>
    </xf>
    <xf numFmtId="0" fontId="5" fillId="11" borderId="4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5" fillId="12" borderId="1" xfId="0" applyFont="1" applyFill="1" applyBorder="1" applyAlignment="1" applyProtection="1">
      <alignment horizontal="center" vertical="top" wrapText="1"/>
      <protection locked="0"/>
    </xf>
    <xf numFmtId="0" fontId="5" fillId="13" borderId="1" xfId="0" applyFont="1" applyFill="1" applyBorder="1" applyAlignment="1" applyProtection="1">
      <alignment horizontal="center" vertical="top" wrapText="1"/>
      <protection locked="0"/>
    </xf>
    <xf numFmtId="0" fontId="5" fillId="14" borderId="1" xfId="0" applyFont="1" applyFill="1" applyBorder="1" applyAlignment="1" applyProtection="1">
      <alignment horizontal="center" vertical="top" wrapText="1"/>
      <protection locked="0"/>
    </xf>
    <xf numFmtId="0" fontId="9" fillId="14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11" fillId="0" borderId="1" xfId="1" applyFont="1" applyFill="1" applyBorder="1" applyAlignment="1" applyProtection="1">
      <alignment horizontal="left" wrapText="1"/>
      <protection locked="0"/>
    </xf>
    <xf numFmtId="0" fontId="4" fillId="12" borderId="1" xfId="0" applyFont="1" applyFill="1" applyBorder="1" applyAlignment="1" applyProtection="1">
      <alignment vertical="top" wrapText="1"/>
      <protection locked="0"/>
    </xf>
    <xf numFmtId="0" fontId="6" fillId="13" borderId="1" xfId="0" applyFont="1" applyFill="1" applyBorder="1" applyAlignment="1" applyProtection="1">
      <alignment vertical="top" wrapText="1"/>
      <protection locked="0"/>
    </xf>
    <xf numFmtId="0" fontId="6" fillId="14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0" fontId="6" fillId="11" borderId="4" xfId="0" applyFont="1" applyFill="1" applyBorder="1" applyAlignment="1" applyProtection="1">
      <alignment vertical="top" wrapText="1"/>
      <protection locked="0"/>
    </xf>
    <xf numFmtId="0" fontId="47" fillId="11" borderId="1" xfId="0" applyFont="1" applyFill="1" applyBorder="1" applyAlignment="1" applyProtection="1">
      <alignment vertical="top" wrapText="1"/>
      <protection locked="0"/>
    </xf>
    <xf numFmtId="0" fontId="9" fillId="12" borderId="1" xfId="0" applyFont="1" applyFill="1" applyBorder="1" applyProtection="1">
      <protection locked="0"/>
    </xf>
    <xf numFmtId="0" fontId="9" fillId="13" borderId="1" xfId="0" applyFont="1" applyFill="1" applyBorder="1" applyProtection="1">
      <protection locked="0"/>
    </xf>
    <xf numFmtId="0" fontId="9" fillId="14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12" borderId="1" xfId="0" applyFont="1" applyFill="1" applyBorder="1" applyProtection="1">
      <protection locked="0"/>
    </xf>
    <xf numFmtId="0" fontId="4" fillId="13" borderId="1" xfId="0" applyFont="1" applyFill="1" applyBorder="1" applyProtection="1">
      <protection locked="0"/>
    </xf>
    <xf numFmtId="0" fontId="4" fillId="14" borderId="1" xfId="0" applyFont="1" applyFill="1" applyBorder="1" applyProtection="1">
      <protection locked="0"/>
    </xf>
    <xf numFmtId="0" fontId="39" fillId="12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3" fillId="0" borderId="1" xfId="1" applyFont="1" applyFill="1" applyBorder="1" applyAlignment="1" applyProtection="1">
      <alignment horizontal="left" wrapText="1"/>
      <protection locked="0"/>
    </xf>
    <xf numFmtId="0" fontId="12" fillId="12" borderId="1" xfId="0" applyFont="1" applyFill="1" applyBorder="1" applyAlignment="1" applyProtection="1">
      <alignment vertical="top" wrapText="1"/>
      <protection locked="0"/>
    </xf>
    <xf numFmtId="0" fontId="12" fillId="12" borderId="1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12" borderId="1" xfId="0" applyFont="1" applyFill="1" applyBorder="1" applyProtection="1">
      <protection locked="0"/>
    </xf>
    <xf numFmtId="0" fontId="5" fillId="13" borderId="1" xfId="0" applyFont="1" applyFill="1" applyBorder="1" applyProtection="1">
      <protection locked="0"/>
    </xf>
    <xf numFmtId="0" fontId="5" fillId="14" borderId="1" xfId="0" applyFont="1" applyFill="1" applyBorder="1" applyProtection="1">
      <protection locked="0"/>
    </xf>
    <xf numFmtId="0" fontId="9" fillId="14" borderId="0" xfId="0" applyFont="1" applyFill="1" applyProtection="1"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9" fillId="12" borderId="1" xfId="0" applyFont="1" applyFill="1" applyBorder="1" applyAlignment="1" applyProtection="1">
      <alignment vertical="center"/>
      <protection locked="0"/>
    </xf>
    <xf numFmtId="0" fontId="9" fillId="13" borderId="1" xfId="0" applyFont="1" applyFill="1" applyBorder="1" applyAlignment="1" applyProtection="1">
      <alignment vertical="center"/>
      <protection locked="0"/>
    </xf>
    <xf numFmtId="0" fontId="9" fillId="14" borderId="1" xfId="0" applyFont="1" applyFill="1" applyBorder="1" applyAlignment="1" applyProtection="1">
      <alignment vertical="center"/>
      <protection locked="0"/>
    </xf>
    <xf numFmtId="0" fontId="6" fillId="11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vertical="center" wrapText="1"/>
      <protection locked="0"/>
    </xf>
    <xf numFmtId="0" fontId="35" fillId="0" borderId="1" xfId="0" applyFont="1" applyFill="1" applyBorder="1" applyAlignment="1" applyProtection="1">
      <alignment vertical="center" wrapText="1"/>
      <protection locked="0"/>
    </xf>
    <xf numFmtId="0" fontId="11" fillId="0" borderId="2" xfId="1" applyFont="1" applyFill="1" applyBorder="1" applyAlignment="1" applyProtection="1">
      <alignment horizontal="left" wrapText="1"/>
      <protection locked="0"/>
    </xf>
    <xf numFmtId="0" fontId="19" fillId="0" borderId="1" xfId="0" applyFont="1" applyFill="1" applyBorder="1" applyProtection="1">
      <protection locked="0"/>
    </xf>
    <xf numFmtId="0" fontId="19" fillId="12" borderId="1" xfId="0" applyFont="1" applyFill="1" applyBorder="1" applyProtection="1">
      <protection locked="0"/>
    </xf>
    <xf numFmtId="0" fontId="19" fillId="13" borderId="1" xfId="0" applyFont="1" applyFill="1" applyBorder="1" applyProtection="1">
      <protection locked="0"/>
    </xf>
    <xf numFmtId="0" fontId="19" fillId="14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2" fillId="0" borderId="1" xfId="1" applyFont="1" applyFill="1" applyBorder="1" applyAlignment="1" applyProtection="1">
      <alignment horizontal="left" wrapText="1"/>
      <protection locked="0"/>
    </xf>
    <xf numFmtId="0" fontId="4" fillId="12" borderId="1" xfId="0" applyFont="1" applyFill="1" applyBorder="1" applyAlignment="1" applyProtection="1">
      <protection locked="0"/>
    </xf>
    <xf numFmtId="0" fontId="4" fillId="13" borderId="1" xfId="0" applyFont="1" applyFill="1" applyBorder="1" applyAlignment="1" applyProtection="1">
      <protection locked="0"/>
    </xf>
    <xf numFmtId="0" fontId="4" fillId="14" borderId="1" xfId="0" applyFont="1" applyFill="1" applyBorder="1" applyAlignment="1" applyProtection="1">
      <protection locked="0"/>
    </xf>
    <xf numFmtId="0" fontId="4" fillId="11" borderId="1" xfId="0" applyFont="1" applyFill="1" applyBorder="1" applyAlignment="1" applyProtection="1">
      <protection locked="0"/>
    </xf>
    <xf numFmtId="0" fontId="4" fillId="11" borderId="4" xfId="0" applyFont="1" applyFill="1" applyBorder="1" applyAlignment="1" applyProtection="1">
      <protection locked="0"/>
    </xf>
    <xf numFmtId="0" fontId="4" fillId="11" borderId="4" xfId="0" applyFont="1" applyFill="1" applyBorder="1" applyProtection="1">
      <protection locked="0"/>
    </xf>
    <xf numFmtId="0" fontId="32" fillId="0" borderId="1" xfId="0" applyFont="1" applyFill="1" applyBorder="1" applyProtection="1">
      <protection locked="0"/>
    </xf>
    <xf numFmtId="0" fontId="36" fillId="0" borderId="1" xfId="0" applyFont="1" applyFill="1" applyBorder="1" applyProtection="1">
      <protection locked="0"/>
    </xf>
    <xf numFmtId="0" fontId="44" fillId="12" borderId="1" xfId="0" applyFont="1" applyFill="1" applyBorder="1" applyProtection="1">
      <protection locked="0"/>
    </xf>
    <xf numFmtId="0" fontId="36" fillId="13" borderId="1" xfId="0" applyFont="1" applyFill="1" applyBorder="1" applyProtection="1">
      <protection locked="0"/>
    </xf>
    <xf numFmtId="0" fontId="36" fillId="14" borderId="1" xfId="0" applyFont="1" applyFill="1" applyBorder="1" applyProtection="1">
      <protection locked="0"/>
    </xf>
    <xf numFmtId="0" fontId="43" fillId="14" borderId="1" xfId="0" applyFont="1" applyFill="1" applyBorder="1" applyProtection="1">
      <protection locked="0"/>
    </xf>
    <xf numFmtId="0" fontId="36" fillId="11" borderId="1" xfId="0" applyFont="1" applyFill="1" applyBorder="1" applyAlignment="1" applyProtection="1">
      <alignment vertical="top" wrapText="1"/>
      <protection locked="0"/>
    </xf>
    <xf numFmtId="0" fontId="36" fillId="11" borderId="4" xfId="0" applyFont="1" applyFill="1" applyBorder="1" applyAlignment="1" applyProtection="1">
      <alignment vertical="top" wrapText="1"/>
      <protection locked="0"/>
    </xf>
    <xf numFmtId="0" fontId="37" fillId="0" borderId="1" xfId="0" applyFont="1" applyFill="1" applyBorder="1" applyAlignment="1" applyProtection="1">
      <alignment vertical="top" wrapText="1"/>
      <protection locked="0"/>
    </xf>
    <xf numFmtId="0" fontId="45" fillId="0" borderId="0" xfId="0" applyFont="1" applyFill="1" applyProtection="1">
      <protection locked="0"/>
    </xf>
    <xf numFmtId="0" fontId="16" fillId="0" borderId="1" xfId="0" applyFont="1" applyFill="1" applyBorder="1"/>
    <xf numFmtId="0" fontId="53" fillId="3" borderId="1" xfId="0" applyFont="1" applyFill="1" applyBorder="1" applyAlignment="1">
      <alignment vertical="top" wrapText="1"/>
    </xf>
    <xf numFmtId="0" fontId="45" fillId="3" borderId="1" xfId="0" applyFont="1" applyFill="1" applyBorder="1"/>
    <xf numFmtId="0" fontId="19" fillId="0" borderId="1" xfId="0" applyFont="1" applyFill="1" applyBorder="1" applyAlignment="1">
      <alignment vertical="top" wrapText="1"/>
    </xf>
    <xf numFmtId="0" fontId="22" fillId="0" borderId="1" xfId="1" applyFont="1" applyFill="1" applyBorder="1" applyAlignment="1">
      <alignment wrapText="1"/>
    </xf>
    <xf numFmtId="0" fontId="45" fillId="0" borderId="1" xfId="0" applyFont="1" applyFill="1" applyBorder="1" applyAlignment="1" applyProtection="1">
      <alignment vertical="top" wrapText="1"/>
      <protection locked="0"/>
    </xf>
    <xf numFmtId="0" fontId="49" fillId="0" borderId="0" xfId="0" applyFont="1" applyFill="1"/>
    <xf numFmtId="0" fontId="2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42" fillId="0" borderId="1" xfId="0" applyFont="1" applyFill="1" applyBorder="1"/>
    <xf numFmtId="0" fontId="42" fillId="0" borderId="1" xfId="0" applyFont="1" applyFill="1" applyBorder="1" applyAlignment="1">
      <alignment vertical="top" wrapText="1"/>
    </xf>
    <xf numFmtId="0" fontId="21" fillId="0" borderId="1" xfId="0" applyFont="1" applyFill="1" applyBorder="1"/>
    <xf numFmtId="0" fontId="4" fillId="0" borderId="1" xfId="0" applyFont="1" applyFill="1" applyBorder="1"/>
    <xf numFmtId="0" fontId="19" fillId="0" borderId="1" xfId="0" applyFont="1" applyFill="1" applyBorder="1"/>
    <xf numFmtId="0" fontId="36" fillId="0" borderId="0" xfId="0" applyFont="1" applyFill="1" applyAlignment="1"/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6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46" fillId="0" borderId="6" xfId="0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48" fillId="0" borderId="1" xfId="0" applyFont="1" applyFill="1" applyBorder="1" applyAlignment="1" applyProtection="1">
      <alignment vertical="top" wrapText="1"/>
      <protection locked="0"/>
    </xf>
    <xf numFmtId="0" fontId="21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46" fillId="0" borderId="1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54" fillId="0" borderId="7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0" fontId="21" fillId="0" borderId="4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7" fontId="2" fillId="2" borderId="1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6"/>
  <sheetViews>
    <sheetView tabSelected="1" workbookViewId="0">
      <pane xSplit="2" ySplit="10" topLeftCell="C189" activePane="bottomRight" state="frozen"/>
      <selection pane="topRight" activeCell="C1" sqref="C1"/>
      <selection pane="bottomLeft" activeCell="A12" sqref="A12"/>
      <selection pane="bottomRight" activeCell="H84" sqref="H84"/>
    </sheetView>
  </sheetViews>
  <sheetFormatPr defaultColWidth="19.42578125" defaultRowHeight="21.75" customHeight="1"/>
  <cols>
    <col min="1" max="1" width="4.28515625" style="74" customWidth="1"/>
    <col min="2" max="2" width="30.85546875" style="74" customWidth="1"/>
    <col min="3" max="3" width="42.28515625" style="74" customWidth="1"/>
    <col min="4" max="4" width="15.42578125" style="74" customWidth="1"/>
    <col min="5" max="5" width="10.85546875" style="74" customWidth="1"/>
    <col min="6" max="6" width="17.42578125" style="74" customWidth="1"/>
    <col min="7" max="7" width="12.42578125" style="74" customWidth="1"/>
    <col min="8" max="8" width="11.28515625" style="74" customWidth="1"/>
    <col min="9" max="9" width="14.28515625" style="74" customWidth="1"/>
    <col min="10" max="10" width="14.42578125" style="152" customWidth="1"/>
    <col min="11" max="11" width="7.5703125" style="74" customWidth="1"/>
    <col min="12" max="12" width="19.42578125" style="74" customWidth="1"/>
    <col min="13" max="13" width="39" style="73" customWidth="1"/>
    <col min="14" max="16384" width="19.42578125" style="74"/>
  </cols>
  <sheetData>
    <row r="1" spans="1:14" ht="21.75" customHeight="1">
      <c r="A1" s="69" t="s">
        <v>75</v>
      </c>
      <c r="B1" s="70"/>
      <c r="C1" s="70"/>
      <c r="D1" s="70"/>
      <c r="E1" s="70"/>
      <c r="F1" s="70"/>
      <c r="G1" s="70"/>
      <c r="H1" s="70"/>
      <c r="I1" s="70"/>
      <c r="J1" s="71"/>
      <c r="K1" s="70"/>
      <c r="L1" s="72"/>
    </row>
    <row r="2" spans="1:14" ht="21.75" customHeight="1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8"/>
      <c r="K2" s="177"/>
      <c r="L2" s="177"/>
    </row>
    <row r="3" spans="1:14" ht="21.75" customHeight="1">
      <c r="A3" s="179" t="s">
        <v>157</v>
      </c>
      <c r="B3" s="179"/>
      <c r="C3" s="179"/>
      <c r="D3" s="179"/>
      <c r="E3" s="179"/>
      <c r="F3" s="179"/>
      <c r="G3" s="179"/>
      <c r="H3" s="179"/>
      <c r="I3" s="179"/>
      <c r="J3" s="180"/>
      <c r="K3" s="179"/>
      <c r="L3" s="181"/>
    </row>
    <row r="4" spans="1:14" ht="51" hidden="1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1"/>
    </row>
    <row r="5" spans="1:14" ht="21.75" customHeight="1">
      <c r="A5" s="175" t="s">
        <v>0</v>
      </c>
      <c r="B5" s="175" t="s">
        <v>1</v>
      </c>
      <c r="C5" s="175" t="s">
        <v>6</v>
      </c>
      <c r="D5" s="175" t="s">
        <v>5</v>
      </c>
      <c r="E5" s="175" t="s">
        <v>127</v>
      </c>
      <c r="F5" s="175"/>
      <c r="G5" s="175"/>
      <c r="H5" s="175"/>
      <c r="I5" s="175"/>
      <c r="J5" s="184"/>
      <c r="K5" s="175"/>
      <c r="L5" s="185"/>
    </row>
    <row r="6" spans="1:14" ht="21.75" customHeight="1">
      <c r="A6" s="175"/>
      <c r="B6" s="175"/>
      <c r="C6" s="175"/>
      <c r="D6" s="175"/>
      <c r="E6" s="175"/>
      <c r="F6" s="175"/>
      <c r="G6" s="175"/>
      <c r="H6" s="175"/>
      <c r="I6" s="175"/>
      <c r="J6" s="184"/>
      <c r="K6" s="175"/>
      <c r="L6" s="185"/>
    </row>
    <row r="7" spans="1:14" ht="21.75" customHeight="1">
      <c r="A7" s="175"/>
      <c r="B7" s="175"/>
      <c r="C7" s="175"/>
      <c r="D7" s="175"/>
      <c r="E7" s="175" t="s">
        <v>2</v>
      </c>
      <c r="F7" s="173" t="s">
        <v>4</v>
      </c>
      <c r="G7" s="173"/>
      <c r="H7" s="173"/>
      <c r="I7" s="173"/>
      <c r="J7" s="174"/>
      <c r="K7" s="175" t="s">
        <v>3</v>
      </c>
      <c r="L7" s="186" t="s">
        <v>136</v>
      </c>
      <c r="M7" s="170"/>
      <c r="N7" s="70"/>
    </row>
    <row r="8" spans="1:14" ht="51.75" customHeight="1">
      <c r="A8" s="175"/>
      <c r="B8" s="175"/>
      <c r="C8" s="175"/>
      <c r="D8" s="175"/>
      <c r="E8" s="175"/>
      <c r="F8" s="182" t="s">
        <v>80</v>
      </c>
      <c r="G8" s="175" t="s">
        <v>81</v>
      </c>
      <c r="H8" s="175" t="s">
        <v>8</v>
      </c>
      <c r="I8" s="182" t="s">
        <v>9</v>
      </c>
      <c r="J8" s="77" t="s">
        <v>82</v>
      </c>
      <c r="K8" s="175"/>
      <c r="L8" s="187"/>
      <c r="M8" s="171"/>
      <c r="N8" s="70"/>
    </row>
    <row r="9" spans="1:14" ht="21.75" customHeight="1">
      <c r="A9" s="175"/>
      <c r="B9" s="175"/>
      <c r="C9" s="175"/>
      <c r="D9" s="175"/>
      <c r="E9" s="175"/>
      <c r="F9" s="183"/>
      <c r="G9" s="175"/>
      <c r="H9" s="175"/>
      <c r="I9" s="183"/>
      <c r="J9" s="78" t="s">
        <v>83</v>
      </c>
      <c r="K9" s="175"/>
      <c r="L9" s="188"/>
      <c r="M9" s="172"/>
      <c r="N9" s="70"/>
    </row>
    <row r="10" spans="1:14" ht="36.75" customHeight="1">
      <c r="A10" s="79">
        <v>1</v>
      </c>
      <c r="B10" s="79">
        <v>2</v>
      </c>
      <c r="C10" s="79" t="s">
        <v>87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1">
        <v>9</v>
      </c>
      <c r="J10" s="82">
        <v>10</v>
      </c>
      <c r="K10" s="80">
        <v>11</v>
      </c>
      <c r="L10" s="83">
        <v>12</v>
      </c>
      <c r="M10" s="84"/>
      <c r="N10" s="70"/>
    </row>
    <row r="11" spans="1:14" ht="21.75" customHeight="1">
      <c r="A11" s="75"/>
      <c r="B11" s="75"/>
      <c r="C11" s="75"/>
      <c r="D11" s="85"/>
      <c r="E11" s="86"/>
      <c r="F11" s="87"/>
      <c r="G11" s="87"/>
      <c r="H11" s="87"/>
      <c r="I11" s="88"/>
      <c r="J11" s="80"/>
      <c r="K11" s="76"/>
      <c r="L11" s="83"/>
      <c r="M11" s="84"/>
      <c r="N11" s="70"/>
    </row>
    <row r="12" spans="1:14" ht="21.75" customHeight="1">
      <c r="A12" s="89">
        <v>1</v>
      </c>
      <c r="B12" s="90" t="s">
        <v>15</v>
      </c>
      <c r="C12" s="91" t="s">
        <v>16</v>
      </c>
      <c r="D12" s="92">
        <v>17</v>
      </c>
      <c r="E12" s="93">
        <v>1</v>
      </c>
      <c r="F12" s="94">
        <v>2</v>
      </c>
      <c r="G12" s="94">
        <v>14</v>
      </c>
      <c r="H12" s="94"/>
      <c r="I12" s="94"/>
      <c r="J12" s="95">
        <f>SUM(F12,G12,H12,I12)</f>
        <v>16</v>
      </c>
      <c r="K12" s="90"/>
      <c r="L12" s="96">
        <f t="shared" ref="L12:L72" si="0">SUM(E12,J12,K12)</f>
        <v>17</v>
      </c>
      <c r="M12" s="84"/>
      <c r="N12" s="70"/>
    </row>
    <row r="13" spans="1:14" ht="21.75" customHeight="1">
      <c r="A13" s="89">
        <v>2</v>
      </c>
      <c r="B13" s="90" t="s">
        <v>15</v>
      </c>
      <c r="C13" s="91" t="s">
        <v>17</v>
      </c>
      <c r="D13" s="92">
        <v>29</v>
      </c>
      <c r="E13" s="93"/>
      <c r="F13" s="94">
        <v>8</v>
      </c>
      <c r="G13" s="94">
        <v>21</v>
      </c>
      <c r="H13" s="94"/>
      <c r="I13" s="94"/>
      <c r="J13" s="95">
        <f t="shared" ref="J13:J73" si="1">SUM(F13,G13,H13,I13)</f>
        <v>29</v>
      </c>
      <c r="K13" s="90"/>
      <c r="L13" s="96">
        <f t="shared" si="0"/>
        <v>29</v>
      </c>
      <c r="M13" s="84"/>
      <c r="N13" s="70"/>
    </row>
    <row r="14" spans="1:14" ht="21.75" customHeight="1">
      <c r="A14" s="89">
        <v>3</v>
      </c>
      <c r="B14" s="90" t="s">
        <v>15</v>
      </c>
      <c r="C14" s="91" t="s">
        <v>18</v>
      </c>
      <c r="D14" s="92">
        <v>44</v>
      </c>
      <c r="E14" s="93">
        <v>1</v>
      </c>
      <c r="F14" s="94">
        <v>24</v>
      </c>
      <c r="G14" s="94">
        <v>12</v>
      </c>
      <c r="H14" s="94">
        <v>7</v>
      </c>
      <c r="I14" s="94"/>
      <c r="J14" s="95">
        <f t="shared" si="1"/>
        <v>43</v>
      </c>
      <c r="K14" s="90"/>
      <c r="L14" s="96">
        <f t="shared" si="0"/>
        <v>44</v>
      </c>
      <c r="M14" s="84"/>
      <c r="N14" s="70"/>
    </row>
    <row r="15" spans="1:14" ht="21.75" customHeight="1">
      <c r="A15" s="89">
        <v>4</v>
      </c>
      <c r="B15" s="90" t="s">
        <v>15</v>
      </c>
      <c r="C15" s="91" t="s">
        <v>19</v>
      </c>
      <c r="D15" s="92">
        <v>3</v>
      </c>
      <c r="E15" s="93"/>
      <c r="F15" s="94"/>
      <c r="G15" s="94">
        <v>3</v>
      </c>
      <c r="H15" s="94"/>
      <c r="I15" s="94"/>
      <c r="J15" s="95">
        <f t="shared" si="1"/>
        <v>3</v>
      </c>
      <c r="K15" s="90"/>
      <c r="L15" s="96">
        <f t="shared" si="0"/>
        <v>3</v>
      </c>
      <c r="M15" s="84"/>
      <c r="N15" s="70"/>
    </row>
    <row r="16" spans="1:14" ht="21.75" customHeight="1">
      <c r="A16" s="89">
        <v>5</v>
      </c>
      <c r="B16" s="90" t="s">
        <v>15</v>
      </c>
      <c r="C16" s="91" t="s">
        <v>20</v>
      </c>
      <c r="D16" s="92">
        <v>35</v>
      </c>
      <c r="E16" s="93"/>
      <c r="F16" s="94">
        <v>4</v>
      </c>
      <c r="G16" s="94">
        <v>31</v>
      </c>
      <c r="H16" s="94"/>
      <c r="I16" s="94"/>
      <c r="J16" s="95">
        <f t="shared" si="1"/>
        <v>35</v>
      </c>
      <c r="K16" s="90"/>
      <c r="L16" s="96">
        <f t="shared" si="0"/>
        <v>35</v>
      </c>
      <c r="M16" s="84"/>
      <c r="N16" s="70"/>
    </row>
    <row r="17" spans="1:14" ht="21.75" customHeight="1">
      <c r="A17" s="89">
        <v>6</v>
      </c>
      <c r="B17" s="90" t="s">
        <v>15</v>
      </c>
      <c r="C17" s="91" t="s">
        <v>21</v>
      </c>
      <c r="D17" s="92">
        <v>45</v>
      </c>
      <c r="E17" s="93"/>
      <c r="F17" s="94">
        <v>11</v>
      </c>
      <c r="G17" s="94">
        <v>34</v>
      </c>
      <c r="H17" s="94"/>
      <c r="I17" s="94"/>
      <c r="J17" s="95">
        <f t="shared" si="1"/>
        <v>45</v>
      </c>
      <c r="K17" s="90"/>
      <c r="L17" s="96">
        <f t="shared" si="0"/>
        <v>45</v>
      </c>
      <c r="M17" s="84"/>
      <c r="N17" s="70"/>
    </row>
    <row r="18" spans="1:14" ht="21.75" customHeight="1">
      <c r="A18" s="89">
        <v>7</v>
      </c>
      <c r="B18" s="90" t="s">
        <v>15</v>
      </c>
      <c r="C18" s="91" t="s">
        <v>22</v>
      </c>
      <c r="D18" s="92">
        <v>13</v>
      </c>
      <c r="E18" s="93"/>
      <c r="F18" s="94">
        <v>7</v>
      </c>
      <c r="G18" s="94">
        <v>6</v>
      </c>
      <c r="H18" s="94"/>
      <c r="I18" s="94"/>
      <c r="J18" s="95">
        <f t="shared" si="1"/>
        <v>13</v>
      </c>
      <c r="K18" s="90"/>
      <c r="L18" s="96">
        <f t="shared" si="0"/>
        <v>13</v>
      </c>
      <c r="M18" s="84"/>
      <c r="N18" s="70"/>
    </row>
    <row r="19" spans="1:14" ht="21.75" customHeight="1">
      <c r="A19" s="89">
        <v>8</v>
      </c>
      <c r="B19" s="90" t="s">
        <v>15</v>
      </c>
      <c r="C19" s="91" t="s">
        <v>23</v>
      </c>
      <c r="D19" s="92">
        <v>8</v>
      </c>
      <c r="E19" s="93"/>
      <c r="F19" s="94">
        <v>8</v>
      </c>
      <c r="G19" s="94"/>
      <c r="H19" s="94"/>
      <c r="I19" s="94"/>
      <c r="J19" s="97">
        <f t="shared" si="1"/>
        <v>8</v>
      </c>
      <c r="K19" s="90"/>
      <c r="L19" s="96">
        <f t="shared" si="0"/>
        <v>8</v>
      </c>
      <c r="M19" s="84"/>
      <c r="N19" s="70"/>
    </row>
    <row r="20" spans="1:14" ht="21.75" customHeight="1">
      <c r="A20" s="89">
        <v>9</v>
      </c>
      <c r="B20" s="90" t="s">
        <v>15</v>
      </c>
      <c r="C20" s="91" t="s">
        <v>24</v>
      </c>
      <c r="D20" s="92"/>
      <c r="E20" s="93"/>
      <c r="F20" s="94"/>
      <c r="G20" s="94"/>
      <c r="H20" s="94"/>
      <c r="I20" s="94"/>
      <c r="J20" s="95">
        <f t="shared" si="1"/>
        <v>0</v>
      </c>
      <c r="K20" s="90"/>
      <c r="L20" s="96">
        <f t="shared" si="0"/>
        <v>0</v>
      </c>
      <c r="M20" s="84"/>
      <c r="N20" s="70"/>
    </row>
    <row r="21" spans="1:14" ht="21.75" customHeight="1">
      <c r="A21" s="89">
        <v>10</v>
      </c>
      <c r="B21" s="90" t="s">
        <v>15</v>
      </c>
      <c r="C21" s="91" t="s">
        <v>25</v>
      </c>
      <c r="D21" s="92">
        <v>9</v>
      </c>
      <c r="E21" s="93"/>
      <c r="F21" s="94"/>
      <c r="G21" s="94">
        <v>9</v>
      </c>
      <c r="H21" s="94"/>
      <c r="I21" s="94"/>
      <c r="J21" s="95">
        <f t="shared" si="1"/>
        <v>9</v>
      </c>
      <c r="K21" s="90"/>
      <c r="L21" s="96">
        <f t="shared" si="0"/>
        <v>9</v>
      </c>
      <c r="M21" s="84"/>
      <c r="N21" s="70"/>
    </row>
    <row r="22" spans="1:14" ht="21.75" customHeight="1">
      <c r="A22" s="89">
        <v>11</v>
      </c>
      <c r="B22" s="90" t="s">
        <v>15</v>
      </c>
      <c r="C22" s="91" t="s">
        <v>26</v>
      </c>
      <c r="D22" s="92"/>
      <c r="E22" s="93"/>
      <c r="F22" s="94"/>
      <c r="G22" s="94"/>
      <c r="H22" s="94"/>
      <c r="I22" s="94"/>
      <c r="J22" s="95">
        <f t="shared" si="1"/>
        <v>0</v>
      </c>
      <c r="K22" s="90"/>
      <c r="L22" s="96">
        <f t="shared" si="0"/>
        <v>0</v>
      </c>
      <c r="M22" s="84"/>
      <c r="N22" s="70"/>
    </row>
    <row r="23" spans="1:14" ht="21.75" customHeight="1">
      <c r="A23" s="89">
        <v>12</v>
      </c>
      <c r="B23" s="90" t="s">
        <v>15</v>
      </c>
      <c r="C23" s="91" t="s">
        <v>27</v>
      </c>
      <c r="D23" s="98"/>
      <c r="E23" s="99"/>
      <c r="F23" s="100"/>
      <c r="G23" s="100"/>
      <c r="H23" s="100"/>
      <c r="I23" s="100"/>
      <c r="J23" s="95">
        <f t="shared" si="1"/>
        <v>0</v>
      </c>
      <c r="K23" s="70"/>
      <c r="L23" s="96">
        <f t="shared" si="0"/>
        <v>0</v>
      </c>
      <c r="M23" s="84"/>
      <c r="N23" s="70"/>
    </row>
    <row r="24" spans="1:14" ht="21.75" customHeight="1">
      <c r="A24" s="89">
        <v>13</v>
      </c>
      <c r="B24" s="90" t="s">
        <v>15</v>
      </c>
      <c r="C24" s="91" t="s">
        <v>28</v>
      </c>
      <c r="D24" s="98">
        <v>12</v>
      </c>
      <c r="E24" s="99"/>
      <c r="F24" s="100"/>
      <c r="G24" s="100"/>
      <c r="H24" s="100">
        <v>12</v>
      </c>
      <c r="I24" s="100"/>
      <c r="J24" s="95">
        <f t="shared" si="1"/>
        <v>12</v>
      </c>
      <c r="K24" s="70"/>
      <c r="L24" s="96">
        <f t="shared" si="0"/>
        <v>12</v>
      </c>
      <c r="M24" s="84"/>
      <c r="N24" s="70"/>
    </row>
    <row r="25" spans="1:14" ht="21.75" customHeight="1">
      <c r="A25" s="89">
        <v>14</v>
      </c>
      <c r="B25" s="90" t="s">
        <v>15</v>
      </c>
      <c r="C25" s="91" t="s">
        <v>29</v>
      </c>
      <c r="D25" s="98"/>
      <c r="E25" s="99"/>
      <c r="F25" s="100"/>
      <c r="G25" s="100"/>
      <c r="H25" s="100"/>
      <c r="I25" s="100"/>
      <c r="J25" s="95">
        <f t="shared" si="1"/>
        <v>0</v>
      </c>
      <c r="K25" s="70"/>
      <c r="L25" s="96">
        <f t="shared" si="0"/>
        <v>0</v>
      </c>
      <c r="M25" s="84"/>
      <c r="N25" s="70"/>
    </row>
    <row r="26" spans="1:14" ht="21.75" customHeight="1">
      <c r="A26" s="89">
        <v>15</v>
      </c>
      <c r="B26" s="90" t="s">
        <v>15</v>
      </c>
      <c r="C26" s="91" t="s">
        <v>30</v>
      </c>
      <c r="D26" s="98"/>
      <c r="E26" s="99"/>
      <c r="F26" s="100"/>
      <c r="G26" s="100"/>
      <c r="H26" s="100"/>
      <c r="I26" s="100"/>
      <c r="J26" s="95">
        <f t="shared" si="1"/>
        <v>0</v>
      </c>
      <c r="K26" s="70"/>
      <c r="L26" s="96">
        <f t="shared" si="0"/>
        <v>0</v>
      </c>
      <c r="M26" s="84"/>
      <c r="N26" s="70"/>
    </row>
    <row r="27" spans="1:14" ht="21.75" customHeight="1">
      <c r="A27" s="89">
        <v>16</v>
      </c>
      <c r="B27" s="90" t="s">
        <v>15</v>
      </c>
      <c r="C27" s="91" t="s">
        <v>31</v>
      </c>
      <c r="D27" s="98">
        <v>7</v>
      </c>
      <c r="E27" s="99"/>
      <c r="F27" s="100">
        <v>4</v>
      </c>
      <c r="G27" s="100">
        <v>2</v>
      </c>
      <c r="H27" s="100">
        <v>1</v>
      </c>
      <c r="I27" s="100"/>
      <c r="J27" s="95">
        <f t="shared" si="1"/>
        <v>7</v>
      </c>
      <c r="K27" s="70"/>
      <c r="L27" s="96">
        <f t="shared" si="0"/>
        <v>7</v>
      </c>
      <c r="M27" s="84"/>
      <c r="N27" s="70"/>
    </row>
    <row r="28" spans="1:14" ht="21.75" customHeight="1">
      <c r="A28" s="89">
        <v>17</v>
      </c>
      <c r="B28" s="90" t="s">
        <v>15</v>
      </c>
      <c r="C28" s="91" t="s">
        <v>32</v>
      </c>
      <c r="D28" s="98"/>
      <c r="E28" s="99"/>
      <c r="F28" s="100"/>
      <c r="G28" s="100"/>
      <c r="H28" s="100"/>
      <c r="I28" s="100"/>
      <c r="J28" s="95">
        <f t="shared" si="1"/>
        <v>0</v>
      </c>
      <c r="K28" s="70"/>
      <c r="L28" s="96">
        <f t="shared" si="0"/>
        <v>0</v>
      </c>
      <c r="M28" s="84"/>
      <c r="N28" s="70"/>
    </row>
    <row r="29" spans="1:14" ht="21.75" customHeight="1">
      <c r="A29" s="89">
        <v>18</v>
      </c>
      <c r="B29" s="90" t="s">
        <v>15</v>
      </c>
      <c r="C29" s="91" t="s">
        <v>33</v>
      </c>
      <c r="D29" s="98"/>
      <c r="E29" s="99"/>
      <c r="F29" s="100"/>
      <c r="G29" s="100"/>
      <c r="H29" s="100"/>
      <c r="I29" s="100"/>
      <c r="J29" s="95">
        <f t="shared" si="1"/>
        <v>0</v>
      </c>
      <c r="K29" s="70"/>
      <c r="L29" s="96">
        <f t="shared" si="0"/>
        <v>0</v>
      </c>
      <c r="M29" s="84"/>
      <c r="N29" s="70"/>
    </row>
    <row r="30" spans="1:14" ht="21.75" customHeight="1">
      <c r="A30" s="89">
        <v>19</v>
      </c>
      <c r="B30" s="90" t="s">
        <v>15</v>
      </c>
      <c r="C30" s="101" t="s">
        <v>34</v>
      </c>
      <c r="D30" s="98"/>
      <c r="E30" s="99"/>
      <c r="F30" s="100"/>
      <c r="G30" s="100"/>
      <c r="H30" s="100"/>
      <c r="I30" s="100"/>
      <c r="J30" s="95">
        <f t="shared" si="1"/>
        <v>0</v>
      </c>
      <c r="K30" s="70"/>
      <c r="L30" s="96">
        <f t="shared" si="0"/>
        <v>0</v>
      </c>
      <c r="M30" s="84"/>
      <c r="N30" s="70"/>
    </row>
    <row r="31" spans="1:14" ht="21.75" customHeight="1">
      <c r="A31" s="89">
        <v>20</v>
      </c>
      <c r="B31" s="90" t="s">
        <v>15</v>
      </c>
      <c r="C31" s="101" t="s">
        <v>35</v>
      </c>
      <c r="D31" s="98">
        <v>8</v>
      </c>
      <c r="E31" s="99"/>
      <c r="F31" s="100">
        <v>4</v>
      </c>
      <c r="G31" s="100"/>
      <c r="H31" s="100">
        <v>3</v>
      </c>
      <c r="I31" s="100">
        <v>1</v>
      </c>
      <c r="J31" s="95">
        <f t="shared" si="1"/>
        <v>8</v>
      </c>
      <c r="K31" s="70"/>
      <c r="L31" s="96">
        <f t="shared" si="0"/>
        <v>8</v>
      </c>
      <c r="M31" s="84"/>
      <c r="N31" s="70"/>
    </row>
    <row r="32" spans="1:14" ht="21.75" customHeight="1">
      <c r="A32" s="89">
        <v>21</v>
      </c>
      <c r="B32" s="90" t="s">
        <v>15</v>
      </c>
      <c r="C32" s="91" t="s">
        <v>36</v>
      </c>
      <c r="D32" s="98"/>
      <c r="E32" s="99"/>
      <c r="F32" s="100"/>
      <c r="G32" s="100"/>
      <c r="H32" s="100"/>
      <c r="I32" s="100"/>
      <c r="J32" s="95">
        <f t="shared" si="1"/>
        <v>0</v>
      </c>
      <c r="K32" s="70"/>
      <c r="L32" s="96">
        <f t="shared" si="0"/>
        <v>0</v>
      </c>
      <c r="M32" s="84"/>
      <c r="N32" s="70"/>
    </row>
    <row r="33" spans="1:14" ht="24" customHeight="1">
      <c r="A33" s="89">
        <v>22</v>
      </c>
      <c r="B33" s="90" t="s">
        <v>15</v>
      </c>
      <c r="C33" s="91" t="s">
        <v>37</v>
      </c>
      <c r="D33" s="98">
        <v>3</v>
      </c>
      <c r="E33" s="99">
        <v>1</v>
      </c>
      <c r="F33" s="100"/>
      <c r="G33" s="100">
        <v>2</v>
      </c>
      <c r="H33" s="100"/>
      <c r="I33" s="100"/>
      <c r="J33" s="95">
        <f t="shared" si="1"/>
        <v>2</v>
      </c>
      <c r="K33" s="70"/>
      <c r="L33" s="96">
        <f t="shared" si="0"/>
        <v>3</v>
      </c>
      <c r="M33" s="84"/>
      <c r="N33" s="70"/>
    </row>
    <row r="34" spans="1:14" ht="21.75" customHeight="1">
      <c r="A34" s="89">
        <v>23</v>
      </c>
      <c r="B34" s="90" t="s">
        <v>15</v>
      </c>
      <c r="C34" s="91" t="s">
        <v>146</v>
      </c>
      <c r="D34" s="98"/>
      <c r="E34" s="99"/>
      <c r="F34" s="100"/>
      <c r="G34" s="100"/>
      <c r="H34" s="100"/>
      <c r="I34" s="100"/>
      <c r="J34" s="95">
        <f t="shared" si="1"/>
        <v>0</v>
      </c>
      <c r="K34" s="70"/>
      <c r="L34" s="96">
        <f t="shared" si="0"/>
        <v>0</v>
      </c>
      <c r="M34" s="84"/>
      <c r="N34" s="70"/>
    </row>
    <row r="35" spans="1:14" ht="21.75" customHeight="1">
      <c r="A35" s="89">
        <v>24</v>
      </c>
      <c r="B35" s="90" t="s">
        <v>15</v>
      </c>
      <c r="C35" s="91" t="s">
        <v>38</v>
      </c>
      <c r="D35" s="98"/>
      <c r="E35" s="99"/>
      <c r="F35" s="100"/>
      <c r="G35" s="100"/>
      <c r="H35" s="100"/>
      <c r="I35" s="100"/>
      <c r="J35" s="95">
        <f t="shared" si="1"/>
        <v>0</v>
      </c>
      <c r="K35" s="70"/>
      <c r="L35" s="96">
        <f t="shared" si="0"/>
        <v>0</v>
      </c>
      <c r="M35" s="84"/>
      <c r="N35" s="70"/>
    </row>
    <row r="36" spans="1:14" ht="21.75" customHeight="1">
      <c r="A36" s="89">
        <v>25</v>
      </c>
      <c r="B36" s="90" t="s">
        <v>15</v>
      </c>
      <c r="C36" s="91" t="s">
        <v>39</v>
      </c>
      <c r="D36" s="98"/>
      <c r="E36" s="99"/>
      <c r="F36" s="100"/>
      <c r="G36" s="100"/>
      <c r="H36" s="100"/>
      <c r="I36" s="100"/>
      <c r="J36" s="95">
        <f t="shared" si="1"/>
        <v>0</v>
      </c>
      <c r="K36" s="70"/>
      <c r="L36" s="96">
        <f t="shared" si="0"/>
        <v>0</v>
      </c>
      <c r="M36" s="84"/>
      <c r="N36" s="70"/>
    </row>
    <row r="37" spans="1:14" ht="21.75" customHeight="1">
      <c r="A37" s="89">
        <v>26</v>
      </c>
      <c r="B37" s="90" t="s">
        <v>15</v>
      </c>
      <c r="C37" s="91" t="s">
        <v>40</v>
      </c>
      <c r="D37" s="98"/>
      <c r="E37" s="99"/>
      <c r="F37" s="100"/>
      <c r="G37" s="100"/>
      <c r="H37" s="100"/>
      <c r="I37" s="100"/>
      <c r="J37" s="95">
        <f t="shared" si="1"/>
        <v>0</v>
      </c>
      <c r="K37" s="70"/>
      <c r="L37" s="96">
        <f t="shared" si="0"/>
        <v>0</v>
      </c>
      <c r="M37" s="84"/>
      <c r="N37" s="70"/>
    </row>
    <row r="38" spans="1:14" ht="21.75" customHeight="1">
      <c r="A38" s="89">
        <v>27</v>
      </c>
      <c r="B38" s="90" t="s">
        <v>15</v>
      </c>
      <c r="C38" s="91" t="s">
        <v>41</v>
      </c>
      <c r="D38" s="98"/>
      <c r="E38" s="99"/>
      <c r="F38" s="100"/>
      <c r="G38" s="100"/>
      <c r="H38" s="100"/>
      <c r="I38" s="100"/>
      <c r="J38" s="95">
        <f t="shared" si="1"/>
        <v>0</v>
      </c>
      <c r="K38" s="70"/>
      <c r="L38" s="96">
        <f t="shared" si="0"/>
        <v>0</v>
      </c>
      <c r="M38" s="84"/>
      <c r="N38" s="70"/>
    </row>
    <row r="39" spans="1:14" ht="21.75" customHeight="1">
      <c r="A39" s="89">
        <v>28</v>
      </c>
      <c r="B39" s="90" t="s">
        <v>15</v>
      </c>
      <c r="C39" s="91" t="s">
        <v>42</v>
      </c>
      <c r="D39" s="98"/>
      <c r="E39" s="99"/>
      <c r="F39" s="100"/>
      <c r="G39" s="100"/>
      <c r="H39" s="100"/>
      <c r="I39" s="100"/>
      <c r="J39" s="95">
        <f t="shared" si="1"/>
        <v>0</v>
      </c>
      <c r="K39" s="70"/>
      <c r="L39" s="96">
        <f t="shared" si="0"/>
        <v>0</v>
      </c>
      <c r="M39" s="84"/>
      <c r="N39" s="70"/>
    </row>
    <row r="40" spans="1:14" ht="21.75" customHeight="1">
      <c r="A40" s="89">
        <v>31</v>
      </c>
      <c r="B40" s="90" t="s">
        <v>15</v>
      </c>
      <c r="C40" s="91" t="s">
        <v>89</v>
      </c>
      <c r="D40" s="98"/>
      <c r="E40" s="99"/>
      <c r="F40" s="100"/>
      <c r="G40" s="100"/>
      <c r="H40" s="100"/>
      <c r="I40" s="100"/>
      <c r="J40" s="95">
        <f t="shared" si="1"/>
        <v>0</v>
      </c>
      <c r="K40" s="70"/>
      <c r="L40" s="96">
        <f t="shared" si="0"/>
        <v>0</v>
      </c>
      <c r="M40" s="84"/>
      <c r="N40" s="70"/>
    </row>
    <row r="41" spans="1:14" ht="21.75" customHeight="1">
      <c r="A41" s="89">
        <v>32</v>
      </c>
      <c r="B41" s="90" t="s">
        <v>15</v>
      </c>
      <c r="C41" s="91" t="s">
        <v>43</v>
      </c>
      <c r="D41" s="98">
        <v>161</v>
      </c>
      <c r="E41" s="99">
        <v>2</v>
      </c>
      <c r="F41" s="100">
        <v>95</v>
      </c>
      <c r="G41" s="100">
        <v>64</v>
      </c>
      <c r="H41" s="100"/>
      <c r="I41" s="100"/>
      <c r="J41" s="95">
        <f t="shared" si="1"/>
        <v>159</v>
      </c>
      <c r="K41" s="70"/>
      <c r="L41" s="96">
        <f t="shared" si="0"/>
        <v>161</v>
      </c>
      <c r="M41" s="84"/>
      <c r="N41" s="70"/>
    </row>
    <row r="42" spans="1:14" ht="21.75" customHeight="1">
      <c r="A42" s="89">
        <v>33</v>
      </c>
      <c r="B42" s="90" t="s">
        <v>15</v>
      </c>
      <c r="C42" s="91" t="s">
        <v>90</v>
      </c>
      <c r="D42" s="98"/>
      <c r="E42" s="99"/>
      <c r="F42" s="100"/>
      <c r="G42" s="100"/>
      <c r="H42" s="100"/>
      <c r="I42" s="100"/>
      <c r="J42" s="95">
        <f t="shared" si="1"/>
        <v>0</v>
      </c>
      <c r="K42" s="70"/>
      <c r="L42" s="96">
        <f t="shared" si="0"/>
        <v>0</v>
      </c>
      <c r="M42" s="84"/>
      <c r="N42" s="70"/>
    </row>
    <row r="43" spans="1:14" ht="21.75" customHeight="1">
      <c r="A43" s="89">
        <v>35</v>
      </c>
      <c r="B43" s="90" t="s">
        <v>15</v>
      </c>
      <c r="C43" s="101" t="s">
        <v>44</v>
      </c>
      <c r="D43" s="98"/>
      <c r="E43" s="99"/>
      <c r="F43" s="100"/>
      <c r="G43" s="100"/>
      <c r="H43" s="100"/>
      <c r="I43" s="100"/>
      <c r="J43" s="95">
        <f t="shared" si="1"/>
        <v>0</v>
      </c>
      <c r="K43" s="70"/>
      <c r="L43" s="96">
        <f t="shared" si="0"/>
        <v>0</v>
      </c>
      <c r="M43" s="84"/>
      <c r="N43" s="70"/>
    </row>
    <row r="44" spans="1:14" ht="21.75" customHeight="1">
      <c r="A44" s="89">
        <v>36</v>
      </c>
      <c r="B44" s="90" t="s">
        <v>15</v>
      </c>
      <c r="C44" s="101" t="s">
        <v>88</v>
      </c>
      <c r="D44" s="98"/>
      <c r="E44" s="99"/>
      <c r="F44" s="100"/>
      <c r="G44" s="100"/>
      <c r="H44" s="100"/>
      <c r="I44" s="100"/>
      <c r="J44" s="95">
        <f t="shared" si="1"/>
        <v>0</v>
      </c>
      <c r="K44" s="70"/>
      <c r="L44" s="96">
        <f t="shared" si="0"/>
        <v>0</v>
      </c>
      <c r="M44" s="84"/>
      <c r="N44" s="70"/>
    </row>
    <row r="45" spans="1:14" ht="21.75" customHeight="1">
      <c r="A45" s="89">
        <v>37</v>
      </c>
      <c r="B45" s="90" t="s">
        <v>15</v>
      </c>
      <c r="C45" s="101" t="s">
        <v>46</v>
      </c>
      <c r="D45" s="98"/>
      <c r="E45" s="99"/>
      <c r="F45" s="100"/>
      <c r="G45" s="100"/>
      <c r="H45" s="100"/>
      <c r="I45" s="100"/>
      <c r="J45" s="95">
        <f t="shared" si="1"/>
        <v>0</v>
      </c>
      <c r="K45" s="70"/>
      <c r="L45" s="96">
        <f t="shared" si="0"/>
        <v>0</v>
      </c>
      <c r="M45" s="84"/>
      <c r="N45" s="70"/>
    </row>
    <row r="46" spans="1:14" ht="21.75" customHeight="1">
      <c r="A46" s="89">
        <v>38</v>
      </c>
      <c r="B46" s="90" t="s">
        <v>15</v>
      </c>
      <c r="C46" s="101" t="s">
        <v>47</v>
      </c>
      <c r="D46" s="98">
        <v>13</v>
      </c>
      <c r="E46" s="99"/>
      <c r="F46" s="100">
        <v>4</v>
      </c>
      <c r="G46" s="100">
        <v>4</v>
      </c>
      <c r="H46" s="100">
        <v>4</v>
      </c>
      <c r="I46" s="100">
        <v>1</v>
      </c>
      <c r="J46" s="95">
        <f t="shared" si="1"/>
        <v>13</v>
      </c>
      <c r="K46" s="70"/>
      <c r="L46" s="96">
        <f t="shared" si="0"/>
        <v>13</v>
      </c>
      <c r="M46" s="84"/>
      <c r="N46" s="70"/>
    </row>
    <row r="47" spans="1:14" ht="21.75" customHeight="1">
      <c r="A47" s="102">
        <v>1</v>
      </c>
      <c r="B47" s="90" t="s">
        <v>15</v>
      </c>
      <c r="C47" s="102" t="s">
        <v>76</v>
      </c>
      <c r="D47" s="103">
        <f t="shared" ref="D47:I47" si="2">SUM(D12:D46)</f>
        <v>407</v>
      </c>
      <c r="E47" s="104">
        <f t="shared" si="2"/>
        <v>5</v>
      </c>
      <c r="F47" s="105">
        <f t="shared" si="2"/>
        <v>171</v>
      </c>
      <c r="G47" s="105">
        <f t="shared" si="2"/>
        <v>202</v>
      </c>
      <c r="H47" s="105">
        <f t="shared" si="2"/>
        <v>27</v>
      </c>
      <c r="I47" s="105">
        <f t="shared" si="2"/>
        <v>2</v>
      </c>
      <c r="J47" s="95">
        <f t="shared" si="1"/>
        <v>402</v>
      </c>
      <c r="K47" s="102">
        <f>SUM(K12:K46)</f>
        <v>0</v>
      </c>
      <c r="L47" s="96">
        <f t="shared" si="0"/>
        <v>407</v>
      </c>
      <c r="M47" s="84"/>
      <c r="N47" s="70"/>
    </row>
    <row r="48" spans="1:14" ht="21.75" customHeight="1">
      <c r="A48" s="89">
        <v>1</v>
      </c>
      <c r="B48" s="90" t="s">
        <v>48</v>
      </c>
      <c r="C48" s="91" t="s">
        <v>16</v>
      </c>
      <c r="D48" s="92">
        <v>53</v>
      </c>
      <c r="E48" s="99">
        <v>2</v>
      </c>
      <c r="F48" s="100">
        <v>7</v>
      </c>
      <c r="G48" s="100">
        <v>44</v>
      </c>
      <c r="H48" s="100"/>
      <c r="I48" s="100"/>
      <c r="J48" s="95">
        <f t="shared" si="1"/>
        <v>51</v>
      </c>
      <c r="K48" s="70"/>
      <c r="L48" s="96">
        <f t="shared" si="0"/>
        <v>53</v>
      </c>
      <c r="M48" s="84"/>
      <c r="N48" s="70"/>
    </row>
    <row r="49" spans="1:14" ht="21.75" customHeight="1">
      <c r="A49" s="89">
        <v>2</v>
      </c>
      <c r="B49" s="90" t="s">
        <v>48</v>
      </c>
      <c r="C49" s="91" t="s">
        <v>17</v>
      </c>
      <c r="D49" s="92">
        <v>20</v>
      </c>
      <c r="E49" s="99"/>
      <c r="F49" s="100">
        <v>2</v>
      </c>
      <c r="G49" s="100">
        <v>18</v>
      </c>
      <c r="H49" s="100"/>
      <c r="I49" s="100"/>
      <c r="J49" s="95">
        <f t="shared" si="1"/>
        <v>20</v>
      </c>
      <c r="K49" s="70"/>
      <c r="L49" s="96">
        <f t="shared" si="0"/>
        <v>20</v>
      </c>
      <c r="M49" s="84"/>
      <c r="N49" s="70"/>
    </row>
    <row r="50" spans="1:14" ht="21.75" customHeight="1">
      <c r="A50" s="89">
        <v>3</v>
      </c>
      <c r="B50" s="90" t="s">
        <v>48</v>
      </c>
      <c r="C50" s="91" t="s">
        <v>18</v>
      </c>
      <c r="D50" s="92">
        <v>64</v>
      </c>
      <c r="E50" s="99"/>
      <c r="F50" s="100">
        <v>14</v>
      </c>
      <c r="G50" s="100">
        <v>50</v>
      </c>
      <c r="H50" s="100"/>
      <c r="I50" s="100"/>
      <c r="J50" s="95">
        <f t="shared" si="1"/>
        <v>64</v>
      </c>
      <c r="K50" s="70"/>
      <c r="L50" s="96">
        <f t="shared" si="0"/>
        <v>64</v>
      </c>
      <c r="M50" s="84"/>
      <c r="N50" s="70"/>
    </row>
    <row r="51" spans="1:14" ht="21.75" customHeight="1">
      <c r="A51" s="89">
        <v>4</v>
      </c>
      <c r="B51" s="90" t="s">
        <v>48</v>
      </c>
      <c r="C51" s="91" t="s">
        <v>19</v>
      </c>
      <c r="D51" s="92"/>
      <c r="E51" s="99"/>
      <c r="F51" s="100"/>
      <c r="G51" s="100"/>
      <c r="H51" s="100"/>
      <c r="I51" s="100"/>
      <c r="J51" s="95">
        <f t="shared" si="1"/>
        <v>0</v>
      </c>
      <c r="K51" s="70"/>
      <c r="L51" s="96">
        <f t="shared" si="0"/>
        <v>0</v>
      </c>
      <c r="M51" s="84"/>
      <c r="N51" s="70"/>
    </row>
    <row r="52" spans="1:14" ht="21.75" customHeight="1">
      <c r="A52" s="89">
        <v>5</v>
      </c>
      <c r="B52" s="90" t="s">
        <v>48</v>
      </c>
      <c r="C52" s="91" t="s">
        <v>20</v>
      </c>
      <c r="D52" s="92">
        <v>4</v>
      </c>
      <c r="E52" s="99"/>
      <c r="F52" s="100">
        <v>2</v>
      </c>
      <c r="G52" s="100">
        <v>2</v>
      </c>
      <c r="H52" s="100"/>
      <c r="I52" s="100"/>
      <c r="J52" s="95">
        <f t="shared" si="1"/>
        <v>4</v>
      </c>
      <c r="K52" s="70"/>
      <c r="L52" s="96">
        <f t="shared" si="0"/>
        <v>4</v>
      </c>
      <c r="M52" s="84"/>
      <c r="N52" s="70"/>
    </row>
    <row r="53" spans="1:14" ht="21.75" customHeight="1">
      <c r="A53" s="89">
        <v>6</v>
      </c>
      <c r="B53" s="90" t="s">
        <v>48</v>
      </c>
      <c r="C53" s="91" t="s">
        <v>21</v>
      </c>
      <c r="D53" s="92">
        <v>67</v>
      </c>
      <c r="E53" s="99"/>
      <c r="F53" s="100">
        <v>14</v>
      </c>
      <c r="G53" s="100">
        <v>53</v>
      </c>
      <c r="H53" s="100"/>
      <c r="I53" s="100"/>
      <c r="J53" s="95">
        <f t="shared" si="1"/>
        <v>67</v>
      </c>
      <c r="K53" s="70"/>
      <c r="L53" s="96">
        <f t="shared" si="0"/>
        <v>67</v>
      </c>
      <c r="M53" s="84"/>
      <c r="N53" s="70"/>
    </row>
    <row r="54" spans="1:14" ht="21.75" customHeight="1">
      <c r="A54" s="89">
        <v>7</v>
      </c>
      <c r="B54" s="90" t="s">
        <v>48</v>
      </c>
      <c r="C54" s="91" t="s">
        <v>22</v>
      </c>
      <c r="D54" s="92">
        <v>55</v>
      </c>
      <c r="E54" s="99"/>
      <c r="F54" s="100">
        <v>12</v>
      </c>
      <c r="G54" s="100">
        <v>41</v>
      </c>
      <c r="H54" s="100"/>
      <c r="I54" s="100"/>
      <c r="J54" s="95">
        <f t="shared" si="1"/>
        <v>53</v>
      </c>
      <c r="K54" s="70">
        <v>2</v>
      </c>
      <c r="L54" s="96">
        <f t="shared" si="0"/>
        <v>55</v>
      </c>
      <c r="M54" s="84"/>
      <c r="N54" s="70"/>
    </row>
    <row r="55" spans="1:14" ht="21.75" customHeight="1">
      <c r="A55" s="89">
        <v>8</v>
      </c>
      <c r="B55" s="90" t="s">
        <v>48</v>
      </c>
      <c r="C55" s="91" t="s">
        <v>23</v>
      </c>
      <c r="D55" s="92">
        <v>12</v>
      </c>
      <c r="E55" s="99">
        <v>1</v>
      </c>
      <c r="F55" s="100">
        <v>1</v>
      </c>
      <c r="G55" s="100">
        <v>10</v>
      </c>
      <c r="H55" s="100"/>
      <c r="I55" s="100"/>
      <c r="J55" s="97">
        <f t="shared" si="1"/>
        <v>11</v>
      </c>
      <c r="K55" s="70"/>
      <c r="L55" s="96">
        <f t="shared" si="0"/>
        <v>12</v>
      </c>
      <c r="M55" s="84"/>
      <c r="N55" s="70"/>
    </row>
    <row r="56" spans="1:14" ht="43.5" customHeight="1">
      <c r="A56" s="89">
        <v>9</v>
      </c>
      <c r="B56" s="90" t="s">
        <v>48</v>
      </c>
      <c r="C56" s="91" t="s">
        <v>24</v>
      </c>
      <c r="D56" s="92">
        <v>10</v>
      </c>
      <c r="E56" s="99">
        <v>1</v>
      </c>
      <c r="F56" s="100"/>
      <c r="G56" s="100"/>
      <c r="H56" s="100"/>
      <c r="I56" s="100"/>
      <c r="J56" s="95">
        <f t="shared" si="1"/>
        <v>0</v>
      </c>
      <c r="K56" s="70">
        <v>9</v>
      </c>
      <c r="L56" s="96">
        <f t="shared" si="0"/>
        <v>10</v>
      </c>
      <c r="M56" s="84" t="s">
        <v>140</v>
      </c>
      <c r="N56" s="70"/>
    </row>
    <row r="57" spans="1:14" ht="21.75" customHeight="1">
      <c r="A57" s="89">
        <v>10</v>
      </c>
      <c r="B57" s="90" t="s">
        <v>48</v>
      </c>
      <c r="C57" s="91" t="s">
        <v>25</v>
      </c>
      <c r="D57" s="98"/>
      <c r="E57" s="99"/>
      <c r="F57" s="100"/>
      <c r="G57" s="100"/>
      <c r="H57" s="100"/>
      <c r="I57" s="100"/>
      <c r="J57" s="95">
        <f t="shared" si="1"/>
        <v>0</v>
      </c>
      <c r="K57" s="70"/>
      <c r="L57" s="96">
        <f t="shared" si="0"/>
        <v>0</v>
      </c>
      <c r="M57" s="84"/>
      <c r="N57" s="70"/>
    </row>
    <row r="58" spans="1:14" ht="21.75" customHeight="1">
      <c r="A58" s="89">
        <v>11</v>
      </c>
      <c r="B58" s="90" t="s">
        <v>48</v>
      </c>
      <c r="C58" s="91" t="s">
        <v>26</v>
      </c>
      <c r="D58" s="98">
        <v>14</v>
      </c>
      <c r="E58" s="99"/>
      <c r="F58" s="100">
        <v>2</v>
      </c>
      <c r="G58" s="100"/>
      <c r="H58" s="100">
        <v>12</v>
      </c>
      <c r="I58" s="100"/>
      <c r="J58" s="95">
        <f t="shared" si="1"/>
        <v>14</v>
      </c>
      <c r="K58" s="70"/>
      <c r="L58" s="96">
        <f t="shared" si="0"/>
        <v>14</v>
      </c>
      <c r="M58" s="84"/>
      <c r="N58" s="70"/>
    </row>
    <row r="59" spans="1:14" ht="21.75" customHeight="1">
      <c r="A59" s="89">
        <v>12</v>
      </c>
      <c r="B59" s="90" t="s">
        <v>48</v>
      </c>
      <c r="C59" s="91" t="s">
        <v>27</v>
      </c>
      <c r="D59" s="98"/>
      <c r="E59" s="99"/>
      <c r="F59" s="100"/>
      <c r="G59" s="100"/>
      <c r="H59" s="100"/>
      <c r="I59" s="100"/>
      <c r="J59" s="95">
        <f t="shared" si="1"/>
        <v>0</v>
      </c>
      <c r="K59" s="70"/>
      <c r="L59" s="96">
        <f t="shared" si="0"/>
        <v>0</v>
      </c>
      <c r="M59" s="84"/>
      <c r="N59" s="70"/>
    </row>
    <row r="60" spans="1:14" ht="21.75" customHeight="1">
      <c r="A60" s="89">
        <v>13</v>
      </c>
      <c r="B60" s="90" t="s">
        <v>48</v>
      </c>
      <c r="C60" s="91" t="s">
        <v>28</v>
      </c>
      <c r="D60" s="98">
        <v>20</v>
      </c>
      <c r="E60" s="99"/>
      <c r="F60" s="100">
        <v>3</v>
      </c>
      <c r="G60" s="100"/>
      <c r="H60" s="100">
        <v>17</v>
      </c>
      <c r="I60" s="100"/>
      <c r="J60" s="95">
        <f t="shared" si="1"/>
        <v>20</v>
      </c>
      <c r="K60" s="70"/>
      <c r="L60" s="96">
        <f t="shared" si="0"/>
        <v>20</v>
      </c>
      <c r="M60" s="84"/>
      <c r="N60" s="70"/>
    </row>
    <row r="61" spans="1:14" ht="96" customHeight="1">
      <c r="A61" s="89">
        <v>14</v>
      </c>
      <c r="B61" s="90" t="s">
        <v>48</v>
      </c>
      <c r="C61" s="91" t="s">
        <v>29</v>
      </c>
      <c r="D61" s="98">
        <v>31</v>
      </c>
      <c r="E61" s="99">
        <v>2</v>
      </c>
      <c r="F61" s="100"/>
      <c r="G61" s="100"/>
      <c r="H61" s="100"/>
      <c r="I61" s="100"/>
      <c r="J61" s="95">
        <f t="shared" si="1"/>
        <v>0</v>
      </c>
      <c r="K61" s="70">
        <v>29</v>
      </c>
      <c r="L61" s="96">
        <f t="shared" si="0"/>
        <v>31</v>
      </c>
      <c r="M61" s="84" t="s">
        <v>143</v>
      </c>
      <c r="N61" s="70"/>
    </row>
    <row r="62" spans="1:14" ht="21.75" customHeight="1">
      <c r="A62" s="89">
        <v>15</v>
      </c>
      <c r="B62" s="90" t="s">
        <v>48</v>
      </c>
      <c r="C62" s="91" t="s">
        <v>30</v>
      </c>
      <c r="D62" s="98"/>
      <c r="E62" s="99"/>
      <c r="F62" s="100"/>
      <c r="G62" s="100"/>
      <c r="H62" s="100"/>
      <c r="I62" s="100"/>
      <c r="J62" s="95">
        <f t="shared" si="1"/>
        <v>0</v>
      </c>
      <c r="K62" s="70"/>
      <c r="L62" s="96">
        <f t="shared" si="0"/>
        <v>0</v>
      </c>
      <c r="M62" s="84"/>
      <c r="N62" s="70"/>
    </row>
    <row r="63" spans="1:14" ht="21.75" customHeight="1">
      <c r="A63" s="89">
        <v>16</v>
      </c>
      <c r="B63" s="90" t="s">
        <v>48</v>
      </c>
      <c r="C63" s="91" t="s">
        <v>31</v>
      </c>
      <c r="D63" s="98"/>
      <c r="E63" s="99"/>
      <c r="F63" s="100"/>
      <c r="G63" s="100"/>
      <c r="H63" s="100"/>
      <c r="I63" s="100"/>
      <c r="J63" s="95">
        <f t="shared" si="1"/>
        <v>0</v>
      </c>
      <c r="K63" s="70"/>
      <c r="L63" s="96">
        <f t="shared" si="0"/>
        <v>0</v>
      </c>
      <c r="M63" s="84"/>
      <c r="N63" s="70"/>
    </row>
    <row r="64" spans="1:14" ht="21.75" customHeight="1">
      <c r="A64" s="89">
        <v>17</v>
      </c>
      <c r="B64" s="90" t="s">
        <v>48</v>
      </c>
      <c r="C64" s="91" t="s">
        <v>32</v>
      </c>
      <c r="D64" s="98"/>
      <c r="E64" s="99"/>
      <c r="F64" s="100"/>
      <c r="G64" s="100"/>
      <c r="H64" s="100"/>
      <c r="I64" s="100"/>
      <c r="J64" s="95">
        <f t="shared" si="1"/>
        <v>0</v>
      </c>
      <c r="K64" s="70"/>
      <c r="L64" s="96">
        <f t="shared" si="0"/>
        <v>0</v>
      </c>
      <c r="M64" s="84"/>
      <c r="N64" s="70"/>
    </row>
    <row r="65" spans="1:14" ht="21.75" customHeight="1">
      <c r="A65" s="89">
        <v>18</v>
      </c>
      <c r="B65" s="90" t="s">
        <v>48</v>
      </c>
      <c r="C65" s="91" t="s">
        <v>33</v>
      </c>
      <c r="D65" s="98">
        <v>1</v>
      </c>
      <c r="E65" s="99"/>
      <c r="F65" s="100">
        <v>1</v>
      </c>
      <c r="G65" s="100"/>
      <c r="H65" s="100"/>
      <c r="I65" s="100"/>
      <c r="J65" s="95">
        <f t="shared" si="1"/>
        <v>1</v>
      </c>
      <c r="K65" s="70"/>
      <c r="L65" s="96">
        <f t="shared" si="0"/>
        <v>1</v>
      </c>
      <c r="M65" s="84"/>
      <c r="N65" s="70"/>
    </row>
    <row r="66" spans="1:14" ht="21.75" customHeight="1">
      <c r="A66" s="89">
        <v>19</v>
      </c>
      <c r="B66" s="90" t="s">
        <v>48</v>
      </c>
      <c r="C66" s="101" t="s">
        <v>34</v>
      </c>
      <c r="D66" s="98">
        <v>4</v>
      </c>
      <c r="E66" s="99"/>
      <c r="F66" s="100"/>
      <c r="G66" s="100"/>
      <c r="H66" s="100">
        <v>3</v>
      </c>
      <c r="I66" s="100">
        <v>1</v>
      </c>
      <c r="J66" s="95">
        <f t="shared" si="1"/>
        <v>4</v>
      </c>
      <c r="K66" s="70"/>
      <c r="L66" s="96">
        <f t="shared" si="0"/>
        <v>4</v>
      </c>
      <c r="M66" s="84"/>
      <c r="N66" s="70"/>
    </row>
    <row r="67" spans="1:14" ht="21.75" customHeight="1">
      <c r="A67" s="89">
        <v>20</v>
      </c>
      <c r="B67" s="90" t="s">
        <v>48</v>
      </c>
      <c r="C67" s="101" t="s">
        <v>35</v>
      </c>
      <c r="D67" s="98">
        <v>24</v>
      </c>
      <c r="E67" s="99">
        <v>1</v>
      </c>
      <c r="F67" s="100">
        <v>4</v>
      </c>
      <c r="G67" s="100"/>
      <c r="H67" s="100">
        <v>13</v>
      </c>
      <c r="I67" s="100">
        <v>6</v>
      </c>
      <c r="J67" s="95">
        <f t="shared" si="1"/>
        <v>23</v>
      </c>
      <c r="K67" s="70"/>
      <c r="L67" s="96">
        <f t="shared" si="0"/>
        <v>24</v>
      </c>
      <c r="M67" s="84"/>
      <c r="N67" s="70"/>
    </row>
    <row r="68" spans="1:14" ht="21.75" customHeight="1">
      <c r="A68" s="89">
        <v>21</v>
      </c>
      <c r="B68" s="90" t="s">
        <v>48</v>
      </c>
      <c r="C68" s="91" t="s">
        <v>36</v>
      </c>
      <c r="D68" s="98"/>
      <c r="E68" s="99"/>
      <c r="F68" s="100"/>
      <c r="G68" s="100"/>
      <c r="H68" s="100"/>
      <c r="I68" s="100"/>
      <c r="J68" s="95">
        <f t="shared" si="1"/>
        <v>0</v>
      </c>
      <c r="K68" s="70"/>
      <c r="L68" s="96">
        <f t="shared" si="0"/>
        <v>0</v>
      </c>
      <c r="M68" s="84"/>
      <c r="N68" s="70"/>
    </row>
    <row r="69" spans="1:14" ht="44.25" customHeight="1">
      <c r="A69" s="89">
        <v>22</v>
      </c>
      <c r="B69" s="90" t="s">
        <v>48</v>
      </c>
      <c r="C69" s="91" t="s">
        <v>37</v>
      </c>
      <c r="D69" s="98">
        <v>4</v>
      </c>
      <c r="E69" s="99">
        <v>1</v>
      </c>
      <c r="F69" s="100"/>
      <c r="G69" s="100">
        <v>3</v>
      </c>
      <c r="H69" s="100"/>
      <c r="I69" s="100"/>
      <c r="J69" s="95">
        <f t="shared" si="1"/>
        <v>3</v>
      </c>
      <c r="K69" s="70"/>
      <c r="L69" s="96">
        <f t="shared" si="0"/>
        <v>4</v>
      </c>
      <c r="M69" s="84"/>
      <c r="N69" s="70"/>
    </row>
    <row r="70" spans="1:14" ht="21.75" customHeight="1">
      <c r="A70" s="89">
        <v>23</v>
      </c>
      <c r="B70" s="90" t="s">
        <v>48</v>
      </c>
      <c r="C70" s="91" t="s">
        <v>146</v>
      </c>
      <c r="D70" s="98">
        <v>20</v>
      </c>
      <c r="E70" s="99"/>
      <c r="F70" s="100"/>
      <c r="G70" s="100">
        <v>20</v>
      </c>
      <c r="H70" s="100"/>
      <c r="I70" s="100"/>
      <c r="J70" s="95">
        <f t="shared" si="1"/>
        <v>20</v>
      </c>
      <c r="K70" s="70"/>
      <c r="L70" s="96">
        <f t="shared" si="0"/>
        <v>20</v>
      </c>
      <c r="M70" s="84"/>
      <c r="N70" s="70"/>
    </row>
    <row r="71" spans="1:14" ht="21.75" customHeight="1">
      <c r="A71" s="89">
        <v>24</v>
      </c>
      <c r="B71" s="90" t="s">
        <v>48</v>
      </c>
      <c r="C71" s="91" t="s">
        <v>38</v>
      </c>
      <c r="D71" s="98"/>
      <c r="E71" s="99"/>
      <c r="F71" s="100"/>
      <c r="G71" s="100"/>
      <c r="H71" s="100"/>
      <c r="I71" s="100"/>
      <c r="J71" s="95">
        <f t="shared" si="1"/>
        <v>0</v>
      </c>
      <c r="K71" s="70"/>
      <c r="L71" s="96">
        <f t="shared" si="0"/>
        <v>0</v>
      </c>
      <c r="M71" s="84"/>
      <c r="N71" s="70"/>
    </row>
    <row r="72" spans="1:14" ht="21.75" customHeight="1">
      <c r="A72" s="89">
        <v>25</v>
      </c>
      <c r="B72" s="90" t="s">
        <v>48</v>
      </c>
      <c r="C72" s="91" t="s">
        <v>39</v>
      </c>
      <c r="D72" s="98"/>
      <c r="E72" s="99"/>
      <c r="F72" s="100"/>
      <c r="G72" s="100"/>
      <c r="H72" s="100"/>
      <c r="I72" s="100"/>
      <c r="J72" s="95">
        <f t="shared" si="1"/>
        <v>0</v>
      </c>
      <c r="K72" s="70"/>
      <c r="L72" s="96">
        <f t="shared" si="0"/>
        <v>0</v>
      </c>
      <c r="M72" s="84"/>
      <c r="N72" s="70"/>
    </row>
    <row r="73" spans="1:14" ht="21.75" customHeight="1">
      <c r="A73" s="89">
        <v>26</v>
      </c>
      <c r="B73" s="90" t="s">
        <v>48</v>
      </c>
      <c r="C73" s="91" t="s">
        <v>40</v>
      </c>
      <c r="D73" s="98"/>
      <c r="E73" s="99"/>
      <c r="F73" s="100"/>
      <c r="G73" s="100"/>
      <c r="H73" s="100"/>
      <c r="I73" s="100"/>
      <c r="J73" s="95">
        <f t="shared" si="1"/>
        <v>0</v>
      </c>
      <c r="K73" s="70"/>
      <c r="L73" s="96">
        <f t="shared" ref="L73:L131" si="3">SUM(E73,J73,K73)</f>
        <v>0</v>
      </c>
      <c r="M73" s="84"/>
      <c r="N73" s="70"/>
    </row>
    <row r="74" spans="1:14" ht="21.75" customHeight="1">
      <c r="A74" s="89">
        <v>27</v>
      </c>
      <c r="B74" s="90" t="s">
        <v>48</v>
      </c>
      <c r="C74" s="91" t="s">
        <v>41</v>
      </c>
      <c r="D74" s="98"/>
      <c r="E74" s="99"/>
      <c r="F74" s="100"/>
      <c r="G74" s="100"/>
      <c r="H74" s="100"/>
      <c r="I74" s="100"/>
      <c r="J74" s="95">
        <f t="shared" ref="J74:J132" si="4">SUM(F74,G74,H74,I74)</f>
        <v>0</v>
      </c>
      <c r="K74" s="70"/>
      <c r="L74" s="96">
        <f t="shared" si="3"/>
        <v>0</v>
      </c>
      <c r="M74" s="84"/>
      <c r="N74" s="70"/>
    </row>
    <row r="75" spans="1:14" ht="21.75" customHeight="1">
      <c r="A75" s="89">
        <v>28</v>
      </c>
      <c r="B75" s="90" t="s">
        <v>48</v>
      </c>
      <c r="C75" s="91" t="s">
        <v>42</v>
      </c>
      <c r="D75" s="98"/>
      <c r="E75" s="99"/>
      <c r="F75" s="100"/>
      <c r="G75" s="100"/>
      <c r="H75" s="100"/>
      <c r="I75" s="100"/>
      <c r="J75" s="95">
        <f t="shared" si="4"/>
        <v>0</v>
      </c>
      <c r="K75" s="70"/>
      <c r="L75" s="96">
        <f t="shared" si="3"/>
        <v>0</v>
      </c>
      <c r="M75" s="84"/>
      <c r="N75" s="70"/>
    </row>
    <row r="76" spans="1:14" ht="21.75" customHeight="1">
      <c r="A76" s="89">
        <v>29</v>
      </c>
      <c r="B76" s="90" t="s">
        <v>48</v>
      </c>
      <c r="C76" s="91" t="s">
        <v>85</v>
      </c>
      <c r="D76" s="98">
        <v>99</v>
      </c>
      <c r="E76" s="99">
        <v>6</v>
      </c>
      <c r="F76" s="100">
        <v>12</v>
      </c>
      <c r="G76" s="100">
        <v>34</v>
      </c>
      <c r="H76" s="100">
        <v>47</v>
      </c>
      <c r="I76" s="100"/>
      <c r="J76" s="95">
        <f t="shared" si="4"/>
        <v>93</v>
      </c>
      <c r="K76" s="70"/>
      <c r="L76" s="96">
        <f t="shared" si="3"/>
        <v>99</v>
      </c>
      <c r="M76" s="84"/>
      <c r="N76" s="70"/>
    </row>
    <row r="77" spans="1:14" ht="21.75" customHeight="1">
      <c r="A77" s="89">
        <v>31</v>
      </c>
      <c r="B77" s="90" t="s">
        <v>48</v>
      </c>
      <c r="C77" s="91" t="s">
        <v>89</v>
      </c>
      <c r="D77" s="98"/>
      <c r="E77" s="99"/>
      <c r="F77" s="100"/>
      <c r="G77" s="100"/>
      <c r="H77" s="100"/>
      <c r="I77" s="100"/>
      <c r="J77" s="95">
        <f t="shared" si="4"/>
        <v>0</v>
      </c>
      <c r="K77" s="70"/>
      <c r="L77" s="96">
        <f t="shared" si="3"/>
        <v>0</v>
      </c>
      <c r="M77" s="84"/>
      <c r="N77" s="70"/>
    </row>
    <row r="78" spans="1:14" ht="21.75" customHeight="1">
      <c r="A78" s="89">
        <v>32</v>
      </c>
      <c r="B78" s="90" t="s">
        <v>48</v>
      </c>
      <c r="C78" s="91" t="s">
        <v>43</v>
      </c>
      <c r="D78" s="98"/>
      <c r="E78" s="99"/>
      <c r="F78" s="100"/>
      <c r="G78" s="100"/>
      <c r="H78" s="100"/>
      <c r="I78" s="100"/>
      <c r="J78" s="95">
        <f t="shared" si="4"/>
        <v>0</v>
      </c>
      <c r="K78" s="70"/>
      <c r="L78" s="96">
        <f t="shared" si="3"/>
        <v>0</v>
      </c>
      <c r="M78" s="84"/>
      <c r="N78" s="70"/>
    </row>
    <row r="79" spans="1:14" ht="21.75" customHeight="1">
      <c r="A79" s="89">
        <v>33</v>
      </c>
      <c r="B79" s="90" t="s">
        <v>48</v>
      </c>
      <c r="C79" s="91" t="s">
        <v>90</v>
      </c>
      <c r="D79" s="98"/>
      <c r="E79" s="99"/>
      <c r="F79" s="100"/>
      <c r="G79" s="100"/>
      <c r="H79" s="100"/>
      <c r="I79" s="100"/>
      <c r="J79" s="95">
        <f t="shared" si="4"/>
        <v>0</v>
      </c>
      <c r="K79" s="70"/>
      <c r="L79" s="96">
        <f t="shared" si="3"/>
        <v>0</v>
      </c>
      <c r="M79" s="84"/>
      <c r="N79" s="70"/>
    </row>
    <row r="80" spans="1:14" ht="21.75" customHeight="1">
      <c r="A80" s="89">
        <v>35</v>
      </c>
      <c r="B80" s="90" t="s">
        <v>48</v>
      </c>
      <c r="C80" s="101" t="s">
        <v>44</v>
      </c>
      <c r="D80" s="98"/>
      <c r="E80" s="99"/>
      <c r="F80" s="100"/>
      <c r="G80" s="100"/>
      <c r="H80" s="100"/>
      <c r="I80" s="100"/>
      <c r="J80" s="95">
        <f t="shared" si="4"/>
        <v>0</v>
      </c>
      <c r="K80" s="70"/>
      <c r="L80" s="96">
        <f t="shared" si="3"/>
        <v>0</v>
      </c>
      <c r="M80" s="84"/>
      <c r="N80" s="70"/>
    </row>
    <row r="81" spans="1:14" ht="21.75" customHeight="1">
      <c r="A81" s="89">
        <v>36</v>
      </c>
      <c r="B81" s="90" t="s">
        <v>48</v>
      </c>
      <c r="C81" s="101" t="s">
        <v>88</v>
      </c>
      <c r="D81" s="98"/>
      <c r="E81" s="99"/>
      <c r="F81" s="100"/>
      <c r="G81" s="100"/>
      <c r="H81" s="100"/>
      <c r="I81" s="100"/>
      <c r="J81" s="95">
        <f t="shared" si="4"/>
        <v>0</v>
      </c>
      <c r="K81" s="70"/>
      <c r="L81" s="96">
        <f t="shared" si="3"/>
        <v>0</v>
      </c>
      <c r="M81" s="84"/>
      <c r="N81" s="70"/>
    </row>
    <row r="82" spans="1:14" ht="21.75" customHeight="1">
      <c r="A82" s="89">
        <v>37</v>
      </c>
      <c r="B82" s="90" t="s">
        <v>48</v>
      </c>
      <c r="C82" s="101" t="s">
        <v>46</v>
      </c>
      <c r="D82" s="98"/>
      <c r="E82" s="99"/>
      <c r="F82" s="100"/>
      <c r="G82" s="100"/>
      <c r="H82" s="100"/>
      <c r="I82" s="100"/>
      <c r="J82" s="95">
        <f t="shared" si="4"/>
        <v>0</v>
      </c>
      <c r="K82" s="70"/>
      <c r="L82" s="96">
        <f t="shared" si="3"/>
        <v>0</v>
      </c>
      <c r="M82" s="84"/>
      <c r="N82" s="70"/>
    </row>
    <row r="83" spans="1:14" ht="21.75" customHeight="1">
      <c r="A83" s="89">
        <v>38</v>
      </c>
      <c r="B83" s="90" t="s">
        <v>48</v>
      </c>
      <c r="C83" s="101" t="s">
        <v>47</v>
      </c>
      <c r="D83" s="98"/>
      <c r="E83" s="99"/>
      <c r="F83" s="100"/>
      <c r="G83" s="100"/>
      <c r="H83" s="100"/>
      <c r="I83" s="100"/>
      <c r="J83" s="95">
        <f t="shared" si="4"/>
        <v>0</v>
      </c>
      <c r="K83" s="70"/>
      <c r="L83" s="96">
        <f t="shared" si="3"/>
        <v>0</v>
      </c>
      <c r="M83" s="84"/>
      <c r="N83" s="70"/>
    </row>
    <row r="84" spans="1:14" ht="21.75" customHeight="1">
      <c r="A84" s="102">
        <v>2</v>
      </c>
      <c r="B84" s="90" t="s">
        <v>48</v>
      </c>
      <c r="C84" s="102" t="s">
        <v>76</v>
      </c>
      <c r="D84" s="103">
        <f t="shared" ref="D84:I84" si="5">SUM(D48:D83)</f>
        <v>502</v>
      </c>
      <c r="E84" s="104">
        <f t="shared" si="5"/>
        <v>14</v>
      </c>
      <c r="F84" s="105">
        <f t="shared" si="5"/>
        <v>74</v>
      </c>
      <c r="G84" s="105">
        <f t="shared" si="5"/>
        <v>275</v>
      </c>
      <c r="H84" s="105">
        <f t="shared" si="5"/>
        <v>92</v>
      </c>
      <c r="I84" s="105">
        <f t="shared" si="5"/>
        <v>7</v>
      </c>
      <c r="J84" s="95">
        <f t="shared" si="4"/>
        <v>448</v>
      </c>
      <c r="K84" s="102">
        <f>SUM(K48:K83)</f>
        <v>40</v>
      </c>
      <c r="L84" s="96">
        <f t="shared" si="3"/>
        <v>502</v>
      </c>
      <c r="M84" s="84"/>
      <c r="N84" s="70"/>
    </row>
    <row r="85" spans="1:14" ht="21.75" customHeight="1">
      <c r="A85" s="89">
        <v>1</v>
      </c>
      <c r="B85" s="90" t="s">
        <v>49</v>
      </c>
      <c r="C85" s="91" t="s">
        <v>16</v>
      </c>
      <c r="D85" s="92">
        <v>16</v>
      </c>
      <c r="E85" s="99">
        <v>1</v>
      </c>
      <c r="F85" s="100">
        <v>2</v>
      </c>
      <c r="G85" s="100">
        <v>13</v>
      </c>
      <c r="H85" s="100"/>
      <c r="I85" s="100"/>
      <c r="J85" s="95">
        <f t="shared" si="4"/>
        <v>15</v>
      </c>
      <c r="K85" s="70"/>
      <c r="L85" s="96">
        <f t="shared" si="3"/>
        <v>16</v>
      </c>
      <c r="M85" s="84"/>
      <c r="N85" s="70"/>
    </row>
    <row r="86" spans="1:14" ht="21.75" customHeight="1">
      <c r="A86" s="89">
        <v>2</v>
      </c>
      <c r="B86" s="90" t="s">
        <v>49</v>
      </c>
      <c r="C86" s="91" t="s">
        <v>17</v>
      </c>
      <c r="D86" s="92">
        <v>1</v>
      </c>
      <c r="E86" s="99"/>
      <c r="F86" s="100">
        <v>1</v>
      </c>
      <c r="G86" s="100"/>
      <c r="H86" s="100"/>
      <c r="I86" s="100"/>
      <c r="J86" s="95">
        <f t="shared" si="4"/>
        <v>1</v>
      </c>
      <c r="K86" s="70"/>
      <c r="L86" s="96">
        <f t="shared" si="3"/>
        <v>1</v>
      </c>
      <c r="M86" s="84"/>
      <c r="N86" s="70"/>
    </row>
    <row r="87" spans="1:14" ht="21.75" customHeight="1">
      <c r="A87" s="89">
        <v>3</v>
      </c>
      <c r="B87" s="90" t="s">
        <v>49</v>
      </c>
      <c r="C87" s="91" t="s">
        <v>18</v>
      </c>
      <c r="D87" s="92">
        <v>117</v>
      </c>
      <c r="E87" s="99">
        <v>2</v>
      </c>
      <c r="F87" s="100">
        <v>64</v>
      </c>
      <c r="G87" s="100">
        <v>36</v>
      </c>
      <c r="H87" s="100">
        <v>15</v>
      </c>
      <c r="I87" s="100"/>
      <c r="J87" s="95">
        <f t="shared" si="4"/>
        <v>115</v>
      </c>
      <c r="K87" s="70"/>
      <c r="L87" s="96">
        <f t="shared" si="3"/>
        <v>117</v>
      </c>
      <c r="M87" s="84"/>
      <c r="N87" s="70"/>
    </row>
    <row r="88" spans="1:14" ht="21.75" customHeight="1">
      <c r="A88" s="89">
        <v>4</v>
      </c>
      <c r="B88" s="90" t="s">
        <v>49</v>
      </c>
      <c r="C88" s="91" t="s">
        <v>19</v>
      </c>
      <c r="D88" s="92">
        <v>1</v>
      </c>
      <c r="E88" s="99"/>
      <c r="F88" s="100"/>
      <c r="G88" s="100">
        <v>1</v>
      </c>
      <c r="H88" s="100"/>
      <c r="I88" s="100"/>
      <c r="J88" s="95">
        <f t="shared" si="4"/>
        <v>1</v>
      </c>
      <c r="K88" s="70"/>
      <c r="L88" s="96">
        <f t="shared" si="3"/>
        <v>1</v>
      </c>
      <c r="M88" s="84"/>
      <c r="N88" s="70"/>
    </row>
    <row r="89" spans="1:14" ht="33.75" customHeight="1">
      <c r="A89" s="89">
        <v>5</v>
      </c>
      <c r="B89" s="90" t="s">
        <v>49</v>
      </c>
      <c r="C89" s="91" t="s">
        <v>20</v>
      </c>
      <c r="D89" s="92">
        <v>49</v>
      </c>
      <c r="E89" s="99">
        <v>1</v>
      </c>
      <c r="F89" s="100">
        <v>7</v>
      </c>
      <c r="G89" s="100">
        <v>41</v>
      </c>
      <c r="H89" s="100"/>
      <c r="I89" s="100"/>
      <c r="J89" s="95">
        <f t="shared" si="4"/>
        <v>48</v>
      </c>
      <c r="K89" s="70"/>
      <c r="L89" s="96">
        <f t="shared" si="3"/>
        <v>49</v>
      </c>
      <c r="M89" s="84"/>
      <c r="N89" s="70"/>
    </row>
    <row r="90" spans="1:14" ht="21.75" customHeight="1">
      <c r="A90" s="89">
        <v>6</v>
      </c>
      <c r="B90" s="90" t="s">
        <v>49</v>
      </c>
      <c r="C90" s="91" t="s">
        <v>21</v>
      </c>
      <c r="D90" s="92">
        <v>5</v>
      </c>
      <c r="E90" s="99">
        <v>1</v>
      </c>
      <c r="F90" s="100">
        <v>2</v>
      </c>
      <c r="G90" s="100">
        <v>2</v>
      </c>
      <c r="H90" s="100"/>
      <c r="I90" s="100"/>
      <c r="J90" s="95">
        <f t="shared" si="4"/>
        <v>4</v>
      </c>
      <c r="K90" s="70"/>
      <c r="L90" s="96">
        <f t="shared" si="3"/>
        <v>5</v>
      </c>
      <c r="M90" s="84"/>
      <c r="N90" s="70"/>
    </row>
    <row r="91" spans="1:14" ht="21.75" customHeight="1">
      <c r="A91" s="89">
        <v>7</v>
      </c>
      <c r="B91" s="90" t="s">
        <v>49</v>
      </c>
      <c r="C91" s="91" t="s">
        <v>22</v>
      </c>
      <c r="D91" s="92">
        <v>15</v>
      </c>
      <c r="E91" s="99"/>
      <c r="F91" s="100">
        <v>7</v>
      </c>
      <c r="G91" s="100">
        <v>8</v>
      </c>
      <c r="H91" s="100"/>
      <c r="I91" s="100"/>
      <c r="J91" s="95">
        <f t="shared" si="4"/>
        <v>15</v>
      </c>
      <c r="K91" s="70"/>
      <c r="L91" s="96">
        <f t="shared" si="3"/>
        <v>15</v>
      </c>
      <c r="M91" s="84"/>
      <c r="N91" s="70"/>
    </row>
    <row r="92" spans="1:14" ht="21.75" customHeight="1">
      <c r="A92" s="89">
        <v>8</v>
      </c>
      <c r="B92" s="90" t="s">
        <v>49</v>
      </c>
      <c r="C92" s="91" t="s">
        <v>23</v>
      </c>
      <c r="D92" s="92"/>
      <c r="E92" s="99"/>
      <c r="F92" s="100"/>
      <c r="G92" s="100"/>
      <c r="H92" s="100"/>
      <c r="I92" s="100"/>
      <c r="J92" s="97">
        <f t="shared" si="4"/>
        <v>0</v>
      </c>
      <c r="K92" s="70"/>
      <c r="L92" s="96">
        <f t="shared" si="3"/>
        <v>0</v>
      </c>
      <c r="M92" s="84"/>
      <c r="N92" s="70"/>
    </row>
    <row r="93" spans="1:14" ht="21.75" customHeight="1">
      <c r="A93" s="89">
        <v>9</v>
      </c>
      <c r="B93" s="90" t="s">
        <v>49</v>
      </c>
      <c r="C93" s="91" t="s">
        <v>24</v>
      </c>
      <c r="D93" s="92"/>
      <c r="E93" s="99"/>
      <c r="F93" s="100"/>
      <c r="G93" s="100"/>
      <c r="H93" s="100"/>
      <c r="I93" s="100"/>
      <c r="J93" s="95">
        <f t="shared" si="4"/>
        <v>0</v>
      </c>
      <c r="K93" s="70"/>
      <c r="L93" s="96">
        <f t="shared" si="3"/>
        <v>0</v>
      </c>
      <c r="M93" s="84"/>
      <c r="N93" s="70"/>
    </row>
    <row r="94" spans="1:14" ht="21.75" customHeight="1">
      <c r="A94" s="89">
        <v>10</v>
      </c>
      <c r="B94" s="90" t="s">
        <v>49</v>
      </c>
      <c r="C94" s="91" t="s">
        <v>25</v>
      </c>
      <c r="D94" s="98">
        <v>3</v>
      </c>
      <c r="E94" s="99"/>
      <c r="F94" s="100"/>
      <c r="G94" s="100">
        <v>3</v>
      </c>
      <c r="H94" s="100"/>
      <c r="I94" s="100"/>
      <c r="J94" s="95">
        <f t="shared" si="4"/>
        <v>3</v>
      </c>
      <c r="K94" s="70"/>
      <c r="L94" s="96">
        <f t="shared" si="3"/>
        <v>3</v>
      </c>
      <c r="M94" s="84"/>
      <c r="N94" s="70"/>
    </row>
    <row r="95" spans="1:14" ht="21.75" customHeight="1">
      <c r="A95" s="89">
        <v>11</v>
      </c>
      <c r="B95" s="90" t="s">
        <v>49</v>
      </c>
      <c r="C95" s="91" t="s">
        <v>26</v>
      </c>
      <c r="D95" s="98"/>
      <c r="E95" s="99"/>
      <c r="F95" s="100"/>
      <c r="G95" s="100"/>
      <c r="H95" s="100"/>
      <c r="I95" s="100"/>
      <c r="J95" s="95">
        <f t="shared" si="4"/>
        <v>0</v>
      </c>
      <c r="K95" s="70"/>
      <c r="L95" s="96">
        <f t="shared" si="3"/>
        <v>0</v>
      </c>
      <c r="M95" s="84"/>
      <c r="N95" s="70"/>
    </row>
    <row r="96" spans="1:14" ht="21.75" customHeight="1">
      <c r="A96" s="89">
        <v>12</v>
      </c>
      <c r="B96" s="90" t="s">
        <v>49</v>
      </c>
      <c r="C96" s="91" t="s">
        <v>27</v>
      </c>
      <c r="D96" s="98">
        <v>5</v>
      </c>
      <c r="E96" s="99"/>
      <c r="F96" s="100"/>
      <c r="G96" s="100">
        <v>5</v>
      </c>
      <c r="H96" s="100"/>
      <c r="I96" s="100"/>
      <c r="J96" s="95">
        <f t="shared" si="4"/>
        <v>5</v>
      </c>
      <c r="K96" s="70"/>
      <c r="L96" s="96">
        <f t="shared" si="3"/>
        <v>5</v>
      </c>
      <c r="M96" s="84"/>
      <c r="N96" s="70"/>
    </row>
    <row r="97" spans="1:14" ht="21.75" customHeight="1">
      <c r="A97" s="89">
        <v>13</v>
      </c>
      <c r="B97" s="90" t="s">
        <v>49</v>
      </c>
      <c r="C97" s="91" t="s">
        <v>28</v>
      </c>
      <c r="D97" s="98">
        <v>6</v>
      </c>
      <c r="E97" s="99"/>
      <c r="F97" s="100"/>
      <c r="G97" s="100">
        <v>6</v>
      </c>
      <c r="H97" s="100"/>
      <c r="I97" s="100"/>
      <c r="J97" s="95">
        <f t="shared" si="4"/>
        <v>6</v>
      </c>
      <c r="K97" s="70"/>
      <c r="L97" s="96">
        <f t="shared" si="3"/>
        <v>6</v>
      </c>
      <c r="M97" s="84"/>
      <c r="N97" s="70"/>
    </row>
    <row r="98" spans="1:14" ht="21.75" customHeight="1">
      <c r="A98" s="89">
        <v>14</v>
      </c>
      <c r="B98" s="90" t="s">
        <v>49</v>
      </c>
      <c r="C98" s="91" t="s">
        <v>29</v>
      </c>
      <c r="D98" s="98"/>
      <c r="E98" s="99"/>
      <c r="F98" s="100"/>
      <c r="G98" s="100"/>
      <c r="H98" s="100"/>
      <c r="I98" s="100"/>
      <c r="J98" s="95">
        <f t="shared" si="4"/>
        <v>0</v>
      </c>
      <c r="K98" s="70"/>
      <c r="L98" s="96">
        <f t="shared" si="3"/>
        <v>0</v>
      </c>
      <c r="M98" s="84"/>
      <c r="N98" s="70"/>
    </row>
    <row r="99" spans="1:14" ht="21.75" customHeight="1">
      <c r="A99" s="89">
        <v>15</v>
      </c>
      <c r="B99" s="90" t="s">
        <v>49</v>
      </c>
      <c r="C99" s="91" t="s">
        <v>30</v>
      </c>
      <c r="D99" s="98">
        <v>2</v>
      </c>
      <c r="E99" s="99"/>
      <c r="F99" s="100"/>
      <c r="G99" s="100">
        <v>2</v>
      </c>
      <c r="H99" s="100"/>
      <c r="I99" s="100"/>
      <c r="J99" s="95">
        <f t="shared" si="4"/>
        <v>2</v>
      </c>
      <c r="K99" s="70"/>
      <c r="L99" s="96">
        <f t="shared" si="3"/>
        <v>2</v>
      </c>
      <c r="M99" s="84"/>
      <c r="N99" s="70"/>
    </row>
    <row r="100" spans="1:14" ht="21.75" customHeight="1">
      <c r="A100" s="89">
        <v>16</v>
      </c>
      <c r="B100" s="90" t="s">
        <v>49</v>
      </c>
      <c r="C100" s="91" t="s">
        <v>31</v>
      </c>
      <c r="D100" s="98"/>
      <c r="E100" s="99"/>
      <c r="F100" s="100"/>
      <c r="G100" s="100"/>
      <c r="H100" s="100"/>
      <c r="I100" s="100"/>
      <c r="J100" s="95">
        <f t="shared" si="4"/>
        <v>0</v>
      </c>
      <c r="K100" s="70"/>
      <c r="L100" s="96">
        <f t="shared" si="3"/>
        <v>0</v>
      </c>
      <c r="M100" s="84"/>
      <c r="N100" s="70"/>
    </row>
    <row r="101" spans="1:14" ht="21.75" customHeight="1">
      <c r="A101" s="89">
        <v>17</v>
      </c>
      <c r="B101" s="90" t="s">
        <v>49</v>
      </c>
      <c r="C101" s="91" t="s">
        <v>32</v>
      </c>
      <c r="D101" s="98"/>
      <c r="E101" s="99"/>
      <c r="F101" s="100"/>
      <c r="G101" s="100"/>
      <c r="H101" s="100"/>
      <c r="I101" s="100"/>
      <c r="J101" s="95">
        <f t="shared" si="4"/>
        <v>0</v>
      </c>
      <c r="K101" s="70"/>
      <c r="L101" s="96">
        <f t="shared" si="3"/>
        <v>0</v>
      </c>
      <c r="M101" s="84"/>
      <c r="N101" s="70"/>
    </row>
    <row r="102" spans="1:14" ht="21.75" customHeight="1">
      <c r="A102" s="89">
        <v>18</v>
      </c>
      <c r="B102" s="90" t="s">
        <v>49</v>
      </c>
      <c r="C102" s="91" t="s">
        <v>33</v>
      </c>
      <c r="D102" s="98">
        <v>2</v>
      </c>
      <c r="E102" s="99"/>
      <c r="F102" s="100">
        <v>1</v>
      </c>
      <c r="G102" s="100">
        <v>1</v>
      </c>
      <c r="H102" s="100"/>
      <c r="I102" s="100"/>
      <c r="J102" s="95">
        <f t="shared" si="4"/>
        <v>2</v>
      </c>
      <c r="K102" s="70"/>
      <c r="L102" s="96">
        <f t="shared" si="3"/>
        <v>2</v>
      </c>
      <c r="M102" s="84"/>
      <c r="N102" s="70"/>
    </row>
    <row r="103" spans="1:14" ht="21.75" customHeight="1">
      <c r="A103" s="89">
        <v>19</v>
      </c>
      <c r="B103" s="90" t="s">
        <v>49</v>
      </c>
      <c r="C103" s="101" t="s">
        <v>34</v>
      </c>
      <c r="D103" s="98"/>
      <c r="E103" s="99"/>
      <c r="F103" s="100"/>
      <c r="G103" s="100"/>
      <c r="H103" s="100"/>
      <c r="I103" s="100"/>
      <c r="J103" s="95">
        <f t="shared" si="4"/>
        <v>0</v>
      </c>
      <c r="K103" s="70"/>
      <c r="L103" s="96">
        <f t="shared" si="3"/>
        <v>0</v>
      </c>
      <c r="M103" s="84"/>
      <c r="N103" s="70"/>
    </row>
    <row r="104" spans="1:14" ht="21.75" customHeight="1">
      <c r="A104" s="89">
        <v>20</v>
      </c>
      <c r="B104" s="90" t="s">
        <v>49</v>
      </c>
      <c r="C104" s="101" t="s">
        <v>35</v>
      </c>
      <c r="D104" s="98">
        <v>5</v>
      </c>
      <c r="E104" s="99"/>
      <c r="F104" s="100">
        <v>2</v>
      </c>
      <c r="G104" s="100">
        <v>3</v>
      </c>
      <c r="H104" s="100"/>
      <c r="I104" s="100"/>
      <c r="J104" s="95">
        <f t="shared" si="4"/>
        <v>5</v>
      </c>
      <c r="K104" s="70"/>
      <c r="L104" s="96">
        <f t="shared" si="3"/>
        <v>5</v>
      </c>
      <c r="M104" s="84"/>
      <c r="N104" s="70"/>
    </row>
    <row r="105" spans="1:14" ht="21.75" customHeight="1">
      <c r="A105" s="89">
        <v>21</v>
      </c>
      <c r="B105" s="90" t="s">
        <v>49</v>
      </c>
      <c r="C105" s="91" t="s">
        <v>36</v>
      </c>
      <c r="D105" s="98"/>
      <c r="E105" s="99"/>
      <c r="F105" s="100"/>
      <c r="G105" s="100"/>
      <c r="H105" s="100"/>
      <c r="I105" s="100"/>
      <c r="J105" s="95">
        <f t="shared" si="4"/>
        <v>0</v>
      </c>
      <c r="K105" s="70"/>
      <c r="L105" s="96">
        <f t="shared" si="3"/>
        <v>0</v>
      </c>
      <c r="M105" s="84"/>
      <c r="N105" s="70"/>
    </row>
    <row r="106" spans="1:14" ht="21.75" customHeight="1">
      <c r="A106" s="89">
        <v>22</v>
      </c>
      <c r="B106" s="90" t="s">
        <v>49</v>
      </c>
      <c r="C106" s="91" t="s">
        <v>37</v>
      </c>
      <c r="D106" s="98">
        <v>9</v>
      </c>
      <c r="E106" s="99"/>
      <c r="F106" s="100"/>
      <c r="G106" s="100">
        <v>9</v>
      </c>
      <c r="H106" s="100"/>
      <c r="I106" s="100"/>
      <c r="J106" s="95">
        <f t="shared" si="4"/>
        <v>9</v>
      </c>
      <c r="K106" s="70"/>
      <c r="L106" s="96">
        <f t="shared" si="3"/>
        <v>9</v>
      </c>
      <c r="M106" s="84"/>
      <c r="N106" s="70"/>
    </row>
    <row r="107" spans="1:14" ht="27.75" customHeight="1">
      <c r="A107" s="89">
        <v>23</v>
      </c>
      <c r="B107" s="90" t="s">
        <v>49</v>
      </c>
      <c r="C107" s="91" t="s">
        <v>146</v>
      </c>
      <c r="D107" s="98">
        <v>4</v>
      </c>
      <c r="E107" s="99"/>
      <c r="F107" s="100"/>
      <c r="G107" s="100">
        <v>4</v>
      </c>
      <c r="H107" s="100"/>
      <c r="I107" s="100"/>
      <c r="J107" s="95">
        <f t="shared" si="4"/>
        <v>4</v>
      </c>
      <c r="K107" s="70"/>
      <c r="L107" s="96">
        <f t="shared" si="3"/>
        <v>4</v>
      </c>
      <c r="M107" s="84"/>
      <c r="N107" s="70"/>
    </row>
    <row r="108" spans="1:14" ht="21.75" customHeight="1">
      <c r="A108" s="89">
        <v>24</v>
      </c>
      <c r="B108" s="90" t="s">
        <v>49</v>
      </c>
      <c r="C108" s="91" t="s">
        <v>38</v>
      </c>
      <c r="D108" s="98"/>
      <c r="E108" s="99"/>
      <c r="F108" s="100"/>
      <c r="G108" s="100"/>
      <c r="H108" s="100"/>
      <c r="I108" s="100"/>
      <c r="J108" s="95">
        <f t="shared" si="4"/>
        <v>0</v>
      </c>
      <c r="K108" s="70"/>
      <c r="L108" s="96">
        <f t="shared" si="3"/>
        <v>0</v>
      </c>
      <c r="M108" s="84"/>
      <c r="N108" s="70"/>
    </row>
    <row r="109" spans="1:14" ht="21.75" customHeight="1">
      <c r="A109" s="89">
        <v>25</v>
      </c>
      <c r="B109" s="90" t="s">
        <v>49</v>
      </c>
      <c r="C109" s="91" t="s">
        <v>39</v>
      </c>
      <c r="D109" s="98"/>
      <c r="E109" s="99"/>
      <c r="F109" s="100"/>
      <c r="G109" s="100"/>
      <c r="H109" s="100"/>
      <c r="I109" s="100"/>
      <c r="J109" s="95">
        <f t="shared" si="4"/>
        <v>0</v>
      </c>
      <c r="K109" s="70"/>
      <c r="L109" s="96">
        <f t="shared" si="3"/>
        <v>0</v>
      </c>
      <c r="M109" s="84"/>
      <c r="N109" s="70"/>
    </row>
    <row r="110" spans="1:14" ht="21.75" customHeight="1">
      <c r="A110" s="89">
        <v>26</v>
      </c>
      <c r="B110" s="90" t="s">
        <v>49</v>
      </c>
      <c r="C110" s="91" t="s">
        <v>40</v>
      </c>
      <c r="D110" s="98"/>
      <c r="E110" s="99"/>
      <c r="F110" s="100"/>
      <c r="G110" s="100"/>
      <c r="H110" s="100"/>
      <c r="I110" s="100"/>
      <c r="J110" s="95">
        <f t="shared" si="4"/>
        <v>0</v>
      </c>
      <c r="K110" s="70"/>
      <c r="L110" s="96">
        <f t="shared" si="3"/>
        <v>0</v>
      </c>
      <c r="M110" s="84"/>
      <c r="N110" s="70"/>
    </row>
    <row r="111" spans="1:14" ht="21.75" customHeight="1">
      <c r="A111" s="89">
        <v>27</v>
      </c>
      <c r="B111" s="90" t="s">
        <v>49</v>
      </c>
      <c r="C111" s="91" t="s">
        <v>41</v>
      </c>
      <c r="D111" s="98"/>
      <c r="E111" s="99"/>
      <c r="F111" s="100"/>
      <c r="G111" s="100"/>
      <c r="H111" s="100"/>
      <c r="I111" s="100"/>
      <c r="J111" s="95">
        <f t="shared" si="4"/>
        <v>0</v>
      </c>
      <c r="K111" s="70"/>
      <c r="L111" s="96">
        <f t="shared" si="3"/>
        <v>0</v>
      </c>
      <c r="M111" s="84"/>
      <c r="N111" s="70"/>
    </row>
    <row r="112" spans="1:14" ht="21.75" customHeight="1">
      <c r="A112" s="89">
        <v>28</v>
      </c>
      <c r="B112" s="90" t="s">
        <v>49</v>
      </c>
      <c r="C112" s="91" t="s">
        <v>42</v>
      </c>
      <c r="D112" s="98"/>
      <c r="E112" s="99"/>
      <c r="F112" s="100"/>
      <c r="G112" s="100"/>
      <c r="H112" s="100"/>
      <c r="I112" s="100"/>
      <c r="J112" s="95">
        <f t="shared" si="4"/>
        <v>0</v>
      </c>
      <c r="K112" s="70"/>
      <c r="L112" s="96">
        <f t="shared" si="3"/>
        <v>0</v>
      </c>
      <c r="M112" s="84"/>
      <c r="N112" s="70"/>
    </row>
    <row r="113" spans="1:14" ht="21.75" customHeight="1">
      <c r="A113" s="89">
        <v>31</v>
      </c>
      <c r="B113" s="90" t="s">
        <v>49</v>
      </c>
      <c r="C113" s="91" t="s">
        <v>89</v>
      </c>
      <c r="D113" s="98"/>
      <c r="E113" s="99"/>
      <c r="F113" s="100"/>
      <c r="G113" s="100"/>
      <c r="H113" s="100"/>
      <c r="I113" s="100"/>
      <c r="J113" s="95">
        <f t="shared" si="4"/>
        <v>0</v>
      </c>
      <c r="K113" s="70"/>
      <c r="L113" s="96">
        <f t="shared" si="3"/>
        <v>0</v>
      </c>
      <c r="M113" s="84"/>
      <c r="N113" s="70"/>
    </row>
    <row r="114" spans="1:14" ht="21.75" customHeight="1">
      <c r="A114" s="89">
        <v>32</v>
      </c>
      <c r="B114" s="90" t="s">
        <v>49</v>
      </c>
      <c r="C114" s="91" t="s">
        <v>43</v>
      </c>
      <c r="D114" s="98">
        <v>135</v>
      </c>
      <c r="E114" s="99">
        <v>1</v>
      </c>
      <c r="F114" s="100">
        <v>56</v>
      </c>
      <c r="G114" s="100">
        <v>78</v>
      </c>
      <c r="H114" s="100"/>
      <c r="I114" s="100"/>
      <c r="J114" s="95">
        <f t="shared" si="4"/>
        <v>134</v>
      </c>
      <c r="K114" s="70"/>
      <c r="L114" s="96">
        <f t="shared" si="3"/>
        <v>135</v>
      </c>
      <c r="M114" s="84"/>
      <c r="N114" s="70"/>
    </row>
    <row r="115" spans="1:14" ht="21.75" customHeight="1">
      <c r="A115" s="89">
        <v>33</v>
      </c>
      <c r="B115" s="90" t="s">
        <v>49</v>
      </c>
      <c r="C115" s="91" t="s">
        <v>90</v>
      </c>
      <c r="D115" s="98"/>
      <c r="E115" s="99"/>
      <c r="F115" s="100"/>
      <c r="G115" s="100"/>
      <c r="H115" s="100"/>
      <c r="I115" s="100"/>
      <c r="J115" s="95">
        <f t="shared" si="4"/>
        <v>0</v>
      </c>
      <c r="K115" s="70"/>
      <c r="L115" s="96">
        <f t="shared" si="3"/>
        <v>0</v>
      </c>
      <c r="M115" s="84"/>
      <c r="N115" s="70"/>
    </row>
    <row r="116" spans="1:14" ht="21.75" customHeight="1">
      <c r="A116" s="89">
        <v>35</v>
      </c>
      <c r="B116" s="90" t="s">
        <v>49</v>
      </c>
      <c r="C116" s="101" t="s">
        <v>44</v>
      </c>
      <c r="D116" s="98"/>
      <c r="E116" s="99"/>
      <c r="F116" s="100"/>
      <c r="G116" s="100"/>
      <c r="H116" s="100"/>
      <c r="I116" s="100"/>
      <c r="J116" s="95">
        <f t="shared" si="4"/>
        <v>0</v>
      </c>
      <c r="K116" s="70"/>
      <c r="L116" s="96">
        <f t="shared" si="3"/>
        <v>0</v>
      </c>
      <c r="M116" s="84"/>
      <c r="N116" s="70"/>
    </row>
    <row r="117" spans="1:14" ht="21.75" customHeight="1">
      <c r="A117" s="89">
        <v>36</v>
      </c>
      <c r="B117" s="90" t="s">
        <v>49</v>
      </c>
      <c r="C117" s="101" t="s">
        <v>88</v>
      </c>
      <c r="D117" s="98"/>
      <c r="E117" s="99"/>
      <c r="F117" s="100"/>
      <c r="G117" s="100"/>
      <c r="H117" s="100"/>
      <c r="I117" s="100"/>
      <c r="J117" s="95">
        <f t="shared" si="4"/>
        <v>0</v>
      </c>
      <c r="K117" s="70"/>
      <c r="L117" s="96">
        <f t="shared" si="3"/>
        <v>0</v>
      </c>
      <c r="M117" s="84"/>
      <c r="N117" s="70"/>
    </row>
    <row r="118" spans="1:14" ht="21.75" customHeight="1">
      <c r="A118" s="89">
        <v>37</v>
      </c>
      <c r="B118" s="90" t="s">
        <v>49</v>
      </c>
      <c r="C118" s="101" t="s">
        <v>46</v>
      </c>
      <c r="D118" s="98"/>
      <c r="E118" s="99"/>
      <c r="F118" s="100"/>
      <c r="G118" s="100"/>
      <c r="H118" s="100"/>
      <c r="I118" s="100"/>
      <c r="J118" s="95">
        <f t="shared" si="4"/>
        <v>0</v>
      </c>
      <c r="K118" s="70"/>
      <c r="L118" s="96">
        <f t="shared" si="3"/>
        <v>0</v>
      </c>
      <c r="M118" s="84"/>
      <c r="N118" s="70"/>
    </row>
    <row r="119" spans="1:14" ht="21.75" customHeight="1">
      <c r="A119" s="89">
        <v>38</v>
      </c>
      <c r="B119" s="90" t="s">
        <v>49</v>
      </c>
      <c r="C119" s="101" t="s">
        <v>47</v>
      </c>
      <c r="D119" s="98"/>
      <c r="E119" s="99"/>
      <c r="F119" s="100"/>
      <c r="G119" s="100"/>
      <c r="H119" s="100"/>
      <c r="I119" s="100"/>
      <c r="J119" s="95">
        <f t="shared" si="4"/>
        <v>0</v>
      </c>
      <c r="K119" s="70"/>
      <c r="L119" s="96">
        <f t="shared" si="3"/>
        <v>0</v>
      </c>
      <c r="M119" s="84"/>
      <c r="N119" s="70"/>
    </row>
    <row r="120" spans="1:14" ht="21.75" customHeight="1">
      <c r="A120" s="102">
        <v>3</v>
      </c>
      <c r="B120" s="90" t="s">
        <v>49</v>
      </c>
      <c r="C120" s="102" t="s">
        <v>76</v>
      </c>
      <c r="D120" s="103">
        <f t="shared" ref="D120:I120" si="6">SUM(D85:D119)</f>
        <v>375</v>
      </c>
      <c r="E120" s="104">
        <f t="shared" si="6"/>
        <v>6</v>
      </c>
      <c r="F120" s="105">
        <f t="shared" si="6"/>
        <v>142</v>
      </c>
      <c r="G120" s="105">
        <f t="shared" si="6"/>
        <v>212</v>
      </c>
      <c r="H120" s="105">
        <f t="shared" si="6"/>
        <v>15</v>
      </c>
      <c r="I120" s="105">
        <f t="shared" si="6"/>
        <v>0</v>
      </c>
      <c r="J120" s="95">
        <f t="shared" si="4"/>
        <v>369</v>
      </c>
      <c r="K120" s="102">
        <f>SUM(K85:K119)</f>
        <v>0</v>
      </c>
      <c r="L120" s="96">
        <f t="shared" si="3"/>
        <v>375</v>
      </c>
      <c r="M120" s="84"/>
      <c r="N120" s="70"/>
    </row>
    <row r="121" spans="1:14" ht="21.75" customHeight="1">
      <c r="A121" s="89">
        <v>1</v>
      </c>
      <c r="B121" s="90" t="s">
        <v>50</v>
      </c>
      <c r="C121" s="91" t="s">
        <v>16</v>
      </c>
      <c r="D121" s="92">
        <v>108</v>
      </c>
      <c r="E121" s="99">
        <v>4</v>
      </c>
      <c r="F121" s="100">
        <v>16</v>
      </c>
      <c r="G121" s="100">
        <v>88</v>
      </c>
      <c r="H121" s="100"/>
      <c r="I121" s="100"/>
      <c r="J121" s="95">
        <f t="shared" si="4"/>
        <v>104</v>
      </c>
      <c r="K121" s="70"/>
      <c r="L121" s="96">
        <f t="shared" si="3"/>
        <v>108</v>
      </c>
      <c r="M121" s="84"/>
      <c r="N121" s="70"/>
    </row>
    <row r="122" spans="1:14" ht="21.75" customHeight="1">
      <c r="A122" s="89">
        <v>2</v>
      </c>
      <c r="B122" s="90" t="s">
        <v>50</v>
      </c>
      <c r="C122" s="91" t="s">
        <v>17</v>
      </c>
      <c r="D122" s="92">
        <v>19</v>
      </c>
      <c r="E122" s="99"/>
      <c r="F122" s="100">
        <v>6</v>
      </c>
      <c r="G122" s="100">
        <v>13</v>
      </c>
      <c r="H122" s="100"/>
      <c r="I122" s="100"/>
      <c r="J122" s="95">
        <f t="shared" si="4"/>
        <v>19</v>
      </c>
      <c r="K122" s="70"/>
      <c r="L122" s="96">
        <f t="shared" si="3"/>
        <v>19</v>
      </c>
      <c r="M122" s="84"/>
      <c r="N122" s="70"/>
    </row>
    <row r="123" spans="1:14" ht="21.75" customHeight="1">
      <c r="A123" s="89">
        <v>3</v>
      </c>
      <c r="B123" s="90" t="s">
        <v>50</v>
      </c>
      <c r="C123" s="91" t="s">
        <v>18</v>
      </c>
      <c r="D123" s="92">
        <v>16</v>
      </c>
      <c r="E123" s="99"/>
      <c r="F123" s="100">
        <v>11</v>
      </c>
      <c r="G123" s="100">
        <v>5</v>
      </c>
      <c r="H123" s="100"/>
      <c r="I123" s="100"/>
      <c r="J123" s="95">
        <f t="shared" si="4"/>
        <v>16</v>
      </c>
      <c r="K123" s="70"/>
      <c r="L123" s="96">
        <f t="shared" si="3"/>
        <v>16</v>
      </c>
      <c r="M123" s="84"/>
      <c r="N123" s="70"/>
    </row>
    <row r="124" spans="1:14" ht="21.75" customHeight="1">
      <c r="A124" s="89">
        <v>4</v>
      </c>
      <c r="B124" s="90" t="s">
        <v>50</v>
      </c>
      <c r="C124" s="91" t="s">
        <v>19</v>
      </c>
      <c r="D124" s="92"/>
      <c r="E124" s="99"/>
      <c r="F124" s="100"/>
      <c r="G124" s="100"/>
      <c r="H124" s="100"/>
      <c r="I124" s="100"/>
      <c r="J124" s="95">
        <f t="shared" si="4"/>
        <v>0</v>
      </c>
      <c r="K124" s="70"/>
      <c r="L124" s="96">
        <f t="shared" si="3"/>
        <v>0</v>
      </c>
      <c r="M124" s="84"/>
      <c r="N124" s="70"/>
    </row>
    <row r="125" spans="1:14" ht="21.75" customHeight="1">
      <c r="A125" s="89">
        <v>5</v>
      </c>
      <c r="B125" s="90" t="s">
        <v>50</v>
      </c>
      <c r="C125" s="91" t="s">
        <v>20</v>
      </c>
      <c r="D125" s="92">
        <v>20</v>
      </c>
      <c r="E125" s="99"/>
      <c r="F125" s="100">
        <v>4</v>
      </c>
      <c r="G125" s="100">
        <v>16</v>
      </c>
      <c r="H125" s="100"/>
      <c r="I125" s="100"/>
      <c r="J125" s="95">
        <f t="shared" si="4"/>
        <v>20</v>
      </c>
      <c r="K125" s="70"/>
      <c r="L125" s="96">
        <f t="shared" si="3"/>
        <v>20</v>
      </c>
      <c r="M125" s="84"/>
      <c r="N125" s="70"/>
    </row>
    <row r="126" spans="1:14" ht="21.75" customHeight="1">
      <c r="A126" s="89">
        <v>6</v>
      </c>
      <c r="B126" s="90" t="s">
        <v>50</v>
      </c>
      <c r="C126" s="91" t="s">
        <v>21</v>
      </c>
      <c r="D126" s="92">
        <v>128</v>
      </c>
      <c r="E126" s="99"/>
      <c r="F126" s="100">
        <v>32</v>
      </c>
      <c r="G126" s="100">
        <v>34</v>
      </c>
      <c r="H126" s="100">
        <v>62</v>
      </c>
      <c r="I126" s="100"/>
      <c r="J126" s="95">
        <f t="shared" si="4"/>
        <v>128</v>
      </c>
      <c r="K126" s="70"/>
      <c r="L126" s="96">
        <f t="shared" si="3"/>
        <v>128</v>
      </c>
      <c r="M126" s="84"/>
      <c r="N126" s="70"/>
    </row>
    <row r="127" spans="1:14" ht="21.75" customHeight="1">
      <c r="A127" s="89">
        <v>7</v>
      </c>
      <c r="B127" s="90" t="s">
        <v>50</v>
      </c>
      <c r="C127" s="91" t="s">
        <v>22</v>
      </c>
      <c r="D127" s="92">
        <v>46</v>
      </c>
      <c r="E127" s="99">
        <v>1</v>
      </c>
      <c r="F127" s="100">
        <v>12</v>
      </c>
      <c r="G127" s="100">
        <v>33</v>
      </c>
      <c r="H127" s="100"/>
      <c r="I127" s="100"/>
      <c r="J127" s="95">
        <f t="shared" si="4"/>
        <v>45</v>
      </c>
      <c r="K127" s="70"/>
      <c r="L127" s="96">
        <f t="shared" si="3"/>
        <v>46</v>
      </c>
      <c r="M127" s="84"/>
      <c r="N127" s="70"/>
    </row>
    <row r="128" spans="1:14" ht="21.75" customHeight="1">
      <c r="A128" s="89">
        <v>8</v>
      </c>
      <c r="B128" s="90" t="s">
        <v>50</v>
      </c>
      <c r="C128" s="91" t="s">
        <v>23</v>
      </c>
      <c r="D128" s="92"/>
      <c r="E128" s="99"/>
      <c r="F128" s="100"/>
      <c r="G128" s="100"/>
      <c r="H128" s="100"/>
      <c r="I128" s="100"/>
      <c r="J128" s="97">
        <f t="shared" si="4"/>
        <v>0</v>
      </c>
      <c r="K128" s="70"/>
      <c r="L128" s="96">
        <f t="shared" si="3"/>
        <v>0</v>
      </c>
      <c r="M128" s="84"/>
      <c r="N128" s="70"/>
    </row>
    <row r="129" spans="1:14" ht="21.75" customHeight="1">
      <c r="A129" s="89">
        <v>9</v>
      </c>
      <c r="B129" s="90" t="s">
        <v>50</v>
      </c>
      <c r="C129" s="91" t="s">
        <v>24</v>
      </c>
      <c r="D129" s="92"/>
      <c r="E129" s="99"/>
      <c r="F129" s="100"/>
      <c r="G129" s="100"/>
      <c r="H129" s="100"/>
      <c r="I129" s="100"/>
      <c r="J129" s="95">
        <f t="shared" si="4"/>
        <v>0</v>
      </c>
      <c r="K129" s="70"/>
      <c r="L129" s="96">
        <f t="shared" si="3"/>
        <v>0</v>
      </c>
      <c r="M129" s="84"/>
      <c r="N129" s="70"/>
    </row>
    <row r="130" spans="1:14" ht="21.75" customHeight="1">
      <c r="A130" s="89">
        <v>10</v>
      </c>
      <c r="B130" s="90" t="s">
        <v>50</v>
      </c>
      <c r="C130" s="91" t="s">
        <v>25</v>
      </c>
      <c r="D130" s="98"/>
      <c r="E130" s="99"/>
      <c r="F130" s="100"/>
      <c r="G130" s="100"/>
      <c r="H130" s="100"/>
      <c r="I130" s="100"/>
      <c r="J130" s="95">
        <f t="shared" si="4"/>
        <v>0</v>
      </c>
      <c r="K130" s="70"/>
      <c r="L130" s="96">
        <f t="shared" si="3"/>
        <v>0</v>
      </c>
      <c r="M130" s="84"/>
      <c r="N130" s="70"/>
    </row>
    <row r="131" spans="1:14" ht="21.75" customHeight="1">
      <c r="A131" s="89">
        <v>11</v>
      </c>
      <c r="B131" s="90" t="s">
        <v>50</v>
      </c>
      <c r="C131" s="91" t="s">
        <v>26</v>
      </c>
      <c r="D131" s="98"/>
      <c r="E131" s="99"/>
      <c r="F131" s="100"/>
      <c r="G131" s="100"/>
      <c r="H131" s="100"/>
      <c r="I131" s="100"/>
      <c r="J131" s="95">
        <f t="shared" si="4"/>
        <v>0</v>
      </c>
      <c r="K131" s="70"/>
      <c r="L131" s="96">
        <f t="shared" si="3"/>
        <v>0</v>
      </c>
      <c r="M131" s="84"/>
      <c r="N131" s="70"/>
    </row>
    <row r="132" spans="1:14" ht="21.75" customHeight="1">
      <c r="A132" s="89">
        <v>12</v>
      </c>
      <c r="B132" s="90" t="s">
        <v>50</v>
      </c>
      <c r="C132" s="91" t="s">
        <v>27</v>
      </c>
      <c r="D132" s="98"/>
      <c r="E132" s="99"/>
      <c r="F132" s="100"/>
      <c r="G132" s="100"/>
      <c r="H132" s="100"/>
      <c r="I132" s="100"/>
      <c r="J132" s="95">
        <f t="shared" si="4"/>
        <v>0</v>
      </c>
      <c r="K132" s="70"/>
      <c r="L132" s="96">
        <f t="shared" ref="L132:L189" si="7">SUM(E132,J132,K132)</f>
        <v>0</v>
      </c>
      <c r="M132" s="84"/>
      <c r="N132" s="70"/>
    </row>
    <row r="133" spans="1:14" ht="21.75" customHeight="1">
      <c r="A133" s="89">
        <v>13</v>
      </c>
      <c r="B133" s="90" t="s">
        <v>50</v>
      </c>
      <c r="C133" s="91" t="s">
        <v>28</v>
      </c>
      <c r="D133" s="98"/>
      <c r="E133" s="99"/>
      <c r="F133" s="100"/>
      <c r="G133" s="100"/>
      <c r="H133" s="100"/>
      <c r="I133" s="100"/>
      <c r="J133" s="95">
        <f t="shared" ref="J133:J190" si="8">SUM(F133,G133,H133,I133)</f>
        <v>0</v>
      </c>
      <c r="K133" s="70"/>
      <c r="L133" s="96">
        <f t="shared" si="7"/>
        <v>0</v>
      </c>
      <c r="M133" s="84"/>
      <c r="N133" s="70"/>
    </row>
    <row r="134" spans="1:14" ht="21.75" customHeight="1">
      <c r="A134" s="89">
        <v>14</v>
      </c>
      <c r="B134" s="90" t="s">
        <v>50</v>
      </c>
      <c r="C134" s="91" t="s">
        <v>29</v>
      </c>
      <c r="D134" s="98"/>
      <c r="E134" s="99"/>
      <c r="F134" s="100"/>
      <c r="G134" s="100"/>
      <c r="H134" s="100"/>
      <c r="I134" s="100"/>
      <c r="J134" s="95">
        <f t="shared" si="8"/>
        <v>0</v>
      </c>
      <c r="K134" s="70"/>
      <c r="L134" s="96">
        <f t="shared" si="7"/>
        <v>0</v>
      </c>
      <c r="M134" s="84"/>
      <c r="N134" s="70"/>
    </row>
    <row r="135" spans="1:14" ht="21.75" customHeight="1">
      <c r="A135" s="89">
        <v>15</v>
      </c>
      <c r="B135" s="90" t="s">
        <v>50</v>
      </c>
      <c r="C135" s="91" t="s">
        <v>30</v>
      </c>
      <c r="D135" s="98">
        <v>7</v>
      </c>
      <c r="E135" s="99"/>
      <c r="F135" s="100"/>
      <c r="G135" s="100"/>
      <c r="H135" s="100"/>
      <c r="I135" s="100"/>
      <c r="J135" s="95">
        <f t="shared" si="8"/>
        <v>0</v>
      </c>
      <c r="K135" s="70">
        <v>7</v>
      </c>
      <c r="L135" s="96">
        <f t="shared" si="7"/>
        <v>7</v>
      </c>
      <c r="M135" s="84"/>
      <c r="N135" s="70"/>
    </row>
    <row r="136" spans="1:14" ht="21.75" customHeight="1">
      <c r="A136" s="89">
        <v>16</v>
      </c>
      <c r="B136" s="90" t="s">
        <v>50</v>
      </c>
      <c r="C136" s="91" t="s">
        <v>31</v>
      </c>
      <c r="D136" s="98"/>
      <c r="E136" s="99"/>
      <c r="F136" s="100"/>
      <c r="G136" s="100"/>
      <c r="H136" s="100"/>
      <c r="I136" s="100"/>
      <c r="J136" s="95">
        <f t="shared" si="8"/>
        <v>0</v>
      </c>
      <c r="K136" s="70"/>
      <c r="L136" s="96">
        <f t="shared" si="7"/>
        <v>0</v>
      </c>
      <c r="M136" s="84"/>
      <c r="N136" s="70"/>
    </row>
    <row r="137" spans="1:14" ht="21.75" customHeight="1">
      <c r="A137" s="89">
        <v>17</v>
      </c>
      <c r="B137" s="90" t="s">
        <v>50</v>
      </c>
      <c r="C137" s="91" t="s">
        <v>32</v>
      </c>
      <c r="D137" s="98"/>
      <c r="E137" s="99"/>
      <c r="F137" s="100"/>
      <c r="G137" s="100"/>
      <c r="H137" s="100"/>
      <c r="I137" s="100"/>
      <c r="J137" s="95">
        <f t="shared" si="8"/>
        <v>0</v>
      </c>
      <c r="K137" s="70"/>
      <c r="L137" s="96">
        <f t="shared" si="7"/>
        <v>0</v>
      </c>
      <c r="M137" s="84"/>
      <c r="N137" s="70"/>
    </row>
    <row r="138" spans="1:14" ht="21.75" customHeight="1">
      <c r="A138" s="89">
        <v>18</v>
      </c>
      <c r="B138" s="90" t="s">
        <v>50</v>
      </c>
      <c r="C138" s="91" t="s">
        <v>33</v>
      </c>
      <c r="D138" s="98"/>
      <c r="E138" s="99"/>
      <c r="F138" s="100"/>
      <c r="G138" s="100"/>
      <c r="H138" s="100"/>
      <c r="I138" s="100"/>
      <c r="J138" s="95">
        <f t="shared" si="8"/>
        <v>0</v>
      </c>
      <c r="K138" s="70"/>
      <c r="L138" s="96">
        <f t="shared" si="7"/>
        <v>0</v>
      </c>
      <c r="M138" s="84"/>
      <c r="N138" s="70"/>
    </row>
    <row r="139" spans="1:14" ht="21.75" customHeight="1">
      <c r="A139" s="89">
        <v>19</v>
      </c>
      <c r="B139" s="90" t="s">
        <v>50</v>
      </c>
      <c r="C139" s="101" t="s">
        <v>34</v>
      </c>
      <c r="D139" s="98"/>
      <c r="E139" s="99"/>
      <c r="F139" s="100"/>
      <c r="G139" s="100"/>
      <c r="H139" s="100"/>
      <c r="I139" s="100"/>
      <c r="J139" s="95">
        <f t="shared" si="8"/>
        <v>0</v>
      </c>
      <c r="K139" s="70"/>
      <c r="L139" s="96">
        <f t="shared" si="7"/>
        <v>0</v>
      </c>
      <c r="M139" s="84"/>
      <c r="N139" s="70"/>
    </row>
    <row r="140" spans="1:14" ht="21.75" customHeight="1">
      <c r="A140" s="89">
        <v>20</v>
      </c>
      <c r="B140" s="90" t="s">
        <v>50</v>
      </c>
      <c r="C140" s="101" t="s">
        <v>35</v>
      </c>
      <c r="D140" s="98"/>
      <c r="E140" s="99"/>
      <c r="F140" s="100"/>
      <c r="G140" s="100"/>
      <c r="H140" s="100"/>
      <c r="I140" s="100"/>
      <c r="J140" s="95">
        <f t="shared" si="8"/>
        <v>0</v>
      </c>
      <c r="K140" s="70"/>
      <c r="L140" s="96">
        <f t="shared" si="7"/>
        <v>0</v>
      </c>
      <c r="M140" s="84"/>
      <c r="N140" s="70"/>
    </row>
    <row r="141" spans="1:14" ht="21.75" customHeight="1">
      <c r="A141" s="89">
        <v>21</v>
      </c>
      <c r="B141" s="90" t="s">
        <v>50</v>
      </c>
      <c r="C141" s="91" t="s">
        <v>36</v>
      </c>
      <c r="D141" s="98"/>
      <c r="E141" s="99"/>
      <c r="F141" s="100"/>
      <c r="G141" s="100"/>
      <c r="H141" s="100"/>
      <c r="I141" s="100"/>
      <c r="J141" s="95">
        <f t="shared" si="8"/>
        <v>0</v>
      </c>
      <c r="K141" s="70"/>
      <c r="L141" s="96">
        <f t="shared" si="7"/>
        <v>0</v>
      </c>
      <c r="M141" s="84"/>
      <c r="N141" s="70"/>
    </row>
    <row r="142" spans="1:14" ht="21.75" customHeight="1">
      <c r="A142" s="89">
        <v>22</v>
      </c>
      <c r="B142" s="90" t="s">
        <v>50</v>
      </c>
      <c r="C142" s="91" t="s">
        <v>37</v>
      </c>
      <c r="D142" s="98">
        <v>52</v>
      </c>
      <c r="E142" s="99"/>
      <c r="F142" s="100"/>
      <c r="G142" s="100">
        <v>52</v>
      </c>
      <c r="H142" s="100"/>
      <c r="I142" s="100"/>
      <c r="J142" s="95">
        <f t="shared" si="8"/>
        <v>52</v>
      </c>
      <c r="K142" s="70"/>
      <c r="L142" s="96">
        <f t="shared" si="7"/>
        <v>52</v>
      </c>
      <c r="M142" s="84"/>
      <c r="N142" s="70"/>
    </row>
    <row r="143" spans="1:14" ht="21.75" customHeight="1">
      <c r="A143" s="89">
        <v>23</v>
      </c>
      <c r="B143" s="90" t="s">
        <v>50</v>
      </c>
      <c r="C143" s="91" t="s">
        <v>146</v>
      </c>
      <c r="D143" s="98"/>
      <c r="E143" s="99"/>
      <c r="F143" s="100"/>
      <c r="G143" s="100"/>
      <c r="H143" s="100"/>
      <c r="I143" s="100"/>
      <c r="J143" s="95">
        <f t="shared" si="8"/>
        <v>0</v>
      </c>
      <c r="K143" s="70"/>
      <c r="L143" s="96">
        <f t="shared" si="7"/>
        <v>0</v>
      </c>
      <c r="M143" s="84"/>
      <c r="N143" s="70"/>
    </row>
    <row r="144" spans="1:14" ht="21.75" customHeight="1">
      <c r="A144" s="89">
        <v>24</v>
      </c>
      <c r="B144" s="90" t="s">
        <v>50</v>
      </c>
      <c r="C144" s="91" t="s">
        <v>38</v>
      </c>
      <c r="D144" s="98"/>
      <c r="E144" s="99"/>
      <c r="F144" s="100"/>
      <c r="G144" s="100"/>
      <c r="H144" s="100"/>
      <c r="I144" s="100"/>
      <c r="J144" s="95">
        <f t="shared" si="8"/>
        <v>0</v>
      </c>
      <c r="K144" s="70"/>
      <c r="L144" s="96">
        <f t="shared" si="7"/>
        <v>0</v>
      </c>
      <c r="M144" s="84"/>
      <c r="N144" s="70"/>
    </row>
    <row r="145" spans="1:14" ht="21.75" customHeight="1">
      <c r="A145" s="89">
        <v>25</v>
      </c>
      <c r="B145" s="90" t="s">
        <v>50</v>
      </c>
      <c r="C145" s="91" t="s">
        <v>39</v>
      </c>
      <c r="D145" s="98"/>
      <c r="E145" s="99"/>
      <c r="F145" s="100"/>
      <c r="G145" s="100"/>
      <c r="H145" s="100"/>
      <c r="I145" s="100"/>
      <c r="J145" s="95">
        <f t="shared" si="8"/>
        <v>0</v>
      </c>
      <c r="K145" s="70"/>
      <c r="L145" s="96">
        <f t="shared" si="7"/>
        <v>0</v>
      </c>
      <c r="M145" s="84"/>
      <c r="N145" s="70"/>
    </row>
    <row r="146" spans="1:14" ht="21.75" customHeight="1">
      <c r="A146" s="89">
        <v>26</v>
      </c>
      <c r="B146" s="90" t="s">
        <v>50</v>
      </c>
      <c r="C146" s="91" t="s">
        <v>40</v>
      </c>
      <c r="D146" s="98"/>
      <c r="E146" s="99"/>
      <c r="F146" s="100"/>
      <c r="G146" s="100"/>
      <c r="H146" s="100"/>
      <c r="I146" s="100"/>
      <c r="J146" s="95">
        <f t="shared" si="8"/>
        <v>0</v>
      </c>
      <c r="K146" s="70"/>
      <c r="L146" s="96">
        <f t="shared" si="7"/>
        <v>0</v>
      </c>
      <c r="M146" s="84"/>
      <c r="N146" s="70"/>
    </row>
    <row r="147" spans="1:14" ht="21.75" customHeight="1">
      <c r="A147" s="89">
        <v>27</v>
      </c>
      <c r="B147" s="90" t="s">
        <v>50</v>
      </c>
      <c r="C147" s="91" t="s">
        <v>41</v>
      </c>
      <c r="D147" s="98"/>
      <c r="E147" s="99"/>
      <c r="F147" s="100"/>
      <c r="G147" s="100"/>
      <c r="H147" s="100"/>
      <c r="I147" s="100"/>
      <c r="J147" s="95">
        <f t="shared" si="8"/>
        <v>0</v>
      </c>
      <c r="K147" s="70"/>
      <c r="L147" s="96">
        <f t="shared" si="7"/>
        <v>0</v>
      </c>
      <c r="M147" s="84"/>
      <c r="N147" s="70"/>
    </row>
    <row r="148" spans="1:14" ht="21.75" customHeight="1">
      <c r="A148" s="89">
        <v>28</v>
      </c>
      <c r="B148" s="90" t="s">
        <v>50</v>
      </c>
      <c r="C148" s="91" t="s">
        <v>42</v>
      </c>
      <c r="D148" s="98"/>
      <c r="E148" s="99"/>
      <c r="F148" s="100"/>
      <c r="G148" s="100"/>
      <c r="H148" s="100"/>
      <c r="I148" s="100"/>
      <c r="J148" s="95">
        <f t="shared" si="8"/>
        <v>0</v>
      </c>
      <c r="K148" s="70"/>
      <c r="L148" s="96">
        <f t="shared" si="7"/>
        <v>0</v>
      </c>
      <c r="M148" s="84"/>
      <c r="N148" s="70"/>
    </row>
    <row r="149" spans="1:14" ht="21.75" customHeight="1">
      <c r="A149" s="89">
        <v>31</v>
      </c>
      <c r="B149" s="90" t="s">
        <v>50</v>
      </c>
      <c r="C149" s="91" t="s">
        <v>89</v>
      </c>
      <c r="D149" s="98"/>
      <c r="E149" s="99"/>
      <c r="F149" s="100"/>
      <c r="G149" s="100"/>
      <c r="H149" s="100"/>
      <c r="I149" s="100"/>
      <c r="J149" s="95">
        <f t="shared" si="8"/>
        <v>0</v>
      </c>
      <c r="K149" s="70"/>
      <c r="L149" s="96">
        <f t="shared" si="7"/>
        <v>0</v>
      </c>
      <c r="M149" s="84"/>
      <c r="N149" s="70"/>
    </row>
    <row r="150" spans="1:14" ht="21.75" customHeight="1">
      <c r="A150" s="89">
        <v>32</v>
      </c>
      <c r="B150" s="90" t="s">
        <v>50</v>
      </c>
      <c r="C150" s="91" t="s">
        <v>43</v>
      </c>
      <c r="D150" s="98"/>
      <c r="E150" s="99"/>
      <c r="F150" s="100"/>
      <c r="G150" s="100"/>
      <c r="H150" s="100"/>
      <c r="I150" s="100"/>
      <c r="J150" s="95">
        <f t="shared" si="8"/>
        <v>0</v>
      </c>
      <c r="K150" s="70"/>
      <c r="L150" s="96">
        <f t="shared" si="7"/>
        <v>0</v>
      </c>
      <c r="M150" s="84"/>
      <c r="N150" s="70"/>
    </row>
    <row r="151" spans="1:14" ht="21.75" customHeight="1">
      <c r="A151" s="89">
        <v>33</v>
      </c>
      <c r="B151" s="90" t="s">
        <v>50</v>
      </c>
      <c r="C151" s="91" t="s">
        <v>90</v>
      </c>
      <c r="D151" s="98">
        <v>203</v>
      </c>
      <c r="E151" s="99">
        <v>1</v>
      </c>
      <c r="F151" s="100"/>
      <c r="G151" s="100">
        <v>202</v>
      </c>
      <c r="H151" s="100"/>
      <c r="I151" s="100"/>
      <c r="J151" s="95">
        <f t="shared" si="8"/>
        <v>202</v>
      </c>
      <c r="K151" s="70"/>
      <c r="L151" s="96">
        <f t="shared" si="7"/>
        <v>203</v>
      </c>
      <c r="M151" s="84"/>
      <c r="N151" s="70"/>
    </row>
    <row r="152" spans="1:14" ht="21.75" customHeight="1">
      <c r="A152" s="89">
        <v>35</v>
      </c>
      <c r="B152" s="90" t="s">
        <v>50</v>
      </c>
      <c r="C152" s="101" t="s">
        <v>44</v>
      </c>
      <c r="D152" s="98"/>
      <c r="E152" s="99"/>
      <c r="F152" s="100"/>
      <c r="G152" s="100"/>
      <c r="H152" s="100"/>
      <c r="I152" s="100"/>
      <c r="J152" s="95">
        <f t="shared" si="8"/>
        <v>0</v>
      </c>
      <c r="K152" s="70"/>
      <c r="L152" s="96">
        <f t="shared" si="7"/>
        <v>0</v>
      </c>
      <c r="M152" s="84"/>
      <c r="N152" s="70"/>
    </row>
    <row r="153" spans="1:14" ht="21.75" customHeight="1">
      <c r="A153" s="89">
        <v>36</v>
      </c>
      <c r="B153" s="90" t="s">
        <v>50</v>
      </c>
      <c r="C153" s="101" t="s">
        <v>88</v>
      </c>
      <c r="D153" s="98"/>
      <c r="E153" s="99"/>
      <c r="F153" s="100"/>
      <c r="G153" s="100"/>
      <c r="H153" s="100"/>
      <c r="I153" s="100"/>
      <c r="J153" s="95">
        <f t="shared" si="8"/>
        <v>0</v>
      </c>
      <c r="K153" s="70"/>
      <c r="L153" s="96">
        <f t="shared" si="7"/>
        <v>0</v>
      </c>
      <c r="M153" s="84"/>
      <c r="N153" s="70"/>
    </row>
    <row r="154" spans="1:14" ht="21.75" customHeight="1">
      <c r="A154" s="89">
        <v>37</v>
      </c>
      <c r="B154" s="90" t="s">
        <v>50</v>
      </c>
      <c r="C154" s="101" t="s">
        <v>46</v>
      </c>
      <c r="D154" s="98"/>
      <c r="E154" s="99"/>
      <c r="F154" s="100"/>
      <c r="G154" s="100"/>
      <c r="H154" s="100"/>
      <c r="I154" s="100"/>
      <c r="J154" s="95">
        <f t="shared" si="8"/>
        <v>0</v>
      </c>
      <c r="K154" s="70"/>
      <c r="L154" s="96">
        <f t="shared" si="7"/>
        <v>0</v>
      </c>
      <c r="M154" s="84"/>
      <c r="N154" s="70"/>
    </row>
    <row r="155" spans="1:14" ht="21.75" customHeight="1">
      <c r="A155" s="89">
        <v>38</v>
      </c>
      <c r="B155" s="90" t="s">
        <v>50</v>
      </c>
      <c r="C155" s="101" t="s">
        <v>47</v>
      </c>
      <c r="D155" s="98"/>
      <c r="E155" s="99"/>
      <c r="F155" s="100"/>
      <c r="G155" s="100"/>
      <c r="H155" s="100"/>
      <c r="I155" s="100"/>
      <c r="J155" s="95">
        <f t="shared" si="8"/>
        <v>0</v>
      </c>
      <c r="K155" s="70"/>
      <c r="L155" s="96">
        <f t="shared" si="7"/>
        <v>0</v>
      </c>
      <c r="M155" s="84"/>
      <c r="N155" s="70"/>
    </row>
    <row r="156" spans="1:14" ht="21.75" customHeight="1">
      <c r="A156" s="102">
        <v>4</v>
      </c>
      <c r="B156" s="90" t="s">
        <v>50</v>
      </c>
      <c r="C156" s="102" t="s">
        <v>76</v>
      </c>
      <c r="D156" s="103">
        <f t="shared" ref="D156:I156" si="9">SUM(D121:D155)</f>
        <v>599</v>
      </c>
      <c r="E156" s="104">
        <f t="shared" si="9"/>
        <v>6</v>
      </c>
      <c r="F156" s="105">
        <f t="shared" si="9"/>
        <v>81</v>
      </c>
      <c r="G156" s="105">
        <f t="shared" si="9"/>
        <v>443</v>
      </c>
      <c r="H156" s="105">
        <f t="shared" si="9"/>
        <v>62</v>
      </c>
      <c r="I156" s="105">
        <f t="shared" si="9"/>
        <v>0</v>
      </c>
      <c r="J156" s="95">
        <f t="shared" si="8"/>
        <v>586</v>
      </c>
      <c r="K156" s="102">
        <f>SUM(K121:K155)</f>
        <v>7</v>
      </c>
      <c r="L156" s="96">
        <f t="shared" si="7"/>
        <v>599</v>
      </c>
      <c r="M156" s="84"/>
      <c r="N156" s="70"/>
    </row>
    <row r="157" spans="1:14" ht="21.75" customHeight="1">
      <c r="A157" s="89">
        <v>1</v>
      </c>
      <c r="B157" s="90" t="s">
        <v>51</v>
      </c>
      <c r="C157" s="91" t="s">
        <v>16</v>
      </c>
      <c r="D157" s="92">
        <v>390</v>
      </c>
      <c r="E157" s="99">
        <v>11</v>
      </c>
      <c r="F157" s="100">
        <v>28</v>
      </c>
      <c r="G157" s="100">
        <v>351</v>
      </c>
      <c r="H157" s="100"/>
      <c r="I157" s="100"/>
      <c r="J157" s="95">
        <f t="shared" si="8"/>
        <v>379</v>
      </c>
      <c r="K157" s="70"/>
      <c r="L157" s="96">
        <f t="shared" si="7"/>
        <v>390</v>
      </c>
      <c r="M157" s="84"/>
      <c r="N157" s="70"/>
    </row>
    <row r="158" spans="1:14" ht="21.75" customHeight="1">
      <c r="A158" s="89">
        <v>2</v>
      </c>
      <c r="B158" s="90" t="s">
        <v>51</v>
      </c>
      <c r="C158" s="91" t="s">
        <v>17</v>
      </c>
      <c r="D158" s="92">
        <v>88</v>
      </c>
      <c r="E158" s="99"/>
      <c r="F158" s="100">
        <v>4</v>
      </c>
      <c r="G158" s="100">
        <v>84</v>
      </c>
      <c r="H158" s="100"/>
      <c r="I158" s="100"/>
      <c r="J158" s="95">
        <f t="shared" si="8"/>
        <v>88</v>
      </c>
      <c r="K158" s="70"/>
      <c r="L158" s="96">
        <f t="shared" si="7"/>
        <v>88</v>
      </c>
      <c r="M158" s="84"/>
      <c r="N158" s="70"/>
    </row>
    <row r="159" spans="1:14" ht="21.75" customHeight="1">
      <c r="A159" s="89">
        <v>3</v>
      </c>
      <c r="B159" s="90" t="s">
        <v>51</v>
      </c>
      <c r="C159" s="91" t="s">
        <v>18</v>
      </c>
      <c r="D159" s="92">
        <v>34</v>
      </c>
      <c r="E159" s="99"/>
      <c r="F159" s="100">
        <v>3</v>
      </c>
      <c r="G159" s="100">
        <v>31</v>
      </c>
      <c r="H159" s="100"/>
      <c r="I159" s="100"/>
      <c r="J159" s="95">
        <f t="shared" si="8"/>
        <v>34</v>
      </c>
      <c r="K159" s="70"/>
      <c r="L159" s="96">
        <f t="shared" si="7"/>
        <v>34</v>
      </c>
      <c r="M159" s="84"/>
      <c r="N159" s="70"/>
    </row>
    <row r="160" spans="1:14" ht="21.75" customHeight="1">
      <c r="A160" s="89">
        <v>4</v>
      </c>
      <c r="B160" s="90" t="s">
        <v>51</v>
      </c>
      <c r="C160" s="91" t="s">
        <v>19</v>
      </c>
      <c r="D160" s="92"/>
      <c r="E160" s="99"/>
      <c r="F160" s="100"/>
      <c r="G160" s="100"/>
      <c r="H160" s="100"/>
      <c r="I160" s="100"/>
      <c r="J160" s="95">
        <f t="shared" si="8"/>
        <v>0</v>
      </c>
      <c r="K160" s="70"/>
      <c r="L160" s="96">
        <f t="shared" si="7"/>
        <v>0</v>
      </c>
      <c r="M160" s="84"/>
      <c r="N160" s="70"/>
    </row>
    <row r="161" spans="1:14" ht="21.75" customHeight="1">
      <c r="A161" s="89">
        <v>5</v>
      </c>
      <c r="B161" s="90" t="s">
        <v>51</v>
      </c>
      <c r="C161" s="91" t="s">
        <v>20</v>
      </c>
      <c r="D161" s="92">
        <v>68</v>
      </c>
      <c r="E161" s="99">
        <v>1</v>
      </c>
      <c r="F161" s="100">
        <v>6</v>
      </c>
      <c r="G161" s="100">
        <v>61</v>
      </c>
      <c r="H161" s="100"/>
      <c r="I161" s="100"/>
      <c r="J161" s="95">
        <f t="shared" si="8"/>
        <v>67</v>
      </c>
      <c r="K161" s="70"/>
      <c r="L161" s="96">
        <f t="shared" si="7"/>
        <v>68</v>
      </c>
      <c r="M161" s="84"/>
      <c r="N161" s="70"/>
    </row>
    <row r="162" spans="1:14" ht="21.75" customHeight="1">
      <c r="A162" s="89">
        <v>6</v>
      </c>
      <c r="B162" s="90" t="s">
        <v>51</v>
      </c>
      <c r="C162" s="91" t="s">
        <v>21</v>
      </c>
      <c r="D162" s="92">
        <v>249</v>
      </c>
      <c r="E162" s="99">
        <v>3</v>
      </c>
      <c r="F162" s="100">
        <v>33</v>
      </c>
      <c r="G162" s="100">
        <v>185</v>
      </c>
      <c r="H162" s="100">
        <v>20</v>
      </c>
      <c r="I162" s="100">
        <v>8</v>
      </c>
      <c r="J162" s="95">
        <f t="shared" si="8"/>
        <v>246</v>
      </c>
      <c r="K162" s="70"/>
      <c r="L162" s="96">
        <f t="shared" si="7"/>
        <v>249</v>
      </c>
      <c r="M162" s="84"/>
      <c r="N162" s="70"/>
    </row>
    <row r="163" spans="1:14" ht="21.75" customHeight="1">
      <c r="A163" s="89">
        <v>7</v>
      </c>
      <c r="B163" s="90" t="s">
        <v>51</v>
      </c>
      <c r="C163" s="91" t="s">
        <v>22</v>
      </c>
      <c r="D163" s="92">
        <v>122</v>
      </c>
      <c r="E163" s="99">
        <v>3</v>
      </c>
      <c r="F163" s="100">
        <v>10</v>
      </c>
      <c r="G163" s="100">
        <v>89</v>
      </c>
      <c r="H163" s="100"/>
      <c r="I163" s="100">
        <v>20</v>
      </c>
      <c r="J163" s="95">
        <f t="shared" si="8"/>
        <v>119</v>
      </c>
      <c r="K163" s="70"/>
      <c r="L163" s="96">
        <f t="shared" si="7"/>
        <v>122</v>
      </c>
      <c r="M163" s="84"/>
      <c r="N163" s="70"/>
    </row>
    <row r="164" spans="1:14" ht="21.75" customHeight="1">
      <c r="A164" s="89">
        <v>8</v>
      </c>
      <c r="B164" s="90" t="s">
        <v>51</v>
      </c>
      <c r="C164" s="91" t="s">
        <v>23</v>
      </c>
      <c r="D164" s="92"/>
      <c r="E164" s="99"/>
      <c r="F164" s="100"/>
      <c r="G164" s="100"/>
      <c r="H164" s="100"/>
      <c r="I164" s="100"/>
      <c r="J164" s="97">
        <f t="shared" si="8"/>
        <v>0</v>
      </c>
      <c r="K164" s="70"/>
      <c r="L164" s="96">
        <f t="shared" si="7"/>
        <v>0</v>
      </c>
      <c r="M164" s="84"/>
      <c r="N164" s="70"/>
    </row>
    <row r="165" spans="1:14" ht="21.75" customHeight="1">
      <c r="A165" s="89">
        <v>9</v>
      </c>
      <c r="B165" s="90" t="s">
        <v>51</v>
      </c>
      <c r="C165" s="91" t="s">
        <v>24</v>
      </c>
      <c r="D165" s="92"/>
      <c r="E165" s="99"/>
      <c r="F165" s="100"/>
      <c r="G165" s="100"/>
      <c r="H165" s="100"/>
      <c r="I165" s="100"/>
      <c r="J165" s="95">
        <f t="shared" si="8"/>
        <v>0</v>
      </c>
      <c r="K165" s="70"/>
      <c r="L165" s="96">
        <f t="shared" si="7"/>
        <v>0</v>
      </c>
      <c r="M165" s="84"/>
      <c r="N165" s="70"/>
    </row>
    <row r="166" spans="1:14" ht="21.75" customHeight="1">
      <c r="A166" s="89">
        <v>10</v>
      </c>
      <c r="B166" s="90" t="s">
        <v>51</v>
      </c>
      <c r="C166" s="91" t="s">
        <v>25</v>
      </c>
      <c r="D166" s="98">
        <v>45</v>
      </c>
      <c r="E166" s="99"/>
      <c r="F166" s="100"/>
      <c r="G166" s="100">
        <v>45</v>
      </c>
      <c r="H166" s="100"/>
      <c r="I166" s="100"/>
      <c r="J166" s="95">
        <f t="shared" si="8"/>
        <v>45</v>
      </c>
      <c r="K166" s="70"/>
      <c r="L166" s="96">
        <f t="shared" si="7"/>
        <v>45</v>
      </c>
      <c r="M166" s="84"/>
      <c r="N166" s="70"/>
    </row>
    <row r="167" spans="1:14" ht="21.75" customHeight="1">
      <c r="A167" s="89">
        <v>11</v>
      </c>
      <c r="B167" s="90" t="s">
        <v>51</v>
      </c>
      <c r="C167" s="91" t="s">
        <v>26</v>
      </c>
      <c r="D167" s="98">
        <v>35</v>
      </c>
      <c r="E167" s="99"/>
      <c r="F167" s="100">
        <v>1</v>
      </c>
      <c r="G167" s="100">
        <v>5</v>
      </c>
      <c r="H167" s="100">
        <v>29</v>
      </c>
      <c r="I167" s="100"/>
      <c r="J167" s="95">
        <f t="shared" si="8"/>
        <v>35</v>
      </c>
      <c r="K167" s="70"/>
      <c r="L167" s="96">
        <f t="shared" si="7"/>
        <v>35</v>
      </c>
      <c r="M167" s="84"/>
      <c r="N167" s="70"/>
    </row>
    <row r="168" spans="1:14" ht="21.75" customHeight="1">
      <c r="A168" s="89">
        <v>12</v>
      </c>
      <c r="B168" s="90" t="s">
        <v>51</v>
      </c>
      <c r="C168" s="91" t="s">
        <v>27</v>
      </c>
      <c r="D168" s="98"/>
      <c r="E168" s="99"/>
      <c r="F168" s="100"/>
      <c r="G168" s="100"/>
      <c r="H168" s="100"/>
      <c r="I168" s="100"/>
      <c r="J168" s="95">
        <f t="shared" si="8"/>
        <v>0</v>
      </c>
      <c r="K168" s="70"/>
      <c r="L168" s="96">
        <f t="shared" si="7"/>
        <v>0</v>
      </c>
      <c r="M168" s="84"/>
      <c r="N168" s="70"/>
    </row>
    <row r="169" spans="1:14" ht="21.75" customHeight="1">
      <c r="A169" s="89">
        <v>13</v>
      </c>
      <c r="B169" s="90" t="s">
        <v>51</v>
      </c>
      <c r="C169" s="91" t="s">
        <v>28</v>
      </c>
      <c r="D169" s="98"/>
      <c r="E169" s="99"/>
      <c r="F169" s="100"/>
      <c r="G169" s="100"/>
      <c r="H169" s="100"/>
      <c r="I169" s="100"/>
      <c r="J169" s="95">
        <f t="shared" si="8"/>
        <v>0</v>
      </c>
      <c r="K169" s="70"/>
      <c r="L169" s="96">
        <f t="shared" si="7"/>
        <v>0</v>
      </c>
      <c r="M169" s="84"/>
      <c r="N169" s="70"/>
    </row>
    <row r="170" spans="1:14" ht="21.75" customHeight="1">
      <c r="A170" s="89">
        <v>14</v>
      </c>
      <c r="B170" s="90" t="s">
        <v>51</v>
      </c>
      <c r="C170" s="91" t="s">
        <v>29</v>
      </c>
      <c r="D170" s="98"/>
      <c r="E170" s="99"/>
      <c r="F170" s="100"/>
      <c r="G170" s="100"/>
      <c r="H170" s="100"/>
      <c r="I170" s="100"/>
      <c r="J170" s="95">
        <f t="shared" si="8"/>
        <v>0</v>
      </c>
      <c r="K170" s="70"/>
      <c r="L170" s="96">
        <f t="shared" si="7"/>
        <v>0</v>
      </c>
      <c r="M170" s="84"/>
      <c r="N170" s="70"/>
    </row>
    <row r="171" spans="1:14" ht="21.75" customHeight="1">
      <c r="A171" s="89">
        <v>15</v>
      </c>
      <c r="B171" s="90" t="s">
        <v>51</v>
      </c>
      <c r="C171" s="91" t="s">
        <v>30</v>
      </c>
      <c r="D171" s="98"/>
      <c r="E171" s="99"/>
      <c r="F171" s="100"/>
      <c r="G171" s="100"/>
      <c r="H171" s="100"/>
      <c r="I171" s="100"/>
      <c r="J171" s="95">
        <f t="shared" si="8"/>
        <v>0</v>
      </c>
      <c r="K171" s="70"/>
      <c r="L171" s="96">
        <f t="shared" si="7"/>
        <v>0</v>
      </c>
      <c r="M171" s="84"/>
      <c r="N171" s="70"/>
    </row>
    <row r="172" spans="1:14" ht="21.75" customHeight="1">
      <c r="A172" s="89">
        <v>16</v>
      </c>
      <c r="B172" s="90" t="s">
        <v>51</v>
      </c>
      <c r="C172" s="91" t="s">
        <v>31</v>
      </c>
      <c r="D172" s="98">
        <v>15</v>
      </c>
      <c r="E172" s="99"/>
      <c r="F172" s="100">
        <v>3</v>
      </c>
      <c r="G172" s="100">
        <v>4</v>
      </c>
      <c r="H172" s="100">
        <v>6</v>
      </c>
      <c r="I172" s="100">
        <v>2</v>
      </c>
      <c r="J172" s="95">
        <f t="shared" si="8"/>
        <v>15</v>
      </c>
      <c r="K172" s="70"/>
      <c r="L172" s="96">
        <f t="shared" si="7"/>
        <v>15</v>
      </c>
      <c r="M172" s="84"/>
      <c r="N172" s="70"/>
    </row>
    <row r="173" spans="1:14" ht="21.75" customHeight="1">
      <c r="A173" s="89">
        <v>17</v>
      </c>
      <c r="B173" s="90" t="s">
        <v>51</v>
      </c>
      <c r="C173" s="91" t="s">
        <v>32</v>
      </c>
      <c r="D173" s="98"/>
      <c r="E173" s="99"/>
      <c r="F173" s="100"/>
      <c r="G173" s="100"/>
      <c r="H173" s="100"/>
      <c r="I173" s="100"/>
      <c r="J173" s="95">
        <f t="shared" si="8"/>
        <v>0</v>
      </c>
      <c r="K173" s="70"/>
      <c r="L173" s="96">
        <f t="shared" si="7"/>
        <v>0</v>
      </c>
      <c r="M173" s="84"/>
      <c r="N173" s="70"/>
    </row>
    <row r="174" spans="1:14" ht="21.75" customHeight="1">
      <c r="A174" s="89">
        <v>18</v>
      </c>
      <c r="B174" s="90" t="s">
        <v>51</v>
      </c>
      <c r="C174" s="91" t="s">
        <v>33</v>
      </c>
      <c r="D174" s="98">
        <v>47</v>
      </c>
      <c r="E174" s="99">
        <v>1</v>
      </c>
      <c r="F174" s="100">
        <v>3</v>
      </c>
      <c r="G174" s="100">
        <v>33</v>
      </c>
      <c r="H174" s="100">
        <v>10</v>
      </c>
      <c r="I174" s="100"/>
      <c r="J174" s="95">
        <f t="shared" si="8"/>
        <v>46</v>
      </c>
      <c r="K174" s="70"/>
      <c r="L174" s="96">
        <f t="shared" si="7"/>
        <v>47</v>
      </c>
      <c r="M174" s="84"/>
      <c r="N174" s="70"/>
    </row>
    <row r="175" spans="1:14" ht="21.75" customHeight="1">
      <c r="A175" s="89">
        <v>19</v>
      </c>
      <c r="B175" s="90" t="s">
        <v>51</v>
      </c>
      <c r="C175" s="101" t="s">
        <v>34</v>
      </c>
      <c r="D175" s="98"/>
      <c r="E175" s="99"/>
      <c r="F175" s="100"/>
      <c r="G175" s="100"/>
      <c r="H175" s="100"/>
      <c r="I175" s="100"/>
      <c r="J175" s="95">
        <f t="shared" si="8"/>
        <v>0</v>
      </c>
      <c r="K175" s="70"/>
      <c r="L175" s="96">
        <f t="shared" si="7"/>
        <v>0</v>
      </c>
      <c r="M175" s="84"/>
      <c r="N175" s="70"/>
    </row>
    <row r="176" spans="1:14" ht="21.75" customHeight="1">
      <c r="A176" s="89">
        <v>20</v>
      </c>
      <c r="B176" s="90" t="s">
        <v>51</v>
      </c>
      <c r="C176" s="101" t="s">
        <v>35</v>
      </c>
      <c r="D176" s="98">
        <v>24</v>
      </c>
      <c r="E176" s="99"/>
      <c r="F176" s="100">
        <v>4</v>
      </c>
      <c r="G176" s="100">
        <v>4</v>
      </c>
      <c r="H176" s="100">
        <v>12</v>
      </c>
      <c r="I176" s="100">
        <v>4</v>
      </c>
      <c r="J176" s="95">
        <f t="shared" si="8"/>
        <v>24</v>
      </c>
      <c r="K176" s="70"/>
      <c r="L176" s="96">
        <f t="shared" si="7"/>
        <v>24</v>
      </c>
      <c r="M176" s="84"/>
      <c r="N176" s="70"/>
    </row>
    <row r="177" spans="1:14" ht="21.75" customHeight="1">
      <c r="A177" s="89">
        <v>21</v>
      </c>
      <c r="B177" s="90" t="s">
        <v>51</v>
      </c>
      <c r="C177" s="91" t="s">
        <v>36</v>
      </c>
      <c r="D177" s="98"/>
      <c r="E177" s="99"/>
      <c r="F177" s="100"/>
      <c r="G177" s="100"/>
      <c r="H177" s="100"/>
      <c r="I177" s="100"/>
      <c r="J177" s="95">
        <f t="shared" si="8"/>
        <v>0</v>
      </c>
      <c r="K177" s="70"/>
      <c r="L177" s="96">
        <f t="shared" si="7"/>
        <v>0</v>
      </c>
      <c r="M177" s="84"/>
      <c r="N177" s="70"/>
    </row>
    <row r="178" spans="1:14" ht="21.75" customHeight="1">
      <c r="A178" s="89">
        <v>22</v>
      </c>
      <c r="B178" s="90" t="s">
        <v>51</v>
      </c>
      <c r="C178" s="91" t="s">
        <v>37</v>
      </c>
      <c r="D178" s="98">
        <v>15</v>
      </c>
      <c r="E178" s="99"/>
      <c r="F178" s="100"/>
      <c r="G178" s="100">
        <v>15</v>
      </c>
      <c r="H178" s="100"/>
      <c r="I178" s="100"/>
      <c r="J178" s="95">
        <f t="shared" si="8"/>
        <v>15</v>
      </c>
      <c r="K178" s="70"/>
      <c r="L178" s="96">
        <f t="shared" si="7"/>
        <v>15</v>
      </c>
      <c r="M178" s="84"/>
      <c r="N178" s="70"/>
    </row>
    <row r="179" spans="1:14" ht="21.75" customHeight="1">
      <c r="A179" s="89">
        <v>23</v>
      </c>
      <c r="B179" s="90" t="s">
        <v>51</v>
      </c>
      <c r="C179" s="91" t="s">
        <v>146</v>
      </c>
      <c r="D179" s="106">
        <v>46</v>
      </c>
      <c r="E179" s="99"/>
      <c r="F179" s="100"/>
      <c r="G179" s="100">
        <v>46</v>
      </c>
      <c r="H179" s="100"/>
      <c r="I179" s="100"/>
      <c r="J179" s="95">
        <f t="shared" si="8"/>
        <v>46</v>
      </c>
      <c r="K179" s="70"/>
      <c r="L179" s="96">
        <f t="shared" si="7"/>
        <v>46</v>
      </c>
      <c r="M179" s="84"/>
      <c r="N179" s="70"/>
    </row>
    <row r="180" spans="1:14" ht="21.75" customHeight="1">
      <c r="A180" s="89">
        <v>24</v>
      </c>
      <c r="B180" s="90" t="s">
        <v>51</v>
      </c>
      <c r="C180" s="91" t="s">
        <v>38</v>
      </c>
      <c r="D180" s="98"/>
      <c r="E180" s="99"/>
      <c r="F180" s="100"/>
      <c r="G180" s="100"/>
      <c r="H180" s="100"/>
      <c r="I180" s="100"/>
      <c r="J180" s="95">
        <f t="shared" si="8"/>
        <v>0</v>
      </c>
      <c r="K180" s="70"/>
      <c r="L180" s="96">
        <f t="shared" si="7"/>
        <v>0</v>
      </c>
      <c r="M180" s="84"/>
      <c r="N180" s="70"/>
    </row>
    <row r="181" spans="1:14" ht="21.75" customHeight="1">
      <c r="A181" s="89">
        <v>25</v>
      </c>
      <c r="B181" s="90" t="s">
        <v>51</v>
      </c>
      <c r="C181" s="91" t="s">
        <v>39</v>
      </c>
      <c r="D181" s="98">
        <v>7</v>
      </c>
      <c r="E181" s="99"/>
      <c r="F181" s="100">
        <v>7</v>
      </c>
      <c r="G181" s="100"/>
      <c r="H181" s="100"/>
      <c r="I181" s="100"/>
      <c r="J181" s="95">
        <f t="shared" si="8"/>
        <v>7</v>
      </c>
      <c r="K181" s="70"/>
      <c r="L181" s="96">
        <f t="shared" si="7"/>
        <v>7</v>
      </c>
      <c r="M181" s="84"/>
      <c r="N181" s="70"/>
    </row>
    <row r="182" spans="1:14" ht="21.75" customHeight="1">
      <c r="A182" s="89">
        <v>26</v>
      </c>
      <c r="B182" s="90" t="s">
        <v>51</v>
      </c>
      <c r="C182" s="91" t="s">
        <v>40</v>
      </c>
      <c r="D182" s="98"/>
      <c r="E182" s="99"/>
      <c r="F182" s="100"/>
      <c r="G182" s="100"/>
      <c r="H182" s="100"/>
      <c r="I182" s="100"/>
      <c r="J182" s="95">
        <f t="shared" si="8"/>
        <v>0</v>
      </c>
      <c r="K182" s="70"/>
      <c r="L182" s="96">
        <f t="shared" si="7"/>
        <v>0</v>
      </c>
      <c r="M182" s="84"/>
      <c r="N182" s="70"/>
    </row>
    <row r="183" spans="1:14" ht="21.75" customHeight="1">
      <c r="A183" s="89">
        <v>27</v>
      </c>
      <c r="B183" s="90" t="s">
        <v>51</v>
      </c>
      <c r="C183" s="91" t="s">
        <v>41</v>
      </c>
      <c r="D183" s="98"/>
      <c r="E183" s="99"/>
      <c r="F183" s="100"/>
      <c r="G183" s="100"/>
      <c r="H183" s="100"/>
      <c r="I183" s="100"/>
      <c r="J183" s="95">
        <f t="shared" si="8"/>
        <v>0</v>
      </c>
      <c r="K183" s="70"/>
      <c r="L183" s="96">
        <f t="shared" si="7"/>
        <v>0</v>
      </c>
      <c r="M183" s="84"/>
      <c r="N183" s="70"/>
    </row>
    <row r="184" spans="1:14" ht="21.75" customHeight="1">
      <c r="A184" s="89">
        <v>28</v>
      </c>
      <c r="B184" s="90" t="s">
        <v>51</v>
      </c>
      <c r="C184" s="91" t="s">
        <v>42</v>
      </c>
      <c r="D184" s="98"/>
      <c r="E184" s="99"/>
      <c r="F184" s="100"/>
      <c r="G184" s="100"/>
      <c r="H184" s="100"/>
      <c r="I184" s="100"/>
      <c r="J184" s="95">
        <f t="shared" si="8"/>
        <v>0</v>
      </c>
      <c r="K184" s="70"/>
      <c r="L184" s="96">
        <f t="shared" si="7"/>
        <v>0</v>
      </c>
      <c r="M184" s="84"/>
      <c r="N184" s="70"/>
    </row>
    <row r="185" spans="1:14" ht="21.75" customHeight="1">
      <c r="A185" s="89">
        <v>31</v>
      </c>
      <c r="B185" s="90" t="s">
        <v>51</v>
      </c>
      <c r="C185" s="91" t="s">
        <v>89</v>
      </c>
      <c r="D185" s="98"/>
      <c r="E185" s="99"/>
      <c r="F185" s="100"/>
      <c r="G185" s="100"/>
      <c r="H185" s="100"/>
      <c r="I185" s="100"/>
      <c r="J185" s="95">
        <f t="shared" si="8"/>
        <v>0</v>
      </c>
      <c r="K185" s="70"/>
      <c r="L185" s="96">
        <f t="shared" si="7"/>
        <v>0</v>
      </c>
      <c r="M185" s="84"/>
      <c r="N185" s="70"/>
    </row>
    <row r="186" spans="1:14" ht="21.75" customHeight="1">
      <c r="A186" s="89">
        <v>32</v>
      </c>
      <c r="B186" s="90" t="s">
        <v>51</v>
      </c>
      <c r="C186" s="91" t="s">
        <v>43</v>
      </c>
      <c r="D186" s="98"/>
      <c r="E186" s="99"/>
      <c r="F186" s="100"/>
      <c r="G186" s="100"/>
      <c r="H186" s="100"/>
      <c r="I186" s="100"/>
      <c r="J186" s="95">
        <f t="shared" si="8"/>
        <v>0</v>
      </c>
      <c r="K186" s="70"/>
      <c r="L186" s="96">
        <f t="shared" si="7"/>
        <v>0</v>
      </c>
      <c r="M186" s="84"/>
      <c r="N186" s="70"/>
    </row>
    <row r="187" spans="1:14" ht="21.75" customHeight="1">
      <c r="A187" s="89">
        <v>33</v>
      </c>
      <c r="B187" s="90" t="s">
        <v>51</v>
      </c>
      <c r="C187" s="91" t="s">
        <v>90</v>
      </c>
      <c r="D187" s="98">
        <v>647</v>
      </c>
      <c r="E187" s="99">
        <v>2</v>
      </c>
      <c r="F187" s="100"/>
      <c r="G187" s="100">
        <v>645</v>
      </c>
      <c r="H187" s="100"/>
      <c r="I187" s="100"/>
      <c r="J187" s="95">
        <f t="shared" si="8"/>
        <v>645</v>
      </c>
      <c r="K187" s="70"/>
      <c r="L187" s="96">
        <f t="shared" si="7"/>
        <v>647</v>
      </c>
      <c r="M187" s="84"/>
      <c r="N187" s="70"/>
    </row>
    <row r="188" spans="1:14" ht="21.75" customHeight="1">
      <c r="A188" s="89">
        <v>35</v>
      </c>
      <c r="B188" s="90" t="s">
        <v>51</v>
      </c>
      <c r="C188" s="101" t="s">
        <v>44</v>
      </c>
      <c r="D188" s="98"/>
      <c r="E188" s="99"/>
      <c r="F188" s="100"/>
      <c r="G188" s="100"/>
      <c r="H188" s="100"/>
      <c r="I188" s="100"/>
      <c r="J188" s="95">
        <f t="shared" si="8"/>
        <v>0</v>
      </c>
      <c r="K188" s="70"/>
      <c r="L188" s="96">
        <f t="shared" si="7"/>
        <v>0</v>
      </c>
      <c r="M188" s="84"/>
      <c r="N188" s="70"/>
    </row>
    <row r="189" spans="1:14" ht="21.75" customHeight="1">
      <c r="A189" s="89">
        <v>36</v>
      </c>
      <c r="B189" s="90" t="s">
        <v>51</v>
      </c>
      <c r="C189" s="101" t="s">
        <v>88</v>
      </c>
      <c r="D189" s="98"/>
      <c r="E189" s="99"/>
      <c r="F189" s="100"/>
      <c r="G189" s="100"/>
      <c r="H189" s="100"/>
      <c r="I189" s="100"/>
      <c r="J189" s="95">
        <f t="shared" si="8"/>
        <v>0</v>
      </c>
      <c r="K189" s="70"/>
      <c r="L189" s="96">
        <f t="shared" si="7"/>
        <v>0</v>
      </c>
      <c r="M189" s="84"/>
      <c r="N189" s="70"/>
    </row>
    <row r="190" spans="1:14" ht="21.75" customHeight="1">
      <c r="A190" s="89">
        <v>37</v>
      </c>
      <c r="B190" s="90" t="s">
        <v>51</v>
      </c>
      <c r="C190" s="101" t="s">
        <v>46</v>
      </c>
      <c r="D190" s="98">
        <v>10</v>
      </c>
      <c r="E190" s="99"/>
      <c r="F190" s="100">
        <v>1</v>
      </c>
      <c r="G190" s="100"/>
      <c r="H190" s="100">
        <v>9</v>
      </c>
      <c r="I190" s="100"/>
      <c r="J190" s="95">
        <f t="shared" si="8"/>
        <v>10</v>
      </c>
      <c r="K190" s="70"/>
      <c r="L190" s="96">
        <f t="shared" ref="L190:L250" si="10">SUM(E190,J190,K190)</f>
        <v>10</v>
      </c>
      <c r="M190" s="84"/>
      <c r="N190" s="70"/>
    </row>
    <row r="191" spans="1:14" ht="21.75" customHeight="1">
      <c r="A191" s="89">
        <v>38</v>
      </c>
      <c r="B191" s="90" t="s">
        <v>51</v>
      </c>
      <c r="C191" s="101" t="s">
        <v>47</v>
      </c>
      <c r="D191" s="98">
        <v>0</v>
      </c>
      <c r="E191" s="99"/>
      <c r="F191" s="100"/>
      <c r="G191" s="100"/>
      <c r="H191" s="100"/>
      <c r="I191" s="100"/>
      <c r="J191" s="95">
        <f t="shared" ref="J191:J251" si="11">SUM(F191,G191,H191,I191)</f>
        <v>0</v>
      </c>
      <c r="K191" s="70"/>
      <c r="L191" s="96">
        <f t="shared" si="10"/>
        <v>0</v>
      </c>
      <c r="M191" s="84"/>
      <c r="N191" s="70"/>
    </row>
    <row r="192" spans="1:14" ht="21.75" customHeight="1">
      <c r="A192" s="102">
        <v>5</v>
      </c>
      <c r="B192" s="90" t="s">
        <v>51</v>
      </c>
      <c r="C192" s="102" t="s">
        <v>76</v>
      </c>
      <c r="D192" s="103">
        <f t="shared" ref="D192:I192" si="12">SUM(D157:D191)</f>
        <v>1842</v>
      </c>
      <c r="E192" s="104">
        <f t="shared" si="12"/>
        <v>21</v>
      </c>
      <c r="F192" s="105">
        <f t="shared" si="12"/>
        <v>103</v>
      </c>
      <c r="G192" s="105">
        <f t="shared" si="12"/>
        <v>1598</v>
      </c>
      <c r="H192" s="105">
        <f t="shared" si="12"/>
        <v>86</v>
      </c>
      <c r="I192" s="105">
        <f t="shared" si="12"/>
        <v>34</v>
      </c>
      <c r="J192" s="95">
        <f t="shared" si="11"/>
        <v>1821</v>
      </c>
      <c r="K192" s="102">
        <f>SUM(K157:K191)</f>
        <v>0</v>
      </c>
      <c r="L192" s="96">
        <f t="shared" si="10"/>
        <v>1842</v>
      </c>
      <c r="M192" s="84"/>
      <c r="N192" s="70"/>
    </row>
    <row r="193" spans="1:14" ht="21.75" customHeight="1">
      <c r="A193" s="89">
        <v>1</v>
      </c>
      <c r="B193" s="90" t="s">
        <v>52</v>
      </c>
      <c r="C193" s="91" t="s">
        <v>16</v>
      </c>
      <c r="D193" s="92">
        <v>28</v>
      </c>
      <c r="E193" s="99"/>
      <c r="F193" s="100">
        <v>5</v>
      </c>
      <c r="G193" s="100">
        <v>23</v>
      </c>
      <c r="H193" s="100"/>
      <c r="I193" s="100"/>
      <c r="J193" s="95">
        <f t="shared" si="11"/>
        <v>28</v>
      </c>
      <c r="K193" s="70"/>
      <c r="L193" s="96">
        <f t="shared" si="10"/>
        <v>28</v>
      </c>
      <c r="M193" s="84"/>
      <c r="N193" s="70"/>
    </row>
    <row r="194" spans="1:14" ht="21.75" customHeight="1">
      <c r="A194" s="89">
        <v>2</v>
      </c>
      <c r="B194" s="90" t="s">
        <v>52</v>
      </c>
      <c r="C194" s="91" t="s">
        <v>17</v>
      </c>
      <c r="D194" s="92">
        <v>4</v>
      </c>
      <c r="E194" s="99"/>
      <c r="F194" s="100">
        <v>1</v>
      </c>
      <c r="G194" s="100">
        <v>3</v>
      </c>
      <c r="H194" s="100"/>
      <c r="I194" s="100"/>
      <c r="J194" s="95">
        <f t="shared" si="11"/>
        <v>4</v>
      </c>
      <c r="K194" s="70"/>
      <c r="L194" s="96">
        <f t="shared" si="10"/>
        <v>4</v>
      </c>
      <c r="M194" s="84"/>
      <c r="N194" s="70"/>
    </row>
    <row r="195" spans="1:14" ht="21.75" customHeight="1">
      <c r="A195" s="89">
        <v>3</v>
      </c>
      <c r="B195" s="90" t="s">
        <v>52</v>
      </c>
      <c r="C195" s="91" t="s">
        <v>18</v>
      </c>
      <c r="D195" s="92">
        <v>25</v>
      </c>
      <c r="E195" s="99"/>
      <c r="F195" s="100">
        <v>15</v>
      </c>
      <c r="G195" s="100">
        <v>7</v>
      </c>
      <c r="H195" s="100">
        <v>3</v>
      </c>
      <c r="I195" s="100"/>
      <c r="J195" s="95">
        <f t="shared" si="11"/>
        <v>25</v>
      </c>
      <c r="K195" s="70"/>
      <c r="L195" s="96">
        <f t="shared" si="10"/>
        <v>25</v>
      </c>
      <c r="M195" s="84"/>
      <c r="N195" s="70"/>
    </row>
    <row r="196" spans="1:14" ht="21.75" customHeight="1">
      <c r="A196" s="89">
        <v>4</v>
      </c>
      <c r="B196" s="90" t="s">
        <v>52</v>
      </c>
      <c r="C196" s="91" t="s">
        <v>19</v>
      </c>
      <c r="D196" s="92">
        <v>6</v>
      </c>
      <c r="E196" s="99"/>
      <c r="F196" s="100"/>
      <c r="G196" s="100">
        <v>6</v>
      </c>
      <c r="H196" s="100"/>
      <c r="I196" s="100"/>
      <c r="J196" s="95">
        <f t="shared" si="11"/>
        <v>6</v>
      </c>
      <c r="K196" s="70"/>
      <c r="L196" s="96">
        <f t="shared" si="10"/>
        <v>6</v>
      </c>
      <c r="M196" s="84"/>
      <c r="N196" s="70"/>
    </row>
    <row r="197" spans="1:14" ht="21.75" customHeight="1">
      <c r="A197" s="89">
        <v>5</v>
      </c>
      <c r="B197" s="90" t="s">
        <v>52</v>
      </c>
      <c r="C197" s="91" t="s">
        <v>20</v>
      </c>
      <c r="D197" s="92">
        <v>16</v>
      </c>
      <c r="E197" s="99"/>
      <c r="F197" s="100">
        <v>1</v>
      </c>
      <c r="G197" s="100">
        <v>15</v>
      </c>
      <c r="H197" s="100"/>
      <c r="I197" s="100"/>
      <c r="J197" s="95">
        <f t="shared" si="11"/>
        <v>16</v>
      </c>
      <c r="K197" s="70"/>
      <c r="L197" s="96">
        <f t="shared" si="10"/>
        <v>16</v>
      </c>
      <c r="M197" s="84"/>
      <c r="N197" s="70"/>
    </row>
    <row r="198" spans="1:14" ht="21.75" customHeight="1">
      <c r="A198" s="89">
        <v>6</v>
      </c>
      <c r="B198" s="90" t="s">
        <v>52</v>
      </c>
      <c r="C198" s="91" t="s">
        <v>21</v>
      </c>
      <c r="D198" s="92">
        <v>10</v>
      </c>
      <c r="E198" s="99"/>
      <c r="F198" s="100">
        <v>1</v>
      </c>
      <c r="G198" s="100">
        <v>8</v>
      </c>
      <c r="H198" s="100"/>
      <c r="I198" s="100">
        <v>1</v>
      </c>
      <c r="J198" s="95">
        <f t="shared" si="11"/>
        <v>10</v>
      </c>
      <c r="K198" s="70"/>
      <c r="L198" s="96">
        <f t="shared" si="10"/>
        <v>10</v>
      </c>
      <c r="M198" s="84"/>
      <c r="N198" s="70"/>
    </row>
    <row r="199" spans="1:14" ht="21.75" customHeight="1">
      <c r="A199" s="89">
        <v>7</v>
      </c>
      <c r="B199" s="90" t="s">
        <v>52</v>
      </c>
      <c r="C199" s="91" t="s">
        <v>22</v>
      </c>
      <c r="D199" s="92">
        <v>3</v>
      </c>
      <c r="E199" s="99"/>
      <c r="F199" s="100">
        <v>2</v>
      </c>
      <c r="G199" s="100">
        <v>1</v>
      </c>
      <c r="H199" s="100"/>
      <c r="I199" s="100"/>
      <c r="J199" s="95">
        <f t="shared" si="11"/>
        <v>3</v>
      </c>
      <c r="K199" s="70"/>
      <c r="L199" s="96">
        <f t="shared" si="10"/>
        <v>3</v>
      </c>
      <c r="M199" s="84"/>
      <c r="N199" s="70"/>
    </row>
    <row r="200" spans="1:14" ht="21.75" customHeight="1">
      <c r="A200" s="89">
        <v>8</v>
      </c>
      <c r="B200" s="90" t="s">
        <v>52</v>
      </c>
      <c r="C200" s="91" t="s">
        <v>23</v>
      </c>
      <c r="D200" s="92"/>
      <c r="E200" s="99"/>
      <c r="F200" s="100"/>
      <c r="G200" s="100"/>
      <c r="H200" s="100"/>
      <c r="I200" s="100"/>
      <c r="J200" s="97">
        <f t="shared" si="11"/>
        <v>0</v>
      </c>
      <c r="K200" s="70"/>
      <c r="L200" s="96">
        <f t="shared" si="10"/>
        <v>0</v>
      </c>
      <c r="M200" s="84"/>
      <c r="N200" s="70"/>
    </row>
    <row r="201" spans="1:14" ht="21.75" customHeight="1">
      <c r="A201" s="89">
        <v>9</v>
      </c>
      <c r="B201" s="90" t="s">
        <v>52</v>
      </c>
      <c r="C201" s="91" t="s">
        <v>24</v>
      </c>
      <c r="D201" s="92"/>
      <c r="E201" s="99"/>
      <c r="F201" s="100"/>
      <c r="G201" s="100"/>
      <c r="H201" s="100"/>
      <c r="I201" s="100"/>
      <c r="J201" s="95">
        <f t="shared" si="11"/>
        <v>0</v>
      </c>
      <c r="K201" s="70"/>
      <c r="L201" s="96">
        <f t="shared" si="10"/>
        <v>0</v>
      </c>
      <c r="M201" s="84"/>
      <c r="N201" s="70"/>
    </row>
    <row r="202" spans="1:14" ht="21.75" customHeight="1">
      <c r="A202" s="89">
        <v>10</v>
      </c>
      <c r="B202" s="90" t="s">
        <v>52</v>
      </c>
      <c r="C202" s="91" t="s">
        <v>25</v>
      </c>
      <c r="D202" s="98"/>
      <c r="E202" s="99"/>
      <c r="F202" s="100"/>
      <c r="G202" s="100"/>
      <c r="H202" s="100"/>
      <c r="I202" s="100"/>
      <c r="J202" s="95">
        <f t="shared" si="11"/>
        <v>0</v>
      </c>
      <c r="K202" s="70"/>
      <c r="L202" s="96">
        <f t="shared" si="10"/>
        <v>0</v>
      </c>
      <c r="M202" s="84"/>
      <c r="N202" s="70"/>
    </row>
    <row r="203" spans="1:14" ht="21.75" customHeight="1">
      <c r="A203" s="89">
        <v>11</v>
      </c>
      <c r="B203" s="90" t="s">
        <v>52</v>
      </c>
      <c r="C203" s="91" t="s">
        <v>26</v>
      </c>
      <c r="D203" s="98"/>
      <c r="E203" s="99"/>
      <c r="F203" s="100"/>
      <c r="G203" s="100"/>
      <c r="H203" s="100"/>
      <c r="I203" s="100"/>
      <c r="J203" s="95">
        <f t="shared" si="11"/>
        <v>0</v>
      </c>
      <c r="K203" s="70"/>
      <c r="L203" s="96">
        <f t="shared" si="10"/>
        <v>0</v>
      </c>
      <c r="M203" s="84"/>
      <c r="N203" s="70"/>
    </row>
    <row r="204" spans="1:14" ht="21.75" customHeight="1">
      <c r="A204" s="89">
        <v>12</v>
      </c>
      <c r="B204" s="90" t="s">
        <v>52</v>
      </c>
      <c r="C204" s="91" t="s">
        <v>27</v>
      </c>
      <c r="D204" s="98"/>
      <c r="E204" s="99"/>
      <c r="F204" s="100"/>
      <c r="G204" s="100"/>
      <c r="H204" s="100"/>
      <c r="I204" s="100"/>
      <c r="J204" s="95">
        <f t="shared" si="11"/>
        <v>0</v>
      </c>
      <c r="K204" s="70"/>
      <c r="L204" s="96">
        <f t="shared" si="10"/>
        <v>0</v>
      </c>
      <c r="M204" s="84"/>
      <c r="N204" s="70"/>
    </row>
    <row r="205" spans="1:14" ht="21.75" customHeight="1">
      <c r="A205" s="89">
        <v>13</v>
      </c>
      <c r="B205" s="90" t="s">
        <v>52</v>
      </c>
      <c r="C205" s="91" t="s">
        <v>28</v>
      </c>
      <c r="D205" s="98"/>
      <c r="E205" s="99"/>
      <c r="F205" s="100"/>
      <c r="G205" s="100"/>
      <c r="H205" s="100"/>
      <c r="I205" s="100"/>
      <c r="J205" s="95">
        <f t="shared" si="11"/>
        <v>0</v>
      </c>
      <c r="K205" s="70"/>
      <c r="L205" s="96">
        <f t="shared" si="10"/>
        <v>0</v>
      </c>
      <c r="M205" s="84"/>
      <c r="N205" s="70"/>
    </row>
    <row r="206" spans="1:14" ht="21.75" customHeight="1">
      <c r="A206" s="89">
        <v>14</v>
      </c>
      <c r="B206" s="90" t="s">
        <v>52</v>
      </c>
      <c r="C206" s="91" t="s">
        <v>29</v>
      </c>
      <c r="D206" s="98"/>
      <c r="E206" s="99"/>
      <c r="F206" s="100"/>
      <c r="G206" s="100"/>
      <c r="H206" s="100"/>
      <c r="I206" s="100"/>
      <c r="J206" s="95">
        <f t="shared" si="11"/>
        <v>0</v>
      </c>
      <c r="K206" s="70"/>
      <c r="L206" s="96">
        <f t="shared" si="10"/>
        <v>0</v>
      </c>
      <c r="M206" s="84"/>
      <c r="N206" s="70"/>
    </row>
    <row r="207" spans="1:14" ht="21.75" customHeight="1">
      <c r="A207" s="89">
        <v>15</v>
      </c>
      <c r="B207" s="90" t="s">
        <v>52</v>
      </c>
      <c r="C207" s="91" t="s">
        <v>30</v>
      </c>
      <c r="D207" s="98"/>
      <c r="E207" s="99"/>
      <c r="F207" s="100"/>
      <c r="G207" s="100"/>
      <c r="H207" s="100"/>
      <c r="I207" s="100"/>
      <c r="J207" s="95">
        <f t="shared" si="11"/>
        <v>0</v>
      </c>
      <c r="K207" s="70"/>
      <c r="L207" s="96">
        <f t="shared" si="10"/>
        <v>0</v>
      </c>
      <c r="M207" s="84"/>
      <c r="N207" s="70"/>
    </row>
    <row r="208" spans="1:14" ht="21.75" customHeight="1">
      <c r="A208" s="89">
        <v>16</v>
      </c>
      <c r="B208" s="90" t="s">
        <v>52</v>
      </c>
      <c r="C208" s="91" t="s">
        <v>31</v>
      </c>
      <c r="D208" s="98"/>
      <c r="E208" s="99"/>
      <c r="F208" s="100"/>
      <c r="G208" s="100"/>
      <c r="H208" s="100"/>
      <c r="I208" s="100"/>
      <c r="J208" s="95">
        <f t="shared" si="11"/>
        <v>0</v>
      </c>
      <c r="K208" s="70"/>
      <c r="L208" s="96">
        <f t="shared" si="10"/>
        <v>0</v>
      </c>
      <c r="M208" s="84"/>
      <c r="N208" s="70"/>
    </row>
    <row r="209" spans="1:14" ht="21.75" customHeight="1">
      <c r="A209" s="89">
        <v>17</v>
      </c>
      <c r="B209" s="90" t="s">
        <v>52</v>
      </c>
      <c r="C209" s="91" t="s">
        <v>32</v>
      </c>
      <c r="D209" s="98"/>
      <c r="E209" s="99"/>
      <c r="F209" s="100"/>
      <c r="G209" s="100"/>
      <c r="H209" s="100"/>
      <c r="I209" s="100"/>
      <c r="J209" s="95">
        <f t="shared" si="11"/>
        <v>0</v>
      </c>
      <c r="K209" s="70"/>
      <c r="L209" s="96">
        <f t="shared" si="10"/>
        <v>0</v>
      </c>
      <c r="M209" s="84"/>
      <c r="N209" s="70"/>
    </row>
    <row r="210" spans="1:14" ht="21.75" customHeight="1">
      <c r="A210" s="89">
        <v>18</v>
      </c>
      <c r="B210" s="90" t="s">
        <v>52</v>
      </c>
      <c r="C210" s="91" t="s">
        <v>33</v>
      </c>
      <c r="D210" s="98"/>
      <c r="E210" s="99"/>
      <c r="F210" s="100"/>
      <c r="G210" s="100"/>
      <c r="H210" s="100"/>
      <c r="I210" s="100"/>
      <c r="J210" s="95">
        <f t="shared" si="11"/>
        <v>0</v>
      </c>
      <c r="K210" s="70"/>
      <c r="L210" s="96">
        <f t="shared" si="10"/>
        <v>0</v>
      </c>
      <c r="M210" s="84"/>
      <c r="N210" s="70"/>
    </row>
    <row r="211" spans="1:14" ht="21.75" customHeight="1">
      <c r="A211" s="89">
        <v>19</v>
      </c>
      <c r="B211" s="90" t="s">
        <v>52</v>
      </c>
      <c r="C211" s="101" t="s">
        <v>34</v>
      </c>
      <c r="D211" s="98"/>
      <c r="E211" s="99"/>
      <c r="F211" s="100"/>
      <c r="G211" s="100"/>
      <c r="H211" s="100"/>
      <c r="I211" s="100"/>
      <c r="J211" s="95">
        <f t="shared" si="11"/>
        <v>0</v>
      </c>
      <c r="K211" s="70"/>
      <c r="L211" s="96">
        <f t="shared" si="10"/>
        <v>0</v>
      </c>
      <c r="M211" s="84"/>
      <c r="N211" s="70"/>
    </row>
    <row r="212" spans="1:14" ht="21.75" customHeight="1">
      <c r="A212" s="89">
        <v>20</v>
      </c>
      <c r="B212" s="90" t="s">
        <v>52</v>
      </c>
      <c r="C212" s="101" t="s">
        <v>35</v>
      </c>
      <c r="D212" s="98">
        <v>3</v>
      </c>
      <c r="E212" s="99"/>
      <c r="F212" s="100"/>
      <c r="G212" s="100">
        <v>3</v>
      </c>
      <c r="H212" s="100"/>
      <c r="I212" s="100"/>
      <c r="J212" s="95">
        <f t="shared" si="11"/>
        <v>3</v>
      </c>
      <c r="K212" s="70"/>
      <c r="L212" s="96">
        <f t="shared" si="10"/>
        <v>3</v>
      </c>
      <c r="M212" s="84"/>
      <c r="N212" s="70"/>
    </row>
    <row r="213" spans="1:14" ht="21.75" customHeight="1">
      <c r="A213" s="89">
        <v>21</v>
      </c>
      <c r="B213" s="90" t="s">
        <v>52</v>
      </c>
      <c r="C213" s="91" t="s">
        <v>36</v>
      </c>
      <c r="D213" s="98"/>
      <c r="E213" s="99"/>
      <c r="F213" s="100"/>
      <c r="G213" s="100"/>
      <c r="H213" s="100"/>
      <c r="I213" s="100"/>
      <c r="J213" s="95">
        <f t="shared" si="11"/>
        <v>0</v>
      </c>
      <c r="K213" s="70"/>
      <c r="L213" s="96">
        <f t="shared" si="10"/>
        <v>0</v>
      </c>
      <c r="M213" s="84"/>
      <c r="N213" s="70"/>
    </row>
    <row r="214" spans="1:14" ht="21.75" customHeight="1">
      <c r="A214" s="89">
        <v>22</v>
      </c>
      <c r="B214" s="90" t="s">
        <v>52</v>
      </c>
      <c r="C214" s="91" t="s">
        <v>37</v>
      </c>
      <c r="D214" s="98">
        <v>1</v>
      </c>
      <c r="E214" s="99"/>
      <c r="F214" s="100"/>
      <c r="G214" s="100">
        <v>1</v>
      </c>
      <c r="H214" s="100"/>
      <c r="I214" s="100"/>
      <c r="J214" s="95">
        <f t="shared" si="11"/>
        <v>1</v>
      </c>
      <c r="K214" s="70"/>
      <c r="L214" s="96">
        <f t="shared" si="10"/>
        <v>1</v>
      </c>
      <c r="M214" s="84"/>
      <c r="N214" s="70"/>
    </row>
    <row r="215" spans="1:14" ht="21.75" customHeight="1">
      <c r="A215" s="89">
        <v>23</v>
      </c>
      <c r="B215" s="90" t="s">
        <v>52</v>
      </c>
      <c r="C215" s="91" t="s">
        <v>146</v>
      </c>
      <c r="D215" s="98"/>
      <c r="E215" s="99"/>
      <c r="F215" s="100"/>
      <c r="G215" s="100"/>
      <c r="H215" s="100"/>
      <c r="I215" s="100"/>
      <c r="J215" s="95">
        <f t="shared" si="11"/>
        <v>0</v>
      </c>
      <c r="K215" s="70"/>
      <c r="L215" s="96">
        <f t="shared" si="10"/>
        <v>0</v>
      </c>
      <c r="M215" s="84"/>
      <c r="N215" s="70"/>
    </row>
    <row r="216" spans="1:14" ht="21.75" customHeight="1">
      <c r="A216" s="89">
        <v>24</v>
      </c>
      <c r="B216" s="90" t="s">
        <v>52</v>
      </c>
      <c r="C216" s="91" t="s">
        <v>38</v>
      </c>
      <c r="D216" s="98"/>
      <c r="E216" s="99"/>
      <c r="F216" s="100"/>
      <c r="G216" s="100"/>
      <c r="H216" s="100"/>
      <c r="I216" s="100"/>
      <c r="J216" s="95">
        <f t="shared" si="11"/>
        <v>0</v>
      </c>
      <c r="K216" s="70"/>
      <c r="L216" s="96">
        <f t="shared" si="10"/>
        <v>0</v>
      </c>
      <c r="M216" s="84"/>
      <c r="N216" s="70"/>
    </row>
    <row r="217" spans="1:14" ht="21.75" customHeight="1">
      <c r="A217" s="89">
        <v>25</v>
      </c>
      <c r="B217" s="90" t="s">
        <v>52</v>
      </c>
      <c r="C217" s="91" t="s">
        <v>39</v>
      </c>
      <c r="D217" s="98"/>
      <c r="E217" s="99"/>
      <c r="F217" s="100"/>
      <c r="G217" s="100"/>
      <c r="H217" s="100"/>
      <c r="I217" s="100"/>
      <c r="J217" s="95">
        <f t="shared" si="11"/>
        <v>0</v>
      </c>
      <c r="K217" s="70"/>
      <c r="L217" s="96">
        <f t="shared" si="10"/>
        <v>0</v>
      </c>
      <c r="M217" s="84"/>
      <c r="N217" s="70"/>
    </row>
    <row r="218" spans="1:14" ht="21.75" customHeight="1">
      <c r="A218" s="89">
        <v>26</v>
      </c>
      <c r="B218" s="90" t="s">
        <v>52</v>
      </c>
      <c r="C218" s="91" t="s">
        <v>40</v>
      </c>
      <c r="D218" s="98"/>
      <c r="E218" s="99"/>
      <c r="F218" s="100"/>
      <c r="G218" s="100"/>
      <c r="H218" s="100"/>
      <c r="I218" s="100"/>
      <c r="J218" s="95">
        <f t="shared" si="11"/>
        <v>0</v>
      </c>
      <c r="K218" s="70"/>
      <c r="L218" s="96">
        <f t="shared" si="10"/>
        <v>0</v>
      </c>
      <c r="M218" s="84"/>
      <c r="N218" s="70"/>
    </row>
    <row r="219" spans="1:14" ht="21.75" customHeight="1">
      <c r="A219" s="89">
        <v>27</v>
      </c>
      <c r="B219" s="90" t="s">
        <v>52</v>
      </c>
      <c r="C219" s="91" t="s">
        <v>41</v>
      </c>
      <c r="D219" s="98"/>
      <c r="E219" s="99"/>
      <c r="F219" s="100"/>
      <c r="G219" s="100"/>
      <c r="H219" s="100"/>
      <c r="I219" s="100"/>
      <c r="J219" s="95">
        <f t="shared" si="11"/>
        <v>0</v>
      </c>
      <c r="K219" s="70"/>
      <c r="L219" s="96">
        <f t="shared" si="10"/>
        <v>0</v>
      </c>
      <c r="M219" s="84"/>
      <c r="N219" s="70"/>
    </row>
    <row r="220" spans="1:14" ht="21.75" customHeight="1">
      <c r="A220" s="89">
        <v>28</v>
      </c>
      <c r="B220" s="90" t="s">
        <v>52</v>
      </c>
      <c r="C220" s="91" t="s">
        <v>42</v>
      </c>
      <c r="D220" s="98"/>
      <c r="E220" s="99"/>
      <c r="F220" s="100"/>
      <c r="G220" s="100"/>
      <c r="H220" s="100"/>
      <c r="I220" s="100"/>
      <c r="J220" s="95">
        <f t="shared" si="11"/>
        <v>0</v>
      </c>
      <c r="K220" s="70"/>
      <c r="L220" s="96">
        <f t="shared" si="10"/>
        <v>0</v>
      </c>
      <c r="M220" s="84"/>
      <c r="N220" s="70"/>
    </row>
    <row r="221" spans="1:14" ht="21.75" customHeight="1">
      <c r="A221" s="89">
        <v>31</v>
      </c>
      <c r="B221" s="90" t="s">
        <v>52</v>
      </c>
      <c r="C221" s="91" t="s">
        <v>89</v>
      </c>
      <c r="D221" s="98"/>
      <c r="E221" s="99"/>
      <c r="F221" s="100"/>
      <c r="G221" s="100"/>
      <c r="H221" s="100"/>
      <c r="I221" s="100"/>
      <c r="J221" s="95">
        <f t="shared" si="11"/>
        <v>0</v>
      </c>
      <c r="K221" s="70"/>
      <c r="L221" s="96">
        <f t="shared" si="10"/>
        <v>0</v>
      </c>
      <c r="M221" s="84"/>
      <c r="N221" s="70"/>
    </row>
    <row r="222" spans="1:14" ht="21.75" customHeight="1">
      <c r="A222" s="89">
        <v>32</v>
      </c>
      <c r="B222" s="90" t="s">
        <v>52</v>
      </c>
      <c r="C222" s="91" t="s">
        <v>43</v>
      </c>
      <c r="D222" s="98">
        <v>125</v>
      </c>
      <c r="E222" s="99">
        <v>1</v>
      </c>
      <c r="F222" s="100">
        <v>53</v>
      </c>
      <c r="G222" s="100">
        <v>71</v>
      </c>
      <c r="H222" s="100"/>
      <c r="I222" s="100"/>
      <c r="J222" s="95">
        <f t="shared" si="11"/>
        <v>124</v>
      </c>
      <c r="K222" s="70"/>
      <c r="L222" s="96">
        <f t="shared" si="10"/>
        <v>125</v>
      </c>
      <c r="M222" s="84"/>
      <c r="N222" s="70"/>
    </row>
    <row r="223" spans="1:14" ht="21.75" customHeight="1">
      <c r="A223" s="89">
        <v>33</v>
      </c>
      <c r="B223" s="90" t="s">
        <v>52</v>
      </c>
      <c r="C223" s="91" t="s">
        <v>90</v>
      </c>
      <c r="D223" s="98"/>
      <c r="E223" s="99"/>
      <c r="F223" s="100"/>
      <c r="G223" s="100"/>
      <c r="H223" s="100"/>
      <c r="I223" s="100"/>
      <c r="J223" s="95">
        <f t="shared" si="11"/>
        <v>0</v>
      </c>
      <c r="K223" s="70"/>
      <c r="L223" s="96">
        <f t="shared" si="10"/>
        <v>0</v>
      </c>
      <c r="M223" s="84"/>
      <c r="N223" s="70"/>
    </row>
    <row r="224" spans="1:14" ht="21.75" customHeight="1">
      <c r="A224" s="89">
        <v>35</v>
      </c>
      <c r="B224" s="90" t="s">
        <v>52</v>
      </c>
      <c r="C224" s="101" t="s">
        <v>44</v>
      </c>
      <c r="D224" s="98"/>
      <c r="E224" s="99"/>
      <c r="F224" s="100"/>
      <c r="G224" s="100"/>
      <c r="H224" s="100"/>
      <c r="I224" s="100"/>
      <c r="J224" s="95">
        <f t="shared" si="11"/>
        <v>0</v>
      </c>
      <c r="K224" s="70"/>
      <c r="L224" s="96">
        <f t="shared" si="10"/>
        <v>0</v>
      </c>
      <c r="M224" s="84"/>
      <c r="N224" s="70"/>
    </row>
    <row r="225" spans="1:14" ht="21.75" customHeight="1">
      <c r="A225" s="89">
        <v>36</v>
      </c>
      <c r="B225" s="90" t="s">
        <v>52</v>
      </c>
      <c r="C225" s="101" t="s">
        <v>88</v>
      </c>
      <c r="D225" s="98"/>
      <c r="E225" s="99"/>
      <c r="F225" s="100"/>
      <c r="G225" s="100"/>
      <c r="H225" s="100"/>
      <c r="I225" s="100"/>
      <c r="J225" s="95">
        <f t="shared" si="11"/>
        <v>0</v>
      </c>
      <c r="K225" s="70"/>
      <c r="L225" s="96">
        <f t="shared" si="10"/>
        <v>0</v>
      </c>
      <c r="M225" s="84"/>
      <c r="N225" s="70"/>
    </row>
    <row r="226" spans="1:14" ht="21.75" customHeight="1">
      <c r="A226" s="89">
        <v>37</v>
      </c>
      <c r="B226" s="90" t="s">
        <v>52</v>
      </c>
      <c r="C226" s="101" t="s">
        <v>46</v>
      </c>
      <c r="D226" s="98"/>
      <c r="E226" s="99"/>
      <c r="F226" s="100"/>
      <c r="G226" s="100"/>
      <c r="H226" s="100"/>
      <c r="I226" s="100"/>
      <c r="J226" s="95">
        <f t="shared" si="11"/>
        <v>0</v>
      </c>
      <c r="K226" s="70"/>
      <c r="L226" s="96">
        <f t="shared" si="10"/>
        <v>0</v>
      </c>
      <c r="M226" s="84"/>
      <c r="N226" s="70"/>
    </row>
    <row r="227" spans="1:14" ht="21.75" customHeight="1">
      <c r="A227" s="89">
        <v>38</v>
      </c>
      <c r="B227" s="90" t="s">
        <v>52</v>
      </c>
      <c r="C227" s="101" t="s">
        <v>47</v>
      </c>
      <c r="D227" s="98"/>
      <c r="E227" s="99"/>
      <c r="F227" s="100"/>
      <c r="G227" s="100"/>
      <c r="H227" s="100"/>
      <c r="I227" s="100"/>
      <c r="J227" s="95">
        <f t="shared" si="11"/>
        <v>0</v>
      </c>
      <c r="K227" s="70"/>
      <c r="L227" s="96">
        <f t="shared" si="10"/>
        <v>0</v>
      </c>
      <c r="M227" s="84"/>
      <c r="N227" s="70"/>
    </row>
    <row r="228" spans="1:14" ht="21.75" customHeight="1">
      <c r="A228" s="102">
        <v>6</v>
      </c>
      <c r="B228" s="90" t="s">
        <v>52</v>
      </c>
      <c r="C228" s="102" t="s">
        <v>76</v>
      </c>
      <c r="D228" s="103">
        <f t="shared" ref="D228:I228" si="13">SUM(D193:D227)</f>
        <v>221</v>
      </c>
      <c r="E228" s="104">
        <f t="shared" si="13"/>
        <v>1</v>
      </c>
      <c r="F228" s="105">
        <f t="shared" si="13"/>
        <v>78</v>
      </c>
      <c r="G228" s="105">
        <f t="shared" si="13"/>
        <v>138</v>
      </c>
      <c r="H228" s="105">
        <f t="shared" si="13"/>
        <v>3</v>
      </c>
      <c r="I228" s="105">
        <f t="shared" si="13"/>
        <v>1</v>
      </c>
      <c r="J228" s="95">
        <f t="shared" si="11"/>
        <v>220</v>
      </c>
      <c r="K228" s="102">
        <f>SUM(K193:K227)</f>
        <v>0</v>
      </c>
      <c r="L228" s="96">
        <f t="shared" si="10"/>
        <v>221</v>
      </c>
      <c r="M228" s="84"/>
      <c r="N228" s="70"/>
    </row>
    <row r="229" spans="1:14" ht="21.75" customHeight="1">
      <c r="A229" s="89">
        <v>1</v>
      </c>
      <c r="B229" s="90" t="s">
        <v>12</v>
      </c>
      <c r="C229" s="91" t="s">
        <v>16</v>
      </c>
      <c r="D229" s="92">
        <v>28</v>
      </c>
      <c r="E229" s="99"/>
      <c r="F229" s="100">
        <v>5</v>
      </c>
      <c r="G229" s="100">
        <v>23</v>
      </c>
      <c r="H229" s="100"/>
      <c r="I229" s="100"/>
      <c r="J229" s="95">
        <f t="shared" si="11"/>
        <v>28</v>
      </c>
      <c r="K229" s="70"/>
      <c r="L229" s="96">
        <f t="shared" si="10"/>
        <v>28</v>
      </c>
      <c r="M229" s="84"/>
      <c r="N229" s="70"/>
    </row>
    <row r="230" spans="1:14" ht="21.75" customHeight="1">
      <c r="A230" s="89">
        <v>2</v>
      </c>
      <c r="B230" s="90" t="s">
        <v>12</v>
      </c>
      <c r="C230" s="91" t="s">
        <v>17</v>
      </c>
      <c r="D230" s="92"/>
      <c r="E230" s="99"/>
      <c r="F230" s="100"/>
      <c r="G230" s="100"/>
      <c r="H230" s="100"/>
      <c r="I230" s="100"/>
      <c r="J230" s="95">
        <f t="shared" si="11"/>
        <v>0</v>
      </c>
      <c r="K230" s="70"/>
      <c r="L230" s="96">
        <f t="shared" si="10"/>
        <v>0</v>
      </c>
      <c r="M230" s="84"/>
      <c r="N230" s="70"/>
    </row>
    <row r="231" spans="1:14" ht="21.75" customHeight="1">
      <c r="A231" s="89">
        <v>3</v>
      </c>
      <c r="B231" s="90" t="s">
        <v>12</v>
      </c>
      <c r="C231" s="91" t="s">
        <v>18</v>
      </c>
      <c r="D231" s="92">
        <v>16</v>
      </c>
      <c r="E231" s="99"/>
      <c r="F231" s="100">
        <v>14</v>
      </c>
      <c r="G231" s="100">
        <v>2</v>
      </c>
      <c r="H231" s="100"/>
      <c r="I231" s="100"/>
      <c r="J231" s="95">
        <f t="shared" si="11"/>
        <v>16</v>
      </c>
      <c r="K231" s="70"/>
      <c r="L231" s="96">
        <f t="shared" si="10"/>
        <v>16</v>
      </c>
      <c r="M231" s="84"/>
      <c r="N231" s="70"/>
    </row>
    <row r="232" spans="1:14" ht="21.75" customHeight="1">
      <c r="A232" s="89">
        <v>4</v>
      </c>
      <c r="B232" s="90" t="s">
        <v>12</v>
      </c>
      <c r="C232" s="91" t="s">
        <v>19</v>
      </c>
      <c r="D232" s="92">
        <v>107</v>
      </c>
      <c r="E232" s="99"/>
      <c r="F232" s="100">
        <v>10</v>
      </c>
      <c r="G232" s="100">
        <v>97</v>
      </c>
      <c r="H232" s="100"/>
      <c r="I232" s="100"/>
      <c r="J232" s="95">
        <f t="shared" si="11"/>
        <v>107</v>
      </c>
      <c r="K232" s="70"/>
      <c r="L232" s="96">
        <f t="shared" si="10"/>
        <v>107</v>
      </c>
      <c r="M232" s="84"/>
      <c r="N232" s="70"/>
    </row>
    <row r="233" spans="1:14" ht="21.75" customHeight="1">
      <c r="A233" s="89">
        <v>5</v>
      </c>
      <c r="B233" s="90" t="s">
        <v>12</v>
      </c>
      <c r="C233" s="91" t="s">
        <v>20</v>
      </c>
      <c r="D233" s="92">
        <v>89</v>
      </c>
      <c r="E233" s="99"/>
      <c r="F233" s="100">
        <v>12</v>
      </c>
      <c r="G233" s="100">
        <v>77</v>
      </c>
      <c r="H233" s="100"/>
      <c r="I233" s="100"/>
      <c r="J233" s="95">
        <f t="shared" si="11"/>
        <v>89</v>
      </c>
      <c r="K233" s="70"/>
      <c r="L233" s="96">
        <f t="shared" si="10"/>
        <v>89</v>
      </c>
      <c r="M233" s="84"/>
      <c r="N233" s="70"/>
    </row>
    <row r="234" spans="1:14" ht="21.75" customHeight="1">
      <c r="A234" s="89">
        <v>6</v>
      </c>
      <c r="B234" s="90" t="s">
        <v>12</v>
      </c>
      <c r="C234" s="91" t="s">
        <v>21</v>
      </c>
      <c r="D234" s="92"/>
      <c r="E234" s="99"/>
      <c r="F234" s="100"/>
      <c r="G234" s="100"/>
      <c r="H234" s="100"/>
      <c r="I234" s="100"/>
      <c r="J234" s="95">
        <f t="shared" si="11"/>
        <v>0</v>
      </c>
      <c r="K234" s="70"/>
      <c r="L234" s="96">
        <f t="shared" si="10"/>
        <v>0</v>
      </c>
      <c r="M234" s="84"/>
      <c r="N234" s="70"/>
    </row>
    <row r="235" spans="1:14" ht="21.75" customHeight="1">
      <c r="A235" s="89">
        <v>7</v>
      </c>
      <c r="B235" s="90" t="s">
        <v>12</v>
      </c>
      <c r="C235" s="91" t="s">
        <v>22</v>
      </c>
      <c r="D235" s="92">
        <v>4</v>
      </c>
      <c r="E235" s="99"/>
      <c r="F235" s="100">
        <v>4</v>
      </c>
      <c r="G235" s="100"/>
      <c r="H235" s="100"/>
      <c r="I235" s="100"/>
      <c r="J235" s="95">
        <f t="shared" si="11"/>
        <v>4</v>
      </c>
      <c r="K235" s="70"/>
      <c r="L235" s="96">
        <f t="shared" si="10"/>
        <v>4</v>
      </c>
      <c r="M235" s="84"/>
      <c r="N235" s="70"/>
    </row>
    <row r="236" spans="1:14" ht="21.75" customHeight="1">
      <c r="A236" s="89">
        <v>8</v>
      </c>
      <c r="B236" s="90" t="s">
        <v>12</v>
      </c>
      <c r="C236" s="91" t="s">
        <v>23</v>
      </c>
      <c r="D236" s="92"/>
      <c r="E236" s="99"/>
      <c r="F236" s="100"/>
      <c r="G236" s="100"/>
      <c r="H236" s="100"/>
      <c r="I236" s="100"/>
      <c r="J236" s="97">
        <f t="shared" si="11"/>
        <v>0</v>
      </c>
      <c r="K236" s="70"/>
      <c r="L236" s="96">
        <f t="shared" si="10"/>
        <v>0</v>
      </c>
      <c r="M236" s="84"/>
      <c r="N236" s="70"/>
    </row>
    <row r="237" spans="1:14" ht="21.75" customHeight="1">
      <c r="A237" s="89">
        <v>9</v>
      </c>
      <c r="B237" s="90" t="s">
        <v>12</v>
      </c>
      <c r="C237" s="91" t="s">
        <v>24</v>
      </c>
      <c r="D237" s="92">
        <v>3</v>
      </c>
      <c r="E237" s="99"/>
      <c r="F237" s="100"/>
      <c r="G237" s="100">
        <v>3</v>
      </c>
      <c r="H237" s="100"/>
      <c r="I237" s="100"/>
      <c r="J237" s="95">
        <f t="shared" si="11"/>
        <v>3</v>
      </c>
      <c r="K237" s="70"/>
      <c r="L237" s="96">
        <f t="shared" si="10"/>
        <v>3</v>
      </c>
      <c r="M237" s="84"/>
      <c r="N237" s="70"/>
    </row>
    <row r="238" spans="1:14" ht="21.75" customHeight="1">
      <c r="A238" s="89">
        <v>10</v>
      </c>
      <c r="B238" s="90" t="s">
        <v>12</v>
      </c>
      <c r="C238" s="91" t="s">
        <v>25</v>
      </c>
      <c r="D238" s="98">
        <v>2</v>
      </c>
      <c r="E238" s="99"/>
      <c r="F238" s="100"/>
      <c r="G238" s="100">
        <v>2</v>
      </c>
      <c r="H238" s="100"/>
      <c r="I238" s="100"/>
      <c r="J238" s="95">
        <f t="shared" si="11"/>
        <v>2</v>
      </c>
      <c r="K238" s="70"/>
      <c r="L238" s="96">
        <f t="shared" si="10"/>
        <v>2</v>
      </c>
      <c r="M238" s="84"/>
      <c r="N238" s="70"/>
    </row>
    <row r="239" spans="1:14" ht="21.75" customHeight="1">
      <c r="A239" s="89">
        <v>11</v>
      </c>
      <c r="B239" s="90" t="s">
        <v>12</v>
      </c>
      <c r="C239" s="91" t="s">
        <v>26</v>
      </c>
      <c r="D239" s="98">
        <v>4</v>
      </c>
      <c r="E239" s="99"/>
      <c r="F239" s="100"/>
      <c r="G239" s="100">
        <v>1</v>
      </c>
      <c r="H239" s="100">
        <v>3</v>
      </c>
      <c r="I239" s="100"/>
      <c r="J239" s="95">
        <f t="shared" si="11"/>
        <v>4</v>
      </c>
      <c r="K239" s="70"/>
      <c r="L239" s="96">
        <f t="shared" si="10"/>
        <v>4</v>
      </c>
      <c r="M239" s="84"/>
      <c r="N239" s="70"/>
    </row>
    <row r="240" spans="1:14" ht="21.75" customHeight="1">
      <c r="A240" s="89">
        <v>12</v>
      </c>
      <c r="B240" s="90" t="s">
        <v>12</v>
      </c>
      <c r="C240" s="91" t="s">
        <v>27</v>
      </c>
      <c r="D240" s="98">
        <v>7</v>
      </c>
      <c r="E240" s="99"/>
      <c r="F240" s="100"/>
      <c r="G240" s="100">
        <v>4</v>
      </c>
      <c r="H240" s="100">
        <v>3</v>
      </c>
      <c r="I240" s="100"/>
      <c r="J240" s="95">
        <f t="shared" si="11"/>
        <v>7</v>
      </c>
      <c r="K240" s="70"/>
      <c r="L240" s="96">
        <f t="shared" si="10"/>
        <v>7</v>
      </c>
      <c r="M240" s="84"/>
      <c r="N240" s="70"/>
    </row>
    <row r="241" spans="1:14" ht="21.75" customHeight="1">
      <c r="A241" s="89">
        <v>13</v>
      </c>
      <c r="B241" s="90" t="s">
        <v>12</v>
      </c>
      <c r="C241" s="91" t="s">
        <v>28</v>
      </c>
      <c r="D241" s="98"/>
      <c r="E241" s="99"/>
      <c r="F241" s="100"/>
      <c r="G241" s="100"/>
      <c r="H241" s="100"/>
      <c r="I241" s="100"/>
      <c r="J241" s="95">
        <f t="shared" si="11"/>
        <v>0</v>
      </c>
      <c r="K241" s="70"/>
      <c r="L241" s="96">
        <f t="shared" si="10"/>
        <v>0</v>
      </c>
      <c r="M241" s="84"/>
      <c r="N241" s="70"/>
    </row>
    <row r="242" spans="1:14" ht="21.75" customHeight="1">
      <c r="A242" s="89">
        <v>14</v>
      </c>
      <c r="B242" s="90" t="s">
        <v>12</v>
      </c>
      <c r="C242" s="91" t="s">
        <v>29</v>
      </c>
      <c r="D242" s="98"/>
      <c r="E242" s="99"/>
      <c r="F242" s="100"/>
      <c r="G242" s="100"/>
      <c r="H242" s="100"/>
      <c r="I242" s="100"/>
      <c r="J242" s="95">
        <f t="shared" si="11"/>
        <v>0</v>
      </c>
      <c r="K242" s="70"/>
      <c r="L242" s="96">
        <f t="shared" si="10"/>
        <v>0</v>
      </c>
      <c r="M242" s="84"/>
      <c r="N242" s="70"/>
    </row>
    <row r="243" spans="1:14" ht="21.75" customHeight="1">
      <c r="A243" s="89">
        <v>15</v>
      </c>
      <c r="B243" s="90" t="s">
        <v>12</v>
      </c>
      <c r="C243" s="91" t="s">
        <v>30</v>
      </c>
      <c r="D243" s="98"/>
      <c r="E243" s="99"/>
      <c r="F243" s="100"/>
      <c r="G243" s="100"/>
      <c r="H243" s="100"/>
      <c r="I243" s="100"/>
      <c r="J243" s="95">
        <f t="shared" si="11"/>
        <v>0</v>
      </c>
      <c r="K243" s="70"/>
      <c r="L243" s="96">
        <f t="shared" si="10"/>
        <v>0</v>
      </c>
      <c r="M243" s="84"/>
      <c r="N243" s="70"/>
    </row>
    <row r="244" spans="1:14" ht="21.75" customHeight="1">
      <c r="A244" s="89">
        <v>16</v>
      </c>
      <c r="B244" s="90" t="s">
        <v>12</v>
      </c>
      <c r="C244" s="91" t="s">
        <v>31</v>
      </c>
      <c r="D244" s="98">
        <v>4</v>
      </c>
      <c r="E244" s="99"/>
      <c r="F244" s="100">
        <v>1</v>
      </c>
      <c r="G244" s="100">
        <v>2</v>
      </c>
      <c r="H244" s="100">
        <v>1</v>
      </c>
      <c r="I244" s="100"/>
      <c r="J244" s="95">
        <f t="shared" si="11"/>
        <v>4</v>
      </c>
      <c r="K244" s="70"/>
      <c r="L244" s="96">
        <f t="shared" si="10"/>
        <v>4</v>
      </c>
      <c r="M244" s="84"/>
      <c r="N244" s="70"/>
    </row>
    <row r="245" spans="1:14" ht="21.75" customHeight="1">
      <c r="A245" s="89">
        <v>17</v>
      </c>
      <c r="B245" s="90" t="s">
        <v>12</v>
      </c>
      <c r="C245" s="91" t="s">
        <v>32</v>
      </c>
      <c r="D245" s="98"/>
      <c r="E245" s="99"/>
      <c r="F245" s="100"/>
      <c r="G245" s="100"/>
      <c r="H245" s="100"/>
      <c r="I245" s="100"/>
      <c r="J245" s="95">
        <f t="shared" si="11"/>
        <v>0</v>
      </c>
      <c r="K245" s="70"/>
      <c r="L245" s="96">
        <f t="shared" si="10"/>
        <v>0</v>
      </c>
      <c r="M245" s="84"/>
      <c r="N245" s="70"/>
    </row>
    <row r="246" spans="1:14" ht="21.75" customHeight="1">
      <c r="A246" s="89">
        <v>18</v>
      </c>
      <c r="B246" s="90" t="s">
        <v>12</v>
      </c>
      <c r="C246" s="91" t="s">
        <v>33</v>
      </c>
      <c r="D246" s="98">
        <v>10</v>
      </c>
      <c r="E246" s="99"/>
      <c r="F246" s="100">
        <v>3</v>
      </c>
      <c r="G246" s="100">
        <v>6</v>
      </c>
      <c r="H246" s="100">
        <v>1</v>
      </c>
      <c r="I246" s="100"/>
      <c r="J246" s="95">
        <f t="shared" si="11"/>
        <v>10</v>
      </c>
      <c r="K246" s="70"/>
      <c r="L246" s="96">
        <f t="shared" si="10"/>
        <v>10</v>
      </c>
      <c r="M246" s="84"/>
      <c r="N246" s="70"/>
    </row>
    <row r="247" spans="1:14" ht="21.75" customHeight="1">
      <c r="A247" s="89">
        <v>19</v>
      </c>
      <c r="B247" s="90" t="s">
        <v>12</v>
      </c>
      <c r="C247" s="101" t="s">
        <v>34</v>
      </c>
      <c r="D247" s="98"/>
      <c r="E247" s="99"/>
      <c r="F247" s="100"/>
      <c r="G247" s="100"/>
      <c r="H247" s="100"/>
      <c r="I247" s="100"/>
      <c r="J247" s="95">
        <f t="shared" si="11"/>
        <v>0</v>
      </c>
      <c r="K247" s="70"/>
      <c r="L247" s="96">
        <f t="shared" si="10"/>
        <v>0</v>
      </c>
      <c r="M247" s="84"/>
      <c r="N247" s="70"/>
    </row>
    <row r="248" spans="1:14" ht="21.75" customHeight="1">
      <c r="A248" s="89">
        <v>20</v>
      </c>
      <c r="B248" s="90" t="s">
        <v>12</v>
      </c>
      <c r="C248" s="101" t="s">
        <v>35</v>
      </c>
      <c r="D248" s="98"/>
      <c r="E248" s="99"/>
      <c r="F248" s="100"/>
      <c r="G248" s="100"/>
      <c r="H248" s="100"/>
      <c r="I248" s="100"/>
      <c r="J248" s="95">
        <f t="shared" si="11"/>
        <v>0</v>
      </c>
      <c r="K248" s="70"/>
      <c r="L248" s="96">
        <f t="shared" si="10"/>
        <v>0</v>
      </c>
      <c r="M248" s="84"/>
      <c r="N248" s="70"/>
    </row>
    <row r="249" spans="1:14" ht="21.75" customHeight="1">
      <c r="A249" s="89">
        <v>21</v>
      </c>
      <c r="B249" s="90" t="s">
        <v>12</v>
      </c>
      <c r="C249" s="91" t="s">
        <v>36</v>
      </c>
      <c r="D249" s="98"/>
      <c r="E249" s="99"/>
      <c r="F249" s="100"/>
      <c r="G249" s="100"/>
      <c r="H249" s="100"/>
      <c r="I249" s="100"/>
      <c r="J249" s="95">
        <f t="shared" si="11"/>
        <v>0</v>
      </c>
      <c r="K249" s="70"/>
      <c r="L249" s="96">
        <f t="shared" si="10"/>
        <v>0</v>
      </c>
      <c r="M249" s="84"/>
      <c r="N249" s="70"/>
    </row>
    <row r="250" spans="1:14" ht="21.75" customHeight="1">
      <c r="A250" s="89">
        <v>22</v>
      </c>
      <c r="B250" s="90" t="s">
        <v>12</v>
      </c>
      <c r="C250" s="91" t="s">
        <v>37</v>
      </c>
      <c r="D250" s="98"/>
      <c r="E250" s="99"/>
      <c r="F250" s="100"/>
      <c r="G250" s="100"/>
      <c r="H250" s="100"/>
      <c r="I250" s="100"/>
      <c r="J250" s="95">
        <f t="shared" si="11"/>
        <v>0</v>
      </c>
      <c r="K250" s="70"/>
      <c r="L250" s="96">
        <f t="shared" si="10"/>
        <v>0</v>
      </c>
      <c r="M250" s="84"/>
      <c r="N250" s="70"/>
    </row>
    <row r="251" spans="1:14" ht="21.75" customHeight="1">
      <c r="A251" s="89">
        <v>23</v>
      </c>
      <c r="B251" s="90" t="s">
        <v>12</v>
      </c>
      <c r="C251" s="91" t="s">
        <v>146</v>
      </c>
      <c r="D251" s="98">
        <v>3</v>
      </c>
      <c r="E251" s="99"/>
      <c r="F251" s="100"/>
      <c r="G251" s="100">
        <v>3</v>
      </c>
      <c r="H251" s="100"/>
      <c r="I251" s="100"/>
      <c r="J251" s="95">
        <f t="shared" si="11"/>
        <v>3</v>
      </c>
      <c r="K251" s="70"/>
      <c r="L251" s="96">
        <f t="shared" ref="L251:L308" si="14">SUM(E251,J251,K251)</f>
        <v>3</v>
      </c>
      <c r="M251" s="84"/>
      <c r="N251" s="70"/>
    </row>
    <row r="252" spans="1:14" ht="21.75" customHeight="1">
      <c r="A252" s="89">
        <v>24</v>
      </c>
      <c r="B252" s="90" t="s">
        <v>12</v>
      </c>
      <c r="C252" s="91" t="s">
        <v>38</v>
      </c>
      <c r="D252" s="98"/>
      <c r="E252" s="99"/>
      <c r="F252" s="100"/>
      <c r="G252" s="100"/>
      <c r="H252" s="100"/>
      <c r="I252" s="100"/>
      <c r="J252" s="95">
        <f t="shared" ref="J252:J309" si="15">SUM(F252,G252,H252,I252)</f>
        <v>0</v>
      </c>
      <c r="K252" s="70"/>
      <c r="L252" s="96">
        <f t="shared" si="14"/>
        <v>0</v>
      </c>
      <c r="M252" s="84"/>
      <c r="N252" s="70"/>
    </row>
    <row r="253" spans="1:14" ht="21.75" customHeight="1">
      <c r="A253" s="89">
        <v>25</v>
      </c>
      <c r="B253" s="90" t="s">
        <v>12</v>
      </c>
      <c r="C253" s="91" t="s">
        <v>39</v>
      </c>
      <c r="D253" s="98"/>
      <c r="E253" s="99"/>
      <c r="F253" s="100"/>
      <c r="G253" s="100"/>
      <c r="H253" s="100"/>
      <c r="I253" s="100"/>
      <c r="J253" s="95">
        <f t="shared" si="15"/>
        <v>0</v>
      </c>
      <c r="K253" s="70"/>
      <c r="L253" s="96">
        <f t="shared" si="14"/>
        <v>0</v>
      </c>
      <c r="M253" s="84"/>
      <c r="N253" s="70"/>
    </row>
    <row r="254" spans="1:14" ht="21.75" customHeight="1">
      <c r="A254" s="89">
        <v>26</v>
      </c>
      <c r="B254" s="90" t="s">
        <v>12</v>
      </c>
      <c r="C254" s="91" t="s">
        <v>40</v>
      </c>
      <c r="D254" s="98"/>
      <c r="E254" s="99"/>
      <c r="F254" s="100"/>
      <c r="G254" s="100"/>
      <c r="H254" s="100"/>
      <c r="I254" s="100"/>
      <c r="J254" s="95">
        <f t="shared" si="15"/>
        <v>0</v>
      </c>
      <c r="K254" s="70"/>
      <c r="L254" s="96">
        <f t="shared" si="14"/>
        <v>0</v>
      </c>
      <c r="M254" s="84"/>
      <c r="N254" s="70"/>
    </row>
    <row r="255" spans="1:14" ht="21.75" customHeight="1">
      <c r="A255" s="89">
        <v>27</v>
      </c>
      <c r="B255" s="90" t="s">
        <v>12</v>
      </c>
      <c r="C255" s="91" t="s">
        <v>41</v>
      </c>
      <c r="D255" s="98"/>
      <c r="E255" s="99"/>
      <c r="F255" s="100"/>
      <c r="G255" s="100"/>
      <c r="H255" s="100"/>
      <c r="I255" s="100"/>
      <c r="J255" s="95">
        <f t="shared" si="15"/>
        <v>0</v>
      </c>
      <c r="K255" s="70"/>
      <c r="L255" s="96">
        <f t="shared" si="14"/>
        <v>0</v>
      </c>
      <c r="M255" s="84"/>
      <c r="N255" s="70"/>
    </row>
    <row r="256" spans="1:14" ht="21.75" customHeight="1">
      <c r="A256" s="89">
        <v>28</v>
      </c>
      <c r="B256" s="90" t="s">
        <v>12</v>
      </c>
      <c r="C256" s="91" t="s">
        <v>42</v>
      </c>
      <c r="D256" s="98"/>
      <c r="E256" s="99"/>
      <c r="F256" s="100"/>
      <c r="G256" s="100"/>
      <c r="H256" s="100"/>
      <c r="I256" s="100"/>
      <c r="J256" s="95">
        <f t="shared" si="15"/>
        <v>0</v>
      </c>
      <c r="K256" s="70"/>
      <c r="L256" s="96">
        <f t="shared" si="14"/>
        <v>0</v>
      </c>
      <c r="M256" s="84"/>
      <c r="N256" s="70"/>
    </row>
    <row r="257" spans="1:14" ht="21.75" customHeight="1">
      <c r="A257" s="89">
        <v>31</v>
      </c>
      <c r="B257" s="90" t="s">
        <v>12</v>
      </c>
      <c r="C257" s="91" t="s">
        <v>89</v>
      </c>
      <c r="D257" s="98">
        <v>325</v>
      </c>
      <c r="E257" s="99">
        <v>1</v>
      </c>
      <c r="F257" s="100"/>
      <c r="G257" s="100">
        <v>324</v>
      </c>
      <c r="H257" s="100"/>
      <c r="I257" s="100"/>
      <c r="J257" s="95">
        <f t="shared" si="15"/>
        <v>324</v>
      </c>
      <c r="K257" s="70"/>
      <c r="L257" s="96">
        <f t="shared" si="14"/>
        <v>325</v>
      </c>
      <c r="M257" s="84"/>
      <c r="N257" s="70"/>
    </row>
    <row r="258" spans="1:14" ht="21.75" customHeight="1">
      <c r="A258" s="89">
        <v>32</v>
      </c>
      <c r="B258" s="90" t="s">
        <v>12</v>
      </c>
      <c r="C258" s="91" t="s">
        <v>43</v>
      </c>
      <c r="D258" s="98"/>
      <c r="E258" s="99"/>
      <c r="F258" s="100"/>
      <c r="G258" s="100"/>
      <c r="H258" s="100"/>
      <c r="I258" s="100"/>
      <c r="J258" s="95">
        <f t="shared" si="15"/>
        <v>0</v>
      </c>
      <c r="K258" s="70"/>
      <c r="L258" s="96">
        <f t="shared" si="14"/>
        <v>0</v>
      </c>
      <c r="M258" s="84"/>
      <c r="N258" s="70"/>
    </row>
    <row r="259" spans="1:14" ht="21.75" customHeight="1">
      <c r="A259" s="89">
        <v>33</v>
      </c>
      <c r="B259" s="90" t="s">
        <v>12</v>
      </c>
      <c r="C259" s="91" t="s">
        <v>90</v>
      </c>
      <c r="D259" s="98"/>
      <c r="E259" s="99"/>
      <c r="F259" s="100"/>
      <c r="G259" s="100"/>
      <c r="H259" s="100"/>
      <c r="I259" s="100"/>
      <c r="J259" s="95">
        <f t="shared" si="15"/>
        <v>0</v>
      </c>
      <c r="K259" s="70"/>
      <c r="L259" s="96">
        <f t="shared" si="14"/>
        <v>0</v>
      </c>
      <c r="M259" s="84"/>
      <c r="N259" s="70"/>
    </row>
    <row r="260" spans="1:14" ht="21.75" customHeight="1">
      <c r="A260" s="89">
        <v>35</v>
      </c>
      <c r="B260" s="90" t="s">
        <v>12</v>
      </c>
      <c r="C260" s="101" t="s">
        <v>44</v>
      </c>
      <c r="D260" s="98"/>
      <c r="E260" s="99"/>
      <c r="F260" s="100"/>
      <c r="G260" s="100"/>
      <c r="H260" s="100"/>
      <c r="I260" s="100"/>
      <c r="J260" s="95">
        <f t="shared" si="15"/>
        <v>0</v>
      </c>
      <c r="K260" s="70"/>
      <c r="L260" s="96">
        <f t="shared" si="14"/>
        <v>0</v>
      </c>
      <c r="M260" s="84"/>
      <c r="N260" s="70"/>
    </row>
    <row r="261" spans="1:14" ht="21.75" customHeight="1">
      <c r="A261" s="89">
        <v>36</v>
      </c>
      <c r="B261" s="90" t="s">
        <v>12</v>
      </c>
      <c r="C261" s="101" t="s">
        <v>88</v>
      </c>
      <c r="D261" s="98"/>
      <c r="E261" s="99"/>
      <c r="F261" s="100"/>
      <c r="G261" s="100"/>
      <c r="H261" s="100"/>
      <c r="I261" s="100"/>
      <c r="J261" s="95">
        <f t="shared" si="15"/>
        <v>0</v>
      </c>
      <c r="K261" s="70"/>
      <c r="L261" s="96">
        <f t="shared" si="14"/>
        <v>0</v>
      </c>
      <c r="M261" s="84"/>
      <c r="N261" s="70"/>
    </row>
    <row r="262" spans="1:14" ht="21.75" customHeight="1">
      <c r="A262" s="89">
        <v>37</v>
      </c>
      <c r="B262" s="90" t="s">
        <v>12</v>
      </c>
      <c r="C262" s="101" t="s">
        <v>46</v>
      </c>
      <c r="D262" s="98"/>
      <c r="E262" s="99"/>
      <c r="F262" s="100"/>
      <c r="G262" s="100"/>
      <c r="H262" s="100"/>
      <c r="I262" s="100"/>
      <c r="J262" s="95">
        <f t="shared" si="15"/>
        <v>0</v>
      </c>
      <c r="K262" s="70"/>
      <c r="L262" s="96">
        <f t="shared" si="14"/>
        <v>0</v>
      </c>
      <c r="M262" s="84"/>
      <c r="N262" s="70"/>
    </row>
    <row r="263" spans="1:14" ht="21.75" customHeight="1">
      <c r="A263" s="89">
        <v>38</v>
      </c>
      <c r="B263" s="90" t="s">
        <v>12</v>
      </c>
      <c r="C263" s="101" t="s">
        <v>47</v>
      </c>
      <c r="D263" s="98"/>
      <c r="E263" s="99"/>
      <c r="F263" s="100"/>
      <c r="G263" s="100"/>
      <c r="H263" s="100"/>
      <c r="I263" s="100"/>
      <c r="J263" s="95">
        <f t="shared" si="15"/>
        <v>0</v>
      </c>
      <c r="K263" s="70"/>
      <c r="L263" s="96">
        <f t="shared" si="14"/>
        <v>0</v>
      </c>
      <c r="M263" s="84"/>
      <c r="N263" s="70"/>
    </row>
    <row r="264" spans="1:14" ht="21.75" customHeight="1">
      <c r="A264" s="102">
        <v>7</v>
      </c>
      <c r="B264" s="90" t="s">
        <v>12</v>
      </c>
      <c r="C264" s="102" t="s">
        <v>76</v>
      </c>
      <c r="D264" s="103">
        <f t="shared" ref="D264:I264" si="16">SUM(D229:D263)</f>
        <v>602</v>
      </c>
      <c r="E264" s="104">
        <f t="shared" si="16"/>
        <v>1</v>
      </c>
      <c r="F264" s="105">
        <f t="shared" si="16"/>
        <v>49</v>
      </c>
      <c r="G264" s="105">
        <f t="shared" si="16"/>
        <v>544</v>
      </c>
      <c r="H264" s="105">
        <f t="shared" si="16"/>
        <v>8</v>
      </c>
      <c r="I264" s="105">
        <f t="shared" si="16"/>
        <v>0</v>
      </c>
      <c r="J264" s="95">
        <f t="shared" si="15"/>
        <v>601</v>
      </c>
      <c r="K264" s="102">
        <f>SUM(K229:K263)</f>
        <v>0</v>
      </c>
      <c r="L264" s="96">
        <f t="shared" si="14"/>
        <v>602</v>
      </c>
      <c r="M264" s="84"/>
      <c r="N264" s="70"/>
    </row>
    <row r="265" spans="1:14" ht="21.75" customHeight="1">
      <c r="A265" s="89">
        <v>1</v>
      </c>
      <c r="B265" s="90" t="s">
        <v>53</v>
      </c>
      <c r="C265" s="91" t="s">
        <v>16</v>
      </c>
      <c r="D265" s="92">
        <v>1</v>
      </c>
      <c r="E265" s="99"/>
      <c r="F265" s="100">
        <v>1</v>
      </c>
      <c r="G265" s="100"/>
      <c r="H265" s="100"/>
      <c r="I265" s="100"/>
      <c r="J265" s="95">
        <f t="shared" si="15"/>
        <v>1</v>
      </c>
      <c r="K265" s="70"/>
      <c r="L265" s="96">
        <f t="shared" si="14"/>
        <v>1</v>
      </c>
      <c r="M265" s="84"/>
      <c r="N265" s="70"/>
    </row>
    <row r="266" spans="1:14" ht="21.75" customHeight="1">
      <c r="A266" s="89">
        <v>2</v>
      </c>
      <c r="B266" s="90" t="s">
        <v>53</v>
      </c>
      <c r="C266" s="91" t="s">
        <v>17</v>
      </c>
      <c r="D266" s="92">
        <v>5</v>
      </c>
      <c r="E266" s="99">
        <v>1</v>
      </c>
      <c r="F266" s="100">
        <v>1</v>
      </c>
      <c r="G266" s="100">
        <v>3</v>
      </c>
      <c r="H266" s="100"/>
      <c r="I266" s="100"/>
      <c r="J266" s="95">
        <f t="shared" si="15"/>
        <v>4</v>
      </c>
      <c r="K266" s="70"/>
      <c r="L266" s="96">
        <f t="shared" si="14"/>
        <v>5</v>
      </c>
      <c r="M266" s="84"/>
      <c r="N266" s="70"/>
    </row>
    <row r="267" spans="1:14" ht="21.75" customHeight="1">
      <c r="A267" s="89">
        <v>3</v>
      </c>
      <c r="B267" s="90" t="s">
        <v>53</v>
      </c>
      <c r="C267" s="91" t="s">
        <v>18</v>
      </c>
      <c r="D267" s="92">
        <v>14</v>
      </c>
      <c r="E267" s="99">
        <v>3</v>
      </c>
      <c r="F267" s="100">
        <v>6</v>
      </c>
      <c r="G267" s="100">
        <v>5</v>
      </c>
      <c r="H267" s="100"/>
      <c r="I267" s="100"/>
      <c r="J267" s="95">
        <f t="shared" si="15"/>
        <v>11</v>
      </c>
      <c r="K267" s="70"/>
      <c r="L267" s="96">
        <f t="shared" si="14"/>
        <v>14</v>
      </c>
      <c r="M267" s="84"/>
      <c r="N267" s="70"/>
    </row>
    <row r="268" spans="1:14" ht="21.75" customHeight="1">
      <c r="A268" s="89">
        <v>4</v>
      </c>
      <c r="B268" s="90" t="s">
        <v>53</v>
      </c>
      <c r="C268" s="91" t="s">
        <v>19</v>
      </c>
      <c r="D268" s="92"/>
      <c r="E268" s="99"/>
      <c r="F268" s="100"/>
      <c r="G268" s="100"/>
      <c r="H268" s="100"/>
      <c r="I268" s="100"/>
      <c r="J268" s="95">
        <f t="shared" si="15"/>
        <v>0</v>
      </c>
      <c r="K268" s="70"/>
      <c r="L268" s="96">
        <f t="shared" si="14"/>
        <v>0</v>
      </c>
      <c r="M268" s="84"/>
      <c r="N268" s="70"/>
    </row>
    <row r="269" spans="1:14" ht="21.75" customHeight="1">
      <c r="A269" s="89">
        <v>5</v>
      </c>
      <c r="B269" s="90" t="s">
        <v>53</v>
      </c>
      <c r="C269" s="91" t="s">
        <v>20</v>
      </c>
      <c r="D269" s="92"/>
      <c r="E269" s="99"/>
      <c r="F269" s="100"/>
      <c r="G269" s="100"/>
      <c r="H269" s="100"/>
      <c r="I269" s="100"/>
      <c r="J269" s="95">
        <f t="shared" si="15"/>
        <v>0</v>
      </c>
      <c r="K269" s="70"/>
      <c r="L269" s="96">
        <f t="shared" si="14"/>
        <v>0</v>
      </c>
      <c r="M269" s="84"/>
      <c r="N269" s="70"/>
    </row>
    <row r="270" spans="1:14" ht="21.75" customHeight="1">
      <c r="A270" s="89">
        <v>6</v>
      </c>
      <c r="B270" s="90" t="s">
        <v>53</v>
      </c>
      <c r="C270" s="91" t="s">
        <v>21</v>
      </c>
      <c r="D270" s="92"/>
      <c r="E270" s="99"/>
      <c r="F270" s="100"/>
      <c r="G270" s="100"/>
      <c r="H270" s="100"/>
      <c r="I270" s="100"/>
      <c r="J270" s="95">
        <f t="shared" si="15"/>
        <v>0</v>
      </c>
      <c r="K270" s="70"/>
      <c r="L270" s="96">
        <f t="shared" si="14"/>
        <v>0</v>
      </c>
      <c r="M270" s="84"/>
      <c r="N270" s="70"/>
    </row>
    <row r="271" spans="1:14" ht="21.75" customHeight="1">
      <c r="A271" s="89">
        <v>7</v>
      </c>
      <c r="B271" s="90" t="s">
        <v>53</v>
      </c>
      <c r="C271" s="91" t="s">
        <v>22</v>
      </c>
      <c r="D271" s="92">
        <v>23</v>
      </c>
      <c r="E271" s="99"/>
      <c r="F271" s="100">
        <v>6</v>
      </c>
      <c r="G271" s="100">
        <v>13</v>
      </c>
      <c r="H271" s="100"/>
      <c r="I271" s="100"/>
      <c r="J271" s="95">
        <f t="shared" si="15"/>
        <v>19</v>
      </c>
      <c r="K271" s="70">
        <v>4</v>
      </c>
      <c r="L271" s="96">
        <f t="shared" si="14"/>
        <v>23</v>
      </c>
      <c r="M271" s="84"/>
      <c r="N271" s="70"/>
    </row>
    <row r="272" spans="1:14" ht="21.75" customHeight="1">
      <c r="A272" s="89">
        <v>8</v>
      </c>
      <c r="B272" s="90" t="s">
        <v>53</v>
      </c>
      <c r="C272" s="91" t="s">
        <v>23</v>
      </c>
      <c r="D272" s="92"/>
      <c r="E272" s="99"/>
      <c r="F272" s="100"/>
      <c r="G272" s="100"/>
      <c r="H272" s="100"/>
      <c r="I272" s="100"/>
      <c r="J272" s="97">
        <f t="shared" si="15"/>
        <v>0</v>
      </c>
      <c r="K272" s="70"/>
      <c r="L272" s="96">
        <f t="shared" si="14"/>
        <v>0</v>
      </c>
      <c r="M272" s="84"/>
      <c r="N272" s="70"/>
    </row>
    <row r="273" spans="1:14" ht="21.75" customHeight="1">
      <c r="A273" s="89">
        <v>9</v>
      </c>
      <c r="B273" s="90" t="s">
        <v>53</v>
      </c>
      <c r="C273" s="91" t="s">
        <v>24</v>
      </c>
      <c r="D273" s="92"/>
      <c r="E273" s="99"/>
      <c r="F273" s="100"/>
      <c r="G273" s="100"/>
      <c r="H273" s="100"/>
      <c r="I273" s="100"/>
      <c r="J273" s="95">
        <f t="shared" si="15"/>
        <v>0</v>
      </c>
      <c r="K273" s="70"/>
      <c r="L273" s="96">
        <f t="shared" si="14"/>
        <v>0</v>
      </c>
      <c r="M273" s="84"/>
      <c r="N273" s="70"/>
    </row>
    <row r="274" spans="1:14" ht="21.75" customHeight="1">
      <c r="A274" s="89">
        <v>10</v>
      </c>
      <c r="B274" s="90" t="s">
        <v>53</v>
      </c>
      <c r="C274" s="91" t="s">
        <v>25</v>
      </c>
      <c r="D274" s="98"/>
      <c r="E274" s="99"/>
      <c r="F274" s="100"/>
      <c r="G274" s="100"/>
      <c r="H274" s="100"/>
      <c r="I274" s="100"/>
      <c r="J274" s="95">
        <f t="shared" si="15"/>
        <v>0</v>
      </c>
      <c r="K274" s="70"/>
      <c r="L274" s="96">
        <f t="shared" si="14"/>
        <v>0</v>
      </c>
      <c r="M274" s="84"/>
      <c r="N274" s="70"/>
    </row>
    <row r="275" spans="1:14" ht="21.75" customHeight="1">
      <c r="A275" s="89">
        <v>11</v>
      </c>
      <c r="B275" s="90" t="s">
        <v>53</v>
      </c>
      <c r="C275" s="91" t="s">
        <v>26</v>
      </c>
      <c r="D275" s="98"/>
      <c r="E275" s="99"/>
      <c r="F275" s="100"/>
      <c r="G275" s="100"/>
      <c r="H275" s="100"/>
      <c r="I275" s="100"/>
      <c r="J275" s="95">
        <f t="shared" si="15"/>
        <v>0</v>
      </c>
      <c r="K275" s="70"/>
      <c r="L275" s="96">
        <f t="shared" si="14"/>
        <v>0</v>
      </c>
      <c r="M275" s="84"/>
      <c r="N275" s="70"/>
    </row>
    <row r="276" spans="1:14" ht="21.75" customHeight="1">
      <c r="A276" s="89">
        <v>12</v>
      </c>
      <c r="B276" s="90" t="s">
        <v>53</v>
      </c>
      <c r="C276" s="91" t="s">
        <v>27</v>
      </c>
      <c r="D276" s="98"/>
      <c r="E276" s="99"/>
      <c r="F276" s="100"/>
      <c r="G276" s="100"/>
      <c r="H276" s="100"/>
      <c r="I276" s="100"/>
      <c r="J276" s="95">
        <f t="shared" si="15"/>
        <v>0</v>
      </c>
      <c r="K276" s="70"/>
      <c r="L276" s="96">
        <f t="shared" si="14"/>
        <v>0</v>
      </c>
      <c r="M276" s="84"/>
      <c r="N276" s="70"/>
    </row>
    <row r="277" spans="1:14" ht="21.75" customHeight="1">
      <c r="A277" s="89">
        <v>13</v>
      </c>
      <c r="B277" s="90" t="s">
        <v>53</v>
      </c>
      <c r="C277" s="91" t="s">
        <v>28</v>
      </c>
      <c r="D277" s="98"/>
      <c r="E277" s="99"/>
      <c r="F277" s="100"/>
      <c r="G277" s="100"/>
      <c r="H277" s="100"/>
      <c r="I277" s="100"/>
      <c r="J277" s="95">
        <f t="shared" si="15"/>
        <v>0</v>
      </c>
      <c r="K277" s="70"/>
      <c r="L277" s="96">
        <f t="shared" si="14"/>
        <v>0</v>
      </c>
      <c r="M277" s="84"/>
      <c r="N277" s="70"/>
    </row>
    <row r="278" spans="1:14" ht="21.75" customHeight="1">
      <c r="A278" s="89">
        <v>14</v>
      </c>
      <c r="B278" s="90" t="s">
        <v>53</v>
      </c>
      <c r="C278" s="91" t="s">
        <v>29</v>
      </c>
      <c r="D278" s="98"/>
      <c r="E278" s="99"/>
      <c r="F278" s="100"/>
      <c r="G278" s="100"/>
      <c r="H278" s="100"/>
      <c r="I278" s="100"/>
      <c r="J278" s="95">
        <f t="shared" si="15"/>
        <v>0</v>
      </c>
      <c r="K278" s="70"/>
      <c r="L278" s="96">
        <f t="shared" si="14"/>
        <v>0</v>
      </c>
      <c r="M278" s="84"/>
      <c r="N278" s="70"/>
    </row>
    <row r="279" spans="1:14" ht="21.75" customHeight="1">
      <c r="A279" s="89">
        <v>15</v>
      </c>
      <c r="B279" s="90" t="s">
        <v>53</v>
      </c>
      <c r="C279" s="91" t="s">
        <v>30</v>
      </c>
      <c r="D279" s="98"/>
      <c r="E279" s="99"/>
      <c r="F279" s="100"/>
      <c r="G279" s="100"/>
      <c r="H279" s="100"/>
      <c r="I279" s="100"/>
      <c r="J279" s="95">
        <f t="shared" si="15"/>
        <v>0</v>
      </c>
      <c r="K279" s="70"/>
      <c r="L279" s="96">
        <f t="shared" si="14"/>
        <v>0</v>
      </c>
      <c r="M279" s="84"/>
      <c r="N279" s="70"/>
    </row>
    <row r="280" spans="1:14" ht="21.75" customHeight="1">
      <c r="A280" s="89">
        <v>16</v>
      </c>
      <c r="B280" s="90" t="s">
        <v>53</v>
      </c>
      <c r="C280" s="91" t="s">
        <v>31</v>
      </c>
      <c r="D280" s="98">
        <v>1</v>
      </c>
      <c r="E280" s="99"/>
      <c r="F280" s="100">
        <v>1</v>
      </c>
      <c r="G280" s="100"/>
      <c r="H280" s="100"/>
      <c r="I280" s="100"/>
      <c r="J280" s="95">
        <f t="shared" si="15"/>
        <v>1</v>
      </c>
      <c r="K280" s="70"/>
      <c r="L280" s="96">
        <f t="shared" si="14"/>
        <v>1</v>
      </c>
      <c r="M280" s="84"/>
      <c r="N280" s="70"/>
    </row>
    <row r="281" spans="1:14" ht="21.75" customHeight="1">
      <c r="A281" s="89">
        <v>17</v>
      </c>
      <c r="B281" s="90" t="s">
        <v>53</v>
      </c>
      <c r="C281" s="91" t="s">
        <v>32</v>
      </c>
      <c r="D281" s="98"/>
      <c r="E281" s="99"/>
      <c r="F281" s="100"/>
      <c r="G281" s="100"/>
      <c r="H281" s="100"/>
      <c r="I281" s="100"/>
      <c r="J281" s="95">
        <f t="shared" si="15"/>
        <v>0</v>
      </c>
      <c r="K281" s="70"/>
      <c r="L281" s="96">
        <f t="shared" si="14"/>
        <v>0</v>
      </c>
      <c r="M281" s="84"/>
      <c r="N281" s="70"/>
    </row>
    <row r="282" spans="1:14" ht="21.75" customHeight="1">
      <c r="A282" s="89">
        <v>18</v>
      </c>
      <c r="B282" s="90" t="s">
        <v>53</v>
      </c>
      <c r="C282" s="91" t="s">
        <v>33</v>
      </c>
      <c r="D282" s="98"/>
      <c r="E282" s="99"/>
      <c r="F282" s="100"/>
      <c r="G282" s="100"/>
      <c r="H282" s="100"/>
      <c r="I282" s="100"/>
      <c r="J282" s="95">
        <f t="shared" si="15"/>
        <v>0</v>
      </c>
      <c r="K282" s="70"/>
      <c r="L282" s="96">
        <f t="shared" si="14"/>
        <v>0</v>
      </c>
      <c r="M282" s="84"/>
      <c r="N282" s="70"/>
    </row>
    <row r="283" spans="1:14" ht="21.75" customHeight="1">
      <c r="A283" s="89">
        <v>19</v>
      </c>
      <c r="B283" s="90" t="s">
        <v>53</v>
      </c>
      <c r="C283" s="101" t="s">
        <v>34</v>
      </c>
      <c r="D283" s="98"/>
      <c r="E283" s="99"/>
      <c r="F283" s="100"/>
      <c r="G283" s="100"/>
      <c r="H283" s="100"/>
      <c r="I283" s="100"/>
      <c r="J283" s="95">
        <f t="shared" si="15"/>
        <v>0</v>
      </c>
      <c r="K283" s="70"/>
      <c r="L283" s="96">
        <f t="shared" si="14"/>
        <v>0</v>
      </c>
      <c r="M283" s="84"/>
      <c r="N283" s="70"/>
    </row>
    <row r="284" spans="1:14" ht="21.75" customHeight="1">
      <c r="A284" s="89">
        <v>20</v>
      </c>
      <c r="B284" s="90" t="s">
        <v>53</v>
      </c>
      <c r="C284" s="101" t="s">
        <v>35</v>
      </c>
      <c r="D284" s="98"/>
      <c r="E284" s="99"/>
      <c r="F284" s="100"/>
      <c r="G284" s="100"/>
      <c r="H284" s="100"/>
      <c r="I284" s="100"/>
      <c r="J284" s="95">
        <f t="shared" si="15"/>
        <v>0</v>
      </c>
      <c r="K284" s="70"/>
      <c r="L284" s="96">
        <f t="shared" si="14"/>
        <v>0</v>
      </c>
      <c r="M284" s="84"/>
      <c r="N284" s="70"/>
    </row>
    <row r="285" spans="1:14" ht="21.75" customHeight="1">
      <c r="A285" s="89">
        <v>21</v>
      </c>
      <c r="B285" s="90" t="s">
        <v>53</v>
      </c>
      <c r="C285" s="91" t="s">
        <v>36</v>
      </c>
      <c r="D285" s="98"/>
      <c r="E285" s="99"/>
      <c r="F285" s="100"/>
      <c r="G285" s="100"/>
      <c r="H285" s="100"/>
      <c r="I285" s="100"/>
      <c r="J285" s="95">
        <f t="shared" si="15"/>
        <v>0</v>
      </c>
      <c r="K285" s="70"/>
      <c r="L285" s="96">
        <f t="shared" si="14"/>
        <v>0</v>
      </c>
      <c r="M285" s="84"/>
      <c r="N285" s="70"/>
    </row>
    <row r="286" spans="1:14" ht="21.75" customHeight="1">
      <c r="A286" s="89">
        <v>22</v>
      </c>
      <c r="B286" s="90" t="s">
        <v>53</v>
      </c>
      <c r="C286" s="91" t="s">
        <v>37</v>
      </c>
      <c r="D286" s="98">
        <v>2</v>
      </c>
      <c r="E286" s="99"/>
      <c r="F286" s="100"/>
      <c r="G286" s="100">
        <v>2</v>
      </c>
      <c r="H286" s="100"/>
      <c r="I286" s="100"/>
      <c r="J286" s="95">
        <f t="shared" si="15"/>
        <v>2</v>
      </c>
      <c r="K286" s="70"/>
      <c r="L286" s="96">
        <f t="shared" si="14"/>
        <v>2</v>
      </c>
      <c r="M286" s="84"/>
      <c r="N286" s="70"/>
    </row>
    <row r="287" spans="1:14" ht="21.75" customHeight="1">
      <c r="A287" s="89">
        <v>23</v>
      </c>
      <c r="B287" s="90" t="s">
        <v>53</v>
      </c>
      <c r="C287" s="91" t="s">
        <v>146</v>
      </c>
      <c r="D287" s="98"/>
      <c r="E287" s="99"/>
      <c r="F287" s="100"/>
      <c r="G287" s="100"/>
      <c r="H287" s="100"/>
      <c r="I287" s="100"/>
      <c r="J287" s="95">
        <f t="shared" si="15"/>
        <v>0</v>
      </c>
      <c r="K287" s="70"/>
      <c r="L287" s="96">
        <f t="shared" si="14"/>
        <v>0</v>
      </c>
      <c r="M287" s="84"/>
      <c r="N287" s="70"/>
    </row>
    <row r="288" spans="1:14" ht="21.75" customHeight="1">
      <c r="A288" s="89">
        <v>24</v>
      </c>
      <c r="B288" s="90" t="s">
        <v>53</v>
      </c>
      <c r="C288" s="91" t="s">
        <v>38</v>
      </c>
      <c r="D288" s="98"/>
      <c r="E288" s="99"/>
      <c r="F288" s="100"/>
      <c r="G288" s="100"/>
      <c r="H288" s="100"/>
      <c r="I288" s="100"/>
      <c r="J288" s="95">
        <f t="shared" si="15"/>
        <v>0</v>
      </c>
      <c r="K288" s="70"/>
      <c r="L288" s="96">
        <f t="shared" si="14"/>
        <v>0</v>
      </c>
      <c r="M288" s="84"/>
      <c r="N288" s="70"/>
    </row>
    <row r="289" spans="1:14" ht="21.75" customHeight="1">
      <c r="A289" s="89">
        <v>25</v>
      </c>
      <c r="B289" s="90" t="s">
        <v>53</v>
      </c>
      <c r="C289" s="91" t="s">
        <v>39</v>
      </c>
      <c r="D289" s="98"/>
      <c r="E289" s="99"/>
      <c r="F289" s="100"/>
      <c r="G289" s="100"/>
      <c r="H289" s="100"/>
      <c r="I289" s="100"/>
      <c r="J289" s="95">
        <f t="shared" si="15"/>
        <v>0</v>
      </c>
      <c r="K289" s="70"/>
      <c r="L289" s="96">
        <f t="shared" si="14"/>
        <v>0</v>
      </c>
      <c r="M289" s="84"/>
      <c r="N289" s="70"/>
    </row>
    <row r="290" spans="1:14" ht="21.75" customHeight="1">
      <c r="A290" s="89">
        <v>26</v>
      </c>
      <c r="B290" s="90" t="s">
        <v>53</v>
      </c>
      <c r="C290" s="91" t="s">
        <v>40</v>
      </c>
      <c r="D290" s="98"/>
      <c r="E290" s="99"/>
      <c r="F290" s="100"/>
      <c r="G290" s="100"/>
      <c r="H290" s="100"/>
      <c r="I290" s="100"/>
      <c r="J290" s="95">
        <f t="shared" si="15"/>
        <v>0</v>
      </c>
      <c r="K290" s="70"/>
      <c r="L290" s="96">
        <f t="shared" si="14"/>
        <v>0</v>
      </c>
      <c r="M290" s="84"/>
      <c r="N290" s="70"/>
    </row>
    <row r="291" spans="1:14" ht="21.75" customHeight="1">
      <c r="A291" s="89">
        <v>27</v>
      </c>
      <c r="B291" s="90" t="s">
        <v>53</v>
      </c>
      <c r="C291" s="91" t="s">
        <v>41</v>
      </c>
      <c r="D291" s="98"/>
      <c r="E291" s="99"/>
      <c r="F291" s="100"/>
      <c r="G291" s="100"/>
      <c r="H291" s="100"/>
      <c r="I291" s="100"/>
      <c r="J291" s="95">
        <f t="shared" si="15"/>
        <v>0</v>
      </c>
      <c r="K291" s="70"/>
      <c r="L291" s="96">
        <f t="shared" si="14"/>
        <v>0</v>
      </c>
      <c r="M291" s="84"/>
      <c r="N291" s="70"/>
    </row>
    <row r="292" spans="1:14" ht="21.75" customHeight="1">
      <c r="A292" s="89">
        <v>28</v>
      </c>
      <c r="B292" s="90" t="s">
        <v>53</v>
      </c>
      <c r="C292" s="91" t="s">
        <v>42</v>
      </c>
      <c r="D292" s="98"/>
      <c r="E292" s="99"/>
      <c r="F292" s="100"/>
      <c r="G292" s="100"/>
      <c r="H292" s="100"/>
      <c r="I292" s="100"/>
      <c r="J292" s="95">
        <f t="shared" si="15"/>
        <v>0</v>
      </c>
      <c r="K292" s="70"/>
      <c r="L292" s="96">
        <f t="shared" si="14"/>
        <v>0</v>
      </c>
      <c r="M292" s="84"/>
      <c r="N292" s="70"/>
    </row>
    <row r="293" spans="1:14" ht="21.75" customHeight="1">
      <c r="A293" s="89">
        <v>31</v>
      </c>
      <c r="B293" s="90" t="s">
        <v>53</v>
      </c>
      <c r="C293" s="91" t="s">
        <v>89</v>
      </c>
      <c r="D293" s="98"/>
      <c r="E293" s="99"/>
      <c r="F293" s="100"/>
      <c r="G293" s="100"/>
      <c r="H293" s="100"/>
      <c r="I293" s="100"/>
      <c r="J293" s="95">
        <f t="shared" si="15"/>
        <v>0</v>
      </c>
      <c r="K293" s="70"/>
      <c r="L293" s="96">
        <f t="shared" si="14"/>
        <v>0</v>
      </c>
      <c r="M293" s="84"/>
      <c r="N293" s="70"/>
    </row>
    <row r="294" spans="1:14" ht="21.75" customHeight="1">
      <c r="A294" s="89">
        <v>32</v>
      </c>
      <c r="B294" s="90" t="s">
        <v>53</v>
      </c>
      <c r="C294" s="91" t="s">
        <v>43</v>
      </c>
      <c r="D294" s="98">
        <v>4</v>
      </c>
      <c r="E294" s="99"/>
      <c r="F294" s="100">
        <v>2</v>
      </c>
      <c r="G294" s="100">
        <v>2</v>
      </c>
      <c r="H294" s="100"/>
      <c r="I294" s="100"/>
      <c r="J294" s="95">
        <f t="shared" si="15"/>
        <v>4</v>
      </c>
      <c r="K294" s="70"/>
      <c r="L294" s="96">
        <f t="shared" si="14"/>
        <v>4</v>
      </c>
      <c r="M294" s="84"/>
      <c r="N294" s="70"/>
    </row>
    <row r="295" spans="1:14" ht="21.75" customHeight="1">
      <c r="A295" s="89">
        <v>33</v>
      </c>
      <c r="B295" s="90" t="s">
        <v>53</v>
      </c>
      <c r="C295" s="91" t="s">
        <v>90</v>
      </c>
      <c r="D295" s="98"/>
      <c r="E295" s="99"/>
      <c r="F295" s="100"/>
      <c r="G295" s="100"/>
      <c r="H295" s="100"/>
      <c r="I295" s="100"/>
      <c r="J295" s="95">
        <f t="shared" si="15"/>
        <v>0</v>
      </c>
      <c r="K295" s="70"/>
      <c r="L295" s="96">
        <f t="shared" si="14"/>
        <v>0</v>
      </c>
      <c r="M295" s="84"/>
      <c r="N295" s="70"/>
    </row>
    <row r="296" spans="1:14" ht="21.75" customHeight="1">
      <c r="A296" s="89">
        <v>35</v>
      </c>
      <c r="B296" s="90" t="s">
        <v>53</v>
      </c>
      <c r="C296" s="101" t="s">
        <v>44</v>
      </c>
      <c r="D296" s="98"/>
      <c r="E296" s="99"/>
      <c r="F296" s="100"/>
      <c r="G296" s="100"/>
      <c r="H296" s="100"/>
      <c r="I296" s="100"/>
      <c r="J296" s="95">
        <f t="shared" si="15"/>
        <v>0</v>
      </c>
      <c r="K296" s="70"/>
      <c r="L296" s="96">
        <f t="shared" si="14"/>
        <v>0</v>
      </c>
      <c r="M296" s="84"/>
      <c r="N296" s="70"/>
    </row>
    <row r="297" spans="1:14" ht="21.75" customHeight="1">
      <c r="A297" s="89">
        <v>36</v>
      </c>
      <c r="B297" s="90" t="s">
        <v>53</v>
      </c>
      <c r="C297" s="101" t="s">
        <v>88</v>
      </c>
      <c r="D297" s="98"/>
      <c r="E297" s="99"/>
      <c r="F297" s="100"/>
      <c r="G297" s="100"/>
      <c r="H297" s="100"/>
      <c r="I297" s="100"/>
      <c r="J297" s="95">
        <f t="shared" si="15"/>
        <v>0</v>
      </c>
      <c r="K297" s="70"/>
      <c r="L297" s="96">
        <f t="shared" si="14"/>
        <v>0</v>
      </c>
      <c r="M297" s="84"/>
      <c r="N297" s="70"/>
    </row>
    <row r="298" spans="1:14" ht="21.75" customHeight="1">
      <c r="A298" s="89">
        <v>37</v>
      </c>
      <c r="B298" s="90" t="s">
        <v>53</v>
      </c>
      <c r="C298" s="101" t="s">
        <v>46</v>
      </c>
      <c r="D298" s="98"/>
      <c r="E298" s="99"/>
      <c r="F298" s="100"/>
      <c r="G298" s="100"/>
      <c r="H298" s="100"/>
      <c r="I298" s="100"/>
      <c r="J298" s="95">
        <f t="shared" si="15"/>
        <v>0</v>
      </c>
      <c r="K298" s="70"/>
      <c r="L298" s="96">
        <f t="shared" si="14"/>
        <v>0</v>
      </c>
      <c r="M298" s="84"/>
      <c r="N298" s="70"/>
    </row>
    <row r="299" spans="1:14" ht="21.75" customHeight="1">
      <c r="A299" s="89">
        <v>38</v>
      </c>
      <c r="B299" s="90" t="s">
        <v>53</v>
      </c>
      <c r="C299" s="101" t="s">
        <v>47</v>
      </c>
      <c r="D299" s="98"/>
      <c r="E299" s="99"/>
      <c r="F299" s="100"/>
      <c r="G299" s="100"/>
      <c r="H299" s="100"/>
      <c r="I299" s="100"/>
      <c r="J299" s="95">
        <f t="shared" si="15"/>
        <v>0</v>
      </c>
      <c r="K299" s="70"/>
      <c r="L299" s="96">
        <f t="shared" si="14"/>
        <v>0</v>
      </c>
      <c r="M299" s="84"/>
      <c r="N299" s="70"/>
    </row>
    <row r="300" spans="1:14" ht="21.75" customHeight="1">
      <c r="A300" s="102">
        <v>8</v>
      </c>
      <c r="B300" s="90" t="s">
        <v>53</v>
      </c>
      <c r="C300" s="102" t="s">
        <v>76</v>
      </c>
      <c r="D300" s="103">
        <f t="shared" ref="D300:I300" si="17">SUM(D265:D299)</f>
        <v>50</v>
      </c>
      <c r="E300" s="104">
        <f t="shared" si="17"/>
        <v>4</v>
      </c>
      <c r="F300" s="105">
        <f t="shared" si="17"/>
        <v>17</v>
      </c>
      <c r="G300" s="105">
        <f t="shared" si="17"/>
        <v>25</v>
      </c>
      <c r="H300" s="105">
        <f t="shared" si="17"/>
        <v>0</v>
      </c>
      <c r="I300" s="105">
        <f t="shared" si="17"/>
        <v>0</v>
      </c>
      <c r="J300" s="95">
        <f t="shared" si="15"/>
        <v>42</v>
      </c>
      <c r="K300" s="102">
        <f>SUM(K265:K299)</f>
        <v>4</v>
      </c>
      <c r="L300" s="96">
        <f t="shared" si="14"/>
        <v>50</v>
      </c>
      <c r="M300" s="84"/>
      <c r="N300" s="70"/>
    </row>
    <row r="301" spans="1:14" ht="21.75" customHeight="1">
      <c r="A301" s="89">
        <v>1</v>
      </c>
      <c r="B301" s="90" t="s">
        <v>54</v>
      </c>
      <c r="C301" s="91" t="s">
        <v>16</v>
      </c>
      <c r="D301" s="92">
        <v>305</v>
      </c>
      <c r="E301" s="99">
        <v>20</v>
      </c>
      <c r="F301" s="100">
        <v>26</v>
      </c>
      <c r="G301" s="100">
        <v>259</v>
      </c>
      <c r="H301" s="100"/>
      <c r="I301" s="100"/>
      <c r="J301" s="95">
        <f t="shared" si="15"/>
        <v>285</v>
      </c>
      <c r="K301" s="70"/>
      <c r="L301" s="96">
        <f t="shared" si="14"/>
        <v>305</v>
      </c>
      <c r="M301" s="84"/>
      <c r="N301" s="70"/>
    </row>
    <row r="302" spans="1:14" ht="21.75" customHeight="1">
      <c r="A302" s="89">
        <v>2</v>
      </c>
      <c r="B302" s="90" t="s">
        <v>54</v>
      </c>
      <c r="C302" s="91" t="s">
        <v>17</v>
      </c>
      <c r="D302" s="92">
        <v>158</v>
      </c>
      <c r="E302" s="99">
        <v>2</v>
      </c>
      <c r="F302" s="100">
        <v>12</v>
      </c>
      <c r="G302" s="100">
        <v>144</v>
      </c>
      <c r="H302" s="100"/>
      <c r="I302" s="100"/>
      <c r="J302" s="95">
        <f t="shared" si="15"/>
        <v>156</v>
      </c>
      <c r="K302" s="70"/>
      <c r="L302" s="96">
        <f t="shared" si="14"/>
        <v>158</v>
      </c>
      <c r="M302" s="84"/>
      <c r="N302" s="70"/>
    </row>
    <row r="303" spans="1:14" ht="21.75" customHeight="1">
      <c r="A303" s="89">
        <v>3</v>
      </c>
      <c r="B303" s="90" t="s">
        <v>54</v>
      </c>
      <c r="C303" s="91" t="s">
        <v>18</v>
      </c>
      <c r="D303" s="92">
        <v>67</v>
      </c>
      <c r="E303" s="99">
        <v>1</v>
      </c>
      <c r="F303" s="100">
        <v>4</v>
      </c>
      <c r="G303" s="100">
        <v>62</v>
      </c>
      <c r="H303" s="100"/>
      <c r="I303" s="100"/>
      <c r="J303" s="95">
        <f t="shared" si="15"/>
        <v>66</v>
      </c>
      <c r="K303" s="70"/>
      <c r="L303" s="96">
        <f t="shared" si="14"/>
        <v>67</v>
      </c>
      <c r="M303" s="84"/>
      <c r="N303" s="70"/>
    </row>
    <row r="304" spans="1:14" ht="21.75" customHeight="1">
      <c r="A304" s="89">
        <v>4</v>
      </c>
      <c r="B304" s="90" t="s">
        <v>54</v>
      </c>
      <c r="C304" s="91" t="s">
        <v>19</v>
      </c>
      <c r="D304" s="92"/>
      <c r="E304" s="99"/>
      <c r="F304" s="100"/>
      <c r="G304" s="100"/>
      <c r="H304" s="100"/>
      <c r="I304" s="100"/>
      <c r="J304" s="95">
        <f t="shared" si="15"/>
        <v>0</v>
      </c>
      <c r="K304" s="70"/>
      <c r="L304" s="96">
        <f t="shared" si="14"/>
        <v>0</v>
      </c>
      <c r="M304" s="84"/>
      <c r="N304" s="70"/>
    </row>
    <row r="305" spans="1:14" ht="21.75" customHeight="1">
      <c r="A305" s="89">
        <v>5</v>
      </c>
      <c r="B305" s="90" t="s">
        <v>54</v>
      </c>
      <c r="C305" s="91" t="s">
        <v>20</v>
      </c>
      <c r="D305" s="92">
        <v>91</v>
      </c>
      <c r="E305" s="99"/>
      <c r="F305" s="100">
        <v>8</v>
      </c>
      <c r="G305" s="100">
        <v>83</v>
      </c>
      <c r="H305" s="100"/>
      <c r="I305" s="100"/>
      <c r="J305" s="95">
        <f t="shared" si="15"/>
        <v>91</v>
      </c>
      <c r="K305" s="70"/>
      <c r="L305" s="96">
        <f t="shared" si="14"/>
        <v>91</v>
      </c>
      <c r="M305" s="84"/>
      <c r="N305" s="70"/>
    </row>
    <row r="306" spans="1:14" ht="21.75" customHeight="1">
      <c r="A306" s="89">
        <v>6</v>
      </c>
      <c r="B306" s="90" t="s">
        <v>54</v>
      </c>
      <c r="C306" s="91" t="s">
        <v>21</v>
      </c>
      <c r="D306" s="92">
        <v>145</v>
      </c>
      <c r="E306" s="99">
        <v>3</v>
      </c>
      <c r="F306" s="100">
        <v>6</v>
      </c>
      <c r="G306" s="100">
        <v>136</v>
      </c>
      <c r="H306" s="100"/>
      <c r="I306" s="100"/>
      <c r="J306" s="95">
        <f t="shared" si="15"/>
        <v>142</v>
      </c>
      <c r="K306" s="70"/>
      <c r="L306" s="96">
        <f t="shared" si="14"/>
        <v>145</v>
      </c>
      <c r="M306" s="84"/>
      <c r="N306" s="70"/>
    </row>
    <row r="307" spans="1:14" ht="21.75" customHeight="1">
      <c r="A307" s="89">
        <v>7</v>
      </c>
      <c r="B307" s="90" t="s">
        <v>54</v>
      </c>
      <c r="C307" s="91" t="s">
        <v>22</v>
      </c>
      <c r="D307" s="92">
        <v>101</v>
      </c>
      <c r="E307" s="99"/>
      <c r="F307" s="100">
        <v>9</v>
      </c>
      <c r="G307" s="100">
        <v>91</v>
      </c>
      <c r="H307" s="100"/>
      <c r="I307" s="100"/>
      <c r="J307" s="95">
        <f t="shared" si="15"/>
        <v>100</v>
      </c>
      <c r="K307" s="70">
        <v>1</v>
      </c>
      <c r="L307" s="96">
        <f t="shared" si="14"/>
        <v>101</v>
      </c>
      <c r="M307" s="84"/>
      <c r="N307" s="70"/>
    </row>
    <row r="308" spans="1:14" ht="21.75" customHeight="1">
      <c r="A308" s="89">
        <v>8</v>
      </c>
      <c r="B308" s="90" t="s">
        <v>54</v>
      </c>
      <c r="C308" s="91" t="s">
        <v>23</v>
      </c>
      <c r="D308" s="92"/>
      <c r="E308" s="99"/>
      <c r="F308" s="100"/>
      <c r="G308" s="100"/>
      <c r="H308" s="100"/>
      <c r="I308" s="100"/>
      <c r="J308" s="97">
        <f t="shared" si="15"/>
        <v>0</v>
      </c>
      <c r="K308" s="70"/>
      <c r="L308" s="96">
        <f t="shared" si="14"/>
        <v>0</v>
      </c>
      <c r="M308" s="84"/>
      <c r="N308" s="70"/>
    </row>
    <row r="309" spans="1:14" ht="21.75" customHeight="1">
      <c r="A309" s="89">
        <v>9</v>
      </c>
      <c r="B309" s="90" t="s">
        <v>54</v>
      </c>
      <c r="C309" s="91" t="s">
        <v>24</v>
      </c>
      <c r="D309" s="92"/>
      <c r="E309" s="99"/>
      <c r="F309" s="100"/>
      <c r="G309" s="100"/>
      <c r="H309" s="100"/>
      <c r="I309" s="100"/>
      <c r="J309" s="95">
        <f t="shared" si="15"/>
        <v>0</v>
      </c>
      <c r="K309" s="70"/>
      <c r="L309" s="96">
        <f t="shared" ref="L309:L368" si="18">SUM(E309,J309,K309)</f>
        <v>0</v>
      </c>
      <c r="M309" s="84"/>
      <c r="N309" s="70"/>
    </row>
    <row r="310" spans="1:14" ht="21.75" customHeight="1">
      <c r="A310" s="89">
        <v>10</v>
      </c>
      <c r="B310" s="90" t="s">
        <v>54</v>
      </c>
      <c r="C310" s="91" t="s">
        <v>25</v>
      </c>
      <c r="D310" s="98"/>
      <c r="E310" s="99"/>
      <c r="F310" s="100"/>
      <c r="G310" s="100"/>
      <c r="H310" s="100"/>
      <c r="I310" s="100"/>
      <c r="J310" s="95">
        <f t="shared" ref="J310:J368" si="19">SUM(F310,G310,H310,I310)</f>
        <v>0</v>
      </c>
      <c r="K310" s="70"/>
      <c r="L310" s="96">
        <f t="shared" si="18"/>
        <v>0</v>
      </c>
      <c r="M310" s="84"/>
      <c r="N310" s="70"/>
    </row>
    <row r="311" spans="1:14" ht="21.75" customHeight="1">
      <c r="A311" s="89">
        <v>11</v>
      </c>
      <c r="B311" s="90" t="s">
        <v>54</v>
      </c>
      <c r="C311" s="91" t="s">
        <v>26</v>
      </c>
      <c r="D311" s="98">
        <v>22</v>
      </c>
      <c r="E311" s="99"/>
      <c r="F311" s="100">
        <v>1</v>
      </c>
      <c r="G311" s="100"/>
      <c r="H311" s="100">
        <v>21</v>
      </c>
      <c r="I311" s="100"/>
      <c r="J311" s="95">
        <f t="shared" si="19"/>
        <v>22</v>
      </c>
      <c r="K311" s="70"/>
      <c r="L311" s="96">
        <f t="shared" si="18"/>
        <v>22</v>
      </c>
      <c r="M311" s="84"/>
      <c r="N311" s="70"/>
    </row>
    <row r="312" spans="1:14" ht="21.75" customHeight="1">
      <c r="A312" s="89">
        <v>12</v>
      </c>
      <c r="B312" s="90" t="s">
        <v>54</v>
      </c>
      <c r="C312" s="91" t="s">
        <v>27</v>
      </c>
      <c r="D312" s="98"/>
      <c r="E312" s="99"/>
      <c r="F312" s="100"/>
      <c r="G312" s="100"/>
      <c r="H312" s="100"/>
      <c r="I312" s="100"/>
      <c r="J312" s="95">
        <f t="shared" si="19"/>
        <v>0</v>
      </c>
      <c r="K312" s="70"/>
      <c r="L312" s="96">
        <f t="shared" si="18"/>
        <v>0</v>
      </c>
      <c r="M312" s="84"/>
      <c r="N312" s="70"/>
    </row>
    <row r="313" spans="1:14" ht="21.75" customHeight="1">
      <c r="A313" s="89">
        <v>13</v>
      </c>
      <c r="B313" s="90" t="s">
        <v>54</v>
      </c>
      <c r="C313" s="91" t="s">
        <v>28</v>
      </c>
      <c r="D313" s="98">
        <v>38</v>
      </c>
      <c r="E313" s="99"/>
      <c r="F313" s="100">
        <v>2</v>
      </c>
      <c r="G313" s="100"/>
      <c r="H313" s="100">
        <v>36</v>
      </c>
      <c r="I313" s="100"/>
      <c r="J313" s="95">
        <f t="shared" si="19"/>
        <v>38</v>
      </c>
      <c r="K313" s="70"/>
      <c r="L313" s="96">
        <f t="shared" si="18"/>
        <v>38</v>
      </c>
      <c r="M313" s="84"/>
      <c r="N313" s="70"/>
    </row>
    <row r="314" spans="1:14" ht="21.75" customHeight="1">
      <c r="A314" s="89">
        <v>14</v>
      </c>
      <c r="B314" s="90" t="s">
        <v>54</v>
      </c>
      <c r="C314" s="91" t="s">
        <v>29</v>
      </c>
      <c r="D314" s="98">
        <v>3</v>
      </c>
      <c r="E314" s="99"/>
      <c r="F314" s="100">
        <v>1</v>
      </c>
      <c r="G314" s="100">
        <v>1</v>
      </c>
      <c r="H314" s="100">
        <v>1</v>
      </c>
      <c r="I314" s="100"/>
      <c r="J314" s="95">
        <f t="shared" si="19"/>
        <v>3</v>
      </c>
      <c r="K314" s="70"/>
      <c r="L314" s="96">
        <f t="shared" si="18"/>
        <v>3</v>
      </c>
      <c r="M314" s="84"/>
      <c r="N314" s="70"/>
    </row>
    <row r="315" spans="1:14" ht="21.75" customHeight="1">
      <c r="A315" s="89">
        <v>15</v>
      </c>
      <c r="B315" s="90" t="s">
        <v>54</v>
      </c>
      <c r="C315" s="91" t="s">
        <v>30</v>
      </c>
      <c r="D315" s="98"/>
      <c r="E315" s="99"/>
      <c r="F315" s="100"/>
      <c r="G315" s="100"/>
      <c r="H315" s="100"/>
      <c r="I315" s="100"/>
      <c r="J315" s="95">
        <f t="shared" si="19"/>
        <v>0</v>
      </c>
      <c r="K315" s="70"/>
      <c r="L315" s="96">
        <f t="shared" si="18"/>
        <v>0</v>
      </c>
      <c r="M315" s="84"/>
      <c r="N315" s="70"/>
    </row>
    <row r="316" spans="1:14" ht="21.75" customHeight="1">
      <c r="A316" s="89">
        <v>16</v>
      </c>
      <c r="B316" s="90" t="s">
        <v>54</v>
      </c>
      <c r="C316" s="91" t="s">
        <v>31</v>
      </c>
      <c r="D316" s="98"/>
      <c r="E316" s="99"/>
      <c r="F316" s="100"/>
      <c r="G316" s="100"/>
      <c r="H316" s="100"/>
      <c r="I316" s="100"/>
      <c r="J316" s="95">
        <f t="shared" si="19"/>
        <v>0</v>
      </c>
      <c r="K316" s="70"/>
      <c r="L316" s="96">
        <f t="shared" si="18"/>
        <v>0</v>
      </c>
      <c r="M316" s="84"/>
      <c r="N316" s="70"/>
    </row>
    <row r="317" spans="1:14" ht="21.75" customHeight="1">
      <c r="A317" s="89">
        <v>17</v>
      </c>
      <c r="B317" s="90" t="s">
        <v>54</v>
      </c>
      <c r="C317" s="91" t="s">
        <v>32</v>
      </c>
      <c r="D317" s="98"/>
      <c r="E317" s="99"/>
      <c r="F317" s="100"/>
      <c r="G317" s="100"/>
      <c r="H317" s="100"/>
      <c r="I317" s="100"/>
      <c r="J317" s="95">
        <f t="shared" si="19"/>
        <v>0</v>
      </c>
      <c r="K317" s="70"/>
      <c r="L317" s="96">
        <f t="shared" si="18"/>
        <v>0</v>
      </c>
      <c r="M317" s="84"/>
      <c r="N317" s="70"/>
    </row>
    <row r="318" spans="1:14" ht="21.75" customHeight="1">
      <c r="A318" s="89">
        <v>18</v>
      </c>
      <c r="B318" s="90" t="s">
        <v>54</v>
      </c>
      <c r="C318" s="91" t="s">
        <v>33</v>
      </c>
      <c r="D318" s="98">
        <v>16</v>
      </c>
      <c r="E318" s="99"/>
      <c r="F318" s="100">
        <v>1</v>
      </c>
      <c r="G318" s="100">
        <v>15</v>
      </c>
      <c r="H318" s="100"/>
      <c r="I318" s="100"/>
      <c r="J318" s="95">
        <f t="shared" si="19"/>
        <v>16</v>
      </c>
      <c r="K318" s="70"/>
      <c r="L318" s="96">
        <f t="shared" si="18"/>
        <v>16</v>
      </c>
      <c r="M318" s="84"/>
      <c r="N318" s="70"/>
    </row>
    <row r="319" spans="1:14" ht="21.75" customHeight="1">
      <c r="A319" s="89">
        <v>19</v>
      </c>
      <c r="B319" s="90" t="s">
        <v>54</v>
      </c>
      <c r="C319" s="101" t="s">
        <v>34</v>
      </c>
      <c r="D319" s="98"/>
      <c r="E319" s="99"/>
      <c r="F319" s="100"/>
      <c r="G319" s="100"/>
      <c r="H319" s="100"/>
      <c r="I319" s="100"/>
      <c r="J319" s="95">
        <f t="shared" si="19"/>
        <v>0</v>
      </c>
      <c r="K319" s="70"/>
      <c r="L319" s="96">
        <f t="shared" si="18"/>
        <v>0</v>
      </c>
      <c r="M319" s="84"/>
      <c r="N319" s="70"/>
    </row>
    <row r="320" spans="1:14" ht="21.75" customHeight="1">
      <c r="A320" s="89">
        <v>20</v>
      </c>
      <c r="B320" s="90" t="s">
        <v>54</v>
      </c>
      <c r="C320" s="101" t="s">
        <v>35</v>
      </c>
      <c r="D320" s="98">
        <v>6</v>
      </c>
      <c r="E320" s="99"/>
      <c r="F320" s="100">
        <v>1</v>
      </c>
      <c r="G320" s="100"/>
      <c r="H320" s="100">
        <v>3</v>
      </c>
      <c r="I320" s="100">
        <v>2</v>
      </c>
      <c r="J320" s="95">
        <f t="shared" si="19"/>
        <v>6</v>
      </c>
      <c r="K320" s="70"/>
      <c r="L320" s="96">
        <f t="shared" si="18"/>
        <v>6</v>
      </c>
      <c r="M320" s="84"/>
      <c r="N320" s="70"/>
    </row>
    <row r="321" spans="1:14" ht="21.75" customHeight="1">
      <c r="A321" s="89">
        <v>21</v>
      </c>
      <c r="B321" s="90" t="s">
        <v>54</v>
      </c>
      <c r="C321" s="91" t="s">
        <v>36</v>
      </c>
      <c r="D321" s="98"/>
      <c r="E321" s="99"/>
      <c r="F321" s="100"/>
      <c r="G321" s="100"/>
      <c r="H321" s="100"/>
      <c r="I321" s="100"/>
      <c r="J321" s="95">
        <f t="shared" si="19"/>
        <v>0</v>
      </c>
      <c r="K321" s="70"/>
      <c r="L321" s="96">
        <f t="shared" si="18"/>
        <v>0</v>
      </c>
      <c r="M321" s="84"/>
      <c r="N321" s="70"/>
    </row>
    <row r="322" spans="1:14" ht="42.75" customHeight="1">
      <c r="A322" s="89">
        <v>22</v>
      </c>
      <c r="B322" s="90" t="s">
        <v>54</v>
      </c>
      <c r="C322" s="91" t="s">
        <v>37</v>
      </c>
      <c r="D322" s="98">
        <v>52</v>
      </c>
      <c r="E322" s="99">
        <v>3</v>
      </c>
      <c r="F322" s="100"/>
      <c r="G322" s="100">
        <v>49</v>
      </c>
      <c r="H322" s="100"/>
      <c r="I322" s="100"/>
      <c r="J322" s="95">
        <f t="shared" si="19"/>
        <v>49</v>
      </c>
      <c r="K322" s="70"/>
      <c r="L322" s="96">
        <f t="shared" si="18"/>
        <v>52</v>
      </c>
      <c r="M322" s="84"/>
      <c r="N322" s="70"/>
    </row>
    <row r="323" spans="1:14" ht="21.75" customHeight="1">
      <c r="A323" s="89">
        <v>23</v>
      </c>
      <c r="B323" s="90" t="s">
        <v>54</v>
      </c>
      <c r="C323" s="91" t="s">
        <v>146</v>
      </c>
      <c r="D323" s="98"/>
      <c r="E323" s="99"/>
      <c r="F323" s="100"/>
      <c r="G323" s="100"/>
      <c r="H323" s="100"/>
      <c r="I323" s="100"/>
      <c r="J323" s="95">
        <f t="shared" si="19"/>
        <v>0</v>
      </c>
      <c r="K323" s="70"/>
      <c r="L323" s="96">
        <f t="shared" si="18"/>
        <v>0</v>
      </c>
      <c r="M323" s="84"/>
      <c r="N323" s="70"/>
    </row>
    <row r="324" spans="1:14" ht="21.75" customHeight="1">
      <c r="A324" s="89">
        <v>24</v>
      </c>
      <c r="B324" s="90" t="s">
        <v>54</v>
      </c>
      <c r="C324" s="91" t="s">
        <v>38</v>
      </c>
      <c r="D324" s="98">
        <v>14</v>
      </c>
      <c r="E324" s="99"/>
      <c r="F324" s="100"/>
      <c r="G324" s="100"/>
      <c r="H324" s="100">
        <v>14</v>
      </c>
      <c r="I324" s="100"/>
      <c r="J324" s="95">
        <f t="shared" si="19"/>
        <v>14</v>
      </c>
      <c r="K324" s="70"/>
      <c r="L324" s="96">
        <f t="shared" si="18"/>
        <v>14</v>
      </c>
      <c r="M324" s="84"/>
      <c r="N324" s="70"/>
    </row>
    <row r="325" spans="1:14" ht="21.75" customHeight="1">
      <c r="A325" s="89">
        <v>25</v>
      </c>
      <c r="B325" s="90" t="s">
        <v>54</v>
      </c>
      <c r="C325" s="91" t="s">
        <v>39</v>
      </c>
      <c r="D325" s="98">
        <v>9</v>
      </c>
      <c r="E325" s="99"/>
      <c r="F325" s="100">
        <v>9</v>
      </c>
      <c r="G325" s="100"/>
      <c r="H325" s="100"/>
      <c r="I325" s="100"/>
      <c r="J325" s="95">
        <f>SUM(F325,G325,H325,I325)</f>
        <v>9</v>
      </c>
      <c r="K325" s="70"/>
      <c r="L325" s="96">
        <f t="shared" si="18"/>
        <v>9</v>
      </c>
      <c r="M325" s="84"/>
      <c r="N325" s="70"/>
    </row>
    <row r="326" spans="1:14" ht="21.75" customHeight="1">
      <c r="A326" s="89">
        <v>26</v>
      </c>
      <c r="B326" s="90" t="s">
        <v>54</v>
      </c>
      <c r="C326" s="91" t="s">
        <v>40</v>
      </c>
      <c r="D326" s="98"/>
      <c r="E326" s="99"/>
      <c r="F326" s="100"/>
      <c r="G326" s="100"/>
      <c r="H326" s="100"/>
      <c r="I326" s="100"/>
      <c r="J326" s="95">
        <f t="shared" si="19"/>
        <v>0</v>
      </c>
      <c r="K326" s="70"/>
      <c r="L326" s="96">
        <f t="shared" si="18"/>
        <v>0</v>
      </c>
      <c r="M326" s="84"/>
      <c r="N326" s="70"/>
    </row>
    <row r="327" spans="1:14" ht="21.75" customHeight="1">
      <c r="A327" s="89">
        <v>27</v>
      </c>
      <c r="B327" s="90" t="s">
        <v>54</v>
      </c>
      <c r="C327" s="91" t="s">
        <v>41</v>
      </c>
      <c r="D327" s="98"/>
      <c r="E327" s="99"/>
      <c r="F327" s="100"/>
      <c r="G327" s="100"/>
      <c r="H327" s="100"/>
      <c r="I327" s="100"/>
      <c r="J327" s="95">
        <f t="shared" si="19"/>
        <v>0</v>
      </c>
      <c r="K327" s="70"/>
      <c r="L327" s="96">
        <f t="shared" si="18"/>
        <v>0</v>
      </c>
      <c r="M327" s="84"/>
      <c r="N327" s="70"/>
    </row>
    <row r="328" spans="1:14" ht="21.75" customHeight="1">
      <c r="A328" s="89">
        <v>28</v>
      </c>
      <c r="B328" s="90" t="s">
        <v>54</v>
      </c>
      <c r="C328" s="91" t="s">
        <v>42</v>
      </c>
      <c r="D328" s="98"/>
      <c r="E328" s="99"/>
      <c r="F328" s="100"/>
      <c r="G328" s="100"/>
      <c r="H328" s="100"/>
      <c r="I328" s="100"/>
      <c r="J328" s="95">
        <f t="shared" si="19"/>
        <v>0</v>
      </c>
      <c r="K328" s="70"/>
      <c r="L328" s="96">
        <f t="shared" si="18"/>
        <v>0</v>
      </c>
      <c r="M328" s="84"/>
      <c r="N328" s="70"/>
    </row>
    <row r="329" spans="1:14" ht="21.75" customHeight="1">
      <c r="A329" s="89">
        <v>29</v>
      </c>
      <c r="B329" s="90" t="s">
        <v>54</v>
      </c>
      <c r="C329" s="91" t="s">
        <v>85</v>
      </c>
      <c r="D329" s="98">
        <v>229</v>
      </c>
      <c r="E329" s="99">
        <v>2</v>
      </c>
      <c r="F329" s="100">
        <v>14</v>
      </c>
      <c r="G329" s="100">
        <v>43</v>
      </c>
      <c r="H329" s="100">
        <v>170</v>
      </c>
      <c r="I329" s="100"/>
      <c r="J329" s="95">
        <f t="shared" si="19"/>
        <v>227</v>
      </c>
      <c r="K329" s="70"/>
      <c r="L329" s="96">
        <f t="shared" si="18"/>
        <v>229</v>
      </c>
      <c r="M329" s="84"/>
      <c r="N329" s="70"/>
    </row>
    <row r="330" spans="1:14" ht="21.75" customHeight="1">
      <c r="A330" s="89">
        <v>31</v>
      </c>
      <c r="B330" s="90" t="s">
        <v>54</v>
      </c>
      <c r="C330" s="91" t="s">
        <v>89</v>
      </c>
      <c r="D330" s="98"/>
      <c r="E330" s="99"/>
      <c r="F330" s="100"/>
      <c r="G330" s="100"/>
      <c r="H330" s="100"/>
      <c r="I330" s="100"/>
      <c r="J330" s="95">
        <f t="shared" si="19"/>
        <v>0</v>
      </c>
      <c r="K330" s="70"/>
      <c r="L330" s="96">
        <f t="shared" si="18"/>
        <v>0</v>
      </c>
      <c r="M330" s="84"/>
      <c r="N330" s="70"/>
    </row>
    <row r="331" spans="1:14" ht="21.75" customHeight="1">
      <c r="A331" s="89">
        <v>32</v>
      </c>
      <c r="B331" s="90" t="s">
        <v>54</v>
      </c>
      <c r="C331" s="91" t="s">
        <v>43</v>
      </c>
      <c r="D331" s="98"/>
      <c r="E331" s="99"/>
      <c r="F331" s="100"/>
      <c r="G331" s="100"/>
      <c r="H331" s="100"/>
      <c r="I331" s="100"/>
      <c r="J331" s="95">
        <f t="shared" si="19"/>
        <v>0</v>
      </c>
      <c r="K331" s="70"/>
      <c r="L331" s="96">
        <f t="shared" si="18"/>
        <v>0</v>
      </c>
      <c r="M331" s="84"/>
      <c r="N331" s="70"/>
    </row>
    <row r="332" spans="1:14" ht="21.75" customHeight="1">
      <c r="A332" s="89">
        <v>33</v>
      </c>
      <c r="B332" s="90" t="s">
        <v>54</v>
      </c>
      <c r="C332" s="91" t="s">
        <v>90</v>
      </c>
      <c r="D332" s="98"/>
      <c r="E332" s="99"/>
      <c r="F332" s="100"/>
      <c r="G332" s="100"/>
      <c r="H332" s="100"/>
      <c r="I332" s="100"/>
      <c r="J332" s="95">
        <f t="shared" si="19"/>
        <v>0</v>
      </c>
      <c r="K332" s="70"/>
      <c r="L332" s="96">
        <f t="shared" si="18"/>
        <v>0</v>
      </c>
      <c r="M332" s="84"/>
      <c r="N332" s="70"/>
    </row>
    <row r="333" spans="1:14" ht="21.75" customHeight="1">
      <c r="A333" s="89">
        <v>35</v>
      </c>
      <c r="B333" s="90" t="s">
        <v>54</v>
      </c>
      <c r="C333" s="101" t="s">
        <v>44</v>
      </c>
      <c r="D333" s="98">
        <v>15</v>
      </c>
      <c r="E333" s="99"/>
      <c r="F333" s="100">
        <v>2</v>
      </c>
      <c r="G333" s="100"/>
      <c r="H333" s="100">
        <v>13</v>
      </c>
      <c r="I333" s="100"/>
      <c r="J333" s="95">
        <f t="shared" si="19"/>
        <v>15</v>
      </c>
      <c r="K333" s="70"/>
      <c r="L333" s="96">
        <f t="shared" si="18"/>
        <v>15</v>
      </c>
      <c r="M333" s="84"/>
      <c r="N333" s="70"/>
    </row>
    <row r="334" spans="1:14" ht="21.75" customHeight="1">
      <c r="A334" s="89">
        <v>36</v>
      </c>
      <c r="B334" s="90" t="s">
        <v>54</v>
      </c>
      <c r="C334" s="101" t="s">
        <v>88</v>
      </c>
      <c r="D334" s="98"/>
      <c r="E334" s="99"/>
      <c r="F334" s="100"/>
      <c r="G334" s="100"/>
      <c r="H334" s="100"/>
      <c r="I334" s="100"/>
      <c r="J334" s="95">
        <f t="shared" si="19"/>
        <v>0</v>
      </c>
      <c r="K334" s="70"/>
      <c r="L334" s="96">
        <f t="shared" si="18"/>
        <v>0</v>
      </c>
      <c r="M334" s="84"/>
      <c r="N334" s="70"/>
    </row>
    <row r="335" spans="1:14" ht="21.75" customHeight="1">
      <c r="A335" s="89">
        <v>37</v>
      </c>
      <c r="B335" s="90" t="s">
        <v>54</v>
      </c>
      <c r="C335" s="101" t="s">
        <v>46</v>
      </c>
      <c r="D335" s="98">
        <v>21</v>
      </c>
      <c r="E335" s="99"/>
      <c r="F335" s="100">
        <v>3</v>
      </c>
      <c r="G335" s="100"/>
      <c r="H335" s="100">
        <v>18</v>
      </c>
      <c r="I335" s="100"/>
      <c r="J335" s="95">
        <f t="shared" si="19"/>
        <v>21</v>
      </c>
      <c r="K335" s="70"/>
      <c r="L335" s="96">
        <f t="shared" si="18"/>
        <v>21</v>
      </c>
      <c r="M335" s="84"/>
      <c r="N335" s="70"/>
    </row>
    <row r="336" spans="1:14" ht="21.75" customHeight="1">
      <c r="A336" s="89">
        <v>38</v>
      </c>
      <c r="B336" s="90" t="s">
        <v>54</v>
      </c>
      <c r="C336" s="101" t="s">
        <v>47</v>
      </c>
      <c r="D336" s="98"/>
      <c r="E336" s="99"/>
      <c r="F336" s="100"/>
      <c r="G336" s="100"/>
      <c r="H336" s="100"/>
      <c r="I336" s="100"/>
      <c r="J336" s="95">
        <f t="shared" si="19"/>
        <v>0</v>
      </c>
      <c r="K336" s="70"/>
      <c r="L336" s="96">
        <f t="shared" si="18"/>
        <v>0</v>
      </c>
      <c r="M336" s="84"/>
      <c r="N336" s="70"/>
    </row>
    <row r="337" spans="1:14" ht="21.75" customHeight="1">
      <c r="A337" s="102">
        <v>9</v>
      </c>
      <c r="B337" s="90" t="s">
        <v>54</v>
      </c>
      <c r="C337" s="102" t="s">
        <v>76</v>
      </c>
      <c r="D337" s="103">
        <f t="shared" ref="D337:I337" si="20">SUM(D301:D336)</f>
        <v>1292</v>
      </c>
      <c r="E337" s="104">
        <f t="shared" si="20"/>
        <v>31</v>
      </c>
      <c r="F337" s="105">
        <f t="shared" si="20"/>
        <v>99</v>
      </c>
      <c r="G337" s="105">
        <f t="shared" si="20"/>
        <v>883</v>
      </c>
      <c r="H337" s="105">
        <f t="shared" si="20"/>
        <v>276</v>
      </c>
      <c r="I337" s="105">
        <f t="shared" si="20"/>
        <v>2</v>
      </c>
      <c r="J337" s="95">
        <f t="shared" si="19"/>
        <v>1260</v>
      </c>
      <c r="K337" s="102">
        <f>SUM(K301:K336)</f>
        <v>1</v>
      </c>
      <c r="L337" s="96">
        <f t="shared" si="18"/>
        <v>1292</v>
      </c>
      <c r="M337" s="84"/>
      <c r="N337" s="70"/>
    </row>
    <row r="338" spans="1:14" ht="21.75" customHeight="1">
      <c r="A338" s="89">
        <v>1</v>
      </c>
      <c r="B338" s="107" t="s">
        <v>11</v>
      </c>
      <c r="C338" s="91" t="s">
        <v>16</v>
      </c>
      <c r="D338" s="92">
        <v>9</v>
      </c>
      <c r="E338" s="99">
        <v>1</v>
      </c>
      <c r="F338" s="100">
        <v>2</v>
      </c>
      <c r="G338" s="100">
        <v>6</v>
      </c>
      <c r="H338" s="100"/>
      <c r="I338" s="100"/>
      <c r="J338" s="95">
        <f t="shared" si="19"/>
        <v>8</v>
      </c>
      <c r="K338" s="70"/>
      <c r="L338" s="96">
        <f t="shared" si="18"/>
        <v>9</v>
      </c>
      <c r="M338" s="84"/>
      <c r="N338" s="70"/>
    </row>
    <row r="339" spans="1:14" ht="21.75" customHeight="1">
      <c r="A339" s="89">
        <v>2</v>
      </c>
      <c r="B339" s="107" t="s">
        <v>11</v>
      </c>
      <c r="C339" s="91" t="s">
        <v>17</v>
      </c>
      <c r="D339" s="92">
        <v>13</v>
      </c>
      <c r="E339" s="99"/>
      <c r="F339" s="100">
        <v>1</v>
      </c>
      <c r="G339" s="100">
        <v>12</v>
      </c>
      <c r="H339" s="100"/>
      <c r="I339" s="100"/>
      <c r="J339" s="95">
        <f t="shared" si="19"/>
        <v>13</v>
      </c>
      <c r="K339" s="70"/>
      <c r="L339" s="96">
        <f t="shared" si="18"/>
        <v>13</v>
      </c>
      <c r="M339" s="84"/>
      <c r="N339" s="70"/>
    </row>
    <row r="340" spans="1:14" ht="21.75" customHeight="1">
      <c r="A340" s="89">
        <v>3</v>
      </c>
      <c r="B340" s="107" t="s">
        <v>11</v>
      </c>
      <c r="C340" s="91" t="s">
        <v>18</v>
      </c>
      <c r="D340" s="92">
        <v>16</v>
      </c>
      <c r="E340" s="99"/>
      <c r="F340" s="100">
        <v>12</v>
      </c>
      <c r="G340" s="100">
        <v>4</v>
      </c>
      <c r="H340" s="100"/>
      <c r="I340" s="100"/>
      <c r="J340" s="95">
        <f t="shared" si="19"/>
        <v>16</v>
      </c>
      <c r="K340" s="70"/>
      <c r="L340" s="96">
        <f t="shared" si="18"/>
        <v>16</v>
      </c>
      <c r="M340" s="84"/>
      <c r="N340" s="70"/>
    </row>
    <row r="341" spans="1:14" ht="21.75" customHeight="1">
      <c r="A341" s="89">
        <v>4</v>
      </c>
      <c r="B341" s="107" t="s">
        <v>11</v>
      </c>
      <c r="C341" s="91" t="s">
        <v>19</v>
      </c>
      <c r="D341" s="92"/>
      <c r="E341" s="99"/>
      <c r="F341" s="100"/>
      <c r="G341" s="100"/>
      <c r="H341" s="100"/>
      <c r="I341" s="100"/>
      <c r="J341" s="95">
        <f t="shared" si="19"/>
        <v>0</v>
      </c>
      <c r="K341" s="70"/>
      <c r="L341" s="96">
        <f t="shared" si="18"/>
        <v>0</v>
      </c>
      <c r="M341" s="84"/>
      <c r="N341" s="70"/>
    </row>
    <row r="342" spans="1:14" ht="21.75" customHeight="1">
      <c r="A342" s="89">
        <v>5</v>
      </c>
      <c r="B342" s="107" t="s">
        <v>11</v>
      </c>
      <c r="C342" s="91" t="s">
        <v>20</v>
      </c>
      <c r="D342" s="92">
        <v>2</v>
      </c>
      <c r="E342" s="99"/>
      <c r="F342" s="100">
        <v>1</v>
      </c>
      <c r="G342" s="100">
        <v>1</v>
      </c>
      <c r="H342" s="100"/>
      <c r="I342" s="100"/>
      <c r="J342" s="95">
        <f t="shared" si="19"/>
        <v>2</v>
      </c>
      <c r="K342" s="70"/>
      <c r="L342" s="96">
        <f t="shared" si="18"/>
        <v>2</v>
      </c>
      <c r="M342" s="84"/>
      <c r="N342" s="70"/>
    </row>
    <row r="343" spans="1:14" ht="21.75" customHeight="1">
      <c r="A343" s="89">
        <v>6</v>
      </c>
      <c r="B343" s="107" t="s">
        <v>11</v>
      </c>
      <c r="C343" s="91" t="s">
        <v>21</v>
      </c>
      <c r="D343" s="92">
        <v>2</v>
      </c>
      <c r="E343" s="99"/>
      <c r="F343" s="100">
        <v>2</v>
      </c>
      <c r="G343" s="100"/>
      <c r="H343" s="100"/>
      <c r="I343" s="100"/>
      <c r="J343" s="95">
        <f t="shared" si="19"/>
        <v>2</v>
      </c>
      <c r="K343" s="70"/>
      <c r="L343" s="96">
        <f t="shared" si="18"/>
        <v>2</v>
      </c>
      <c r="M343" s="84"/>
      <c r="N343" s="70"/>
    </row>
    <row r="344" spans="1:14" ht="21.75" customHeight="1">
      <c r="A344" s="89">
        <v>7</v>
      </c>
      <c r="B344" s="107" t="s">
        <v>11</v>
      </c>
      <c r="C344" s="91" t="s">
        <v>22</v>
      </c>
      <c r="D344" s="92">
        <v>29</v>
      </c>
      <c r="E344" s="99">
        <v>1</v>
      </c>
      <c r="F344" s="100">
        <v>5</v>
      </c>
      <c r="G344" s="100">
        <v>19</v>
      </c>
      <c r="H344" s="100"/>
      <c r="I344" s="100"/>
      <c r="J344" s="95">
        <f t="shared" si="19"/>
        <v>24</v>
      </c>
      <c r="K344" s="70">
        <v>4</v>
      </c>
      <c r="L344" s="96">
        <f t="shared" si="18"/>
        <v>29</v>
      </c>
      <c r="M344" s="84"/>
      <c r="N344" s="70"/>
    </row>
    <row r="345" spans="1:14" ht="21.75" customHeight="1">
      <c r="A345" s="89">
        <v>8</v>
      </c>
      <c r="B345" s="107" t="s">
        <v>11</v>
      </c>
      <c r="C345" s="91" t="s">
        <v>23</v>
      </c>
      <c r="D345" s="92"/>
      <c r="E345" s="99"/>
      <c r="F345" s="100"/>
      <c r="G345" s="100"/>
      <c r="H345" s="100"/>
      <c r="I345" s="100"/>
      <c r="J345" s="97">
        <f t="shared" si="19"/>
        <v>0</v>
      </c>
      <c r="K345" s="70"/>
      <c r="L345" s="96">
        <f t="shared" si="18"/>
        <v>0</v>
      </c>
      <c r="M345" s="84"/>
      <c r="N345" s="70"/>
    </row>
    <row r="346" spans="1:14" ht="21.75" customHeight="1">
      <c r="A346" s="89">
        <v>9</v>
      </c>
      <c r="B346" s="107" t="s">
        <v>11</v>
      </c>
      <c r="C346" s="91" t="s">
        <v>24</v>
      </c>
      <c r="D346" s="92"/>
      <c r="E346" s="99"/>
      <c r="F346" s="100"/>
      <c r="G346" s="100"/>
      <c r="H346" s="100"/>
      <c r="I346" s="100"/>
      <c r="J346" s="95">
        <f t="shared" si="19"/>
        <v>0</v>
      </c>
      <c r="K346" s="70"/>
      <c r="L346" s="96">
        <f t="shared" si="18"/>
        <v>0</v>
      </c>
      <c r="M346" s="84"/>
      <c r="N346" s="70"/>
    </row>
    <row r="347" spans="1:14" ht="21.75" customHeight="1">
      <c r="A347" s="89">
        <v>10</v>
      </c>
      <c r="B347" s="107" t="s">
        <v>11</v>
      </c>
      <c r="C347" s="91" t="s">
        <v>25</v>
      </c>
      <c r="D347" s="98"/>
      <c r="E347" s="99"/>
      <c r="F347" s="100"/>
      <c r="G347" s="100"/>
      <c r="H347" s="100"/>
      <c r="I347" s="100"/>
      <c r="J347" s="95">
        <f t="shared" si="19"/>
        <v>0</v>
      </c>
      <c r="K347" s="70"/>
      <c r="L347" s="96">
        <f t="shared" si="18"/>
        <v>0</v>
      </c>
      <c r="M347" s="84"/>
      <c r="N347" s="70"/>
    </row>
    <row r="348" spans="1:14" ht="21.75" customHeight="1">
      <c r="A348" s="89">
        <v>11</v>
      </c>
      <c r="B348" s="107" t="s">
        <v>11</v>
      </c>
      <c r="C348" s="91" t="s">
        <v>26</v>
      </c>
      <c r="D348" s="98"/>
      <c r="E348" s="99"/>
      <c r="F348" s="100"/>
      <c r="G348" s="100"/>
      <c r="H348" s="100"/>
      <c r="I348" s="100"/>
      <c r="J348" s="95">
        <f t="shared" si="19"/>
        <v>0</v>
      </c>
      <c r="K348" s="70"/>
      <c r="L348" s="96">
        <f t="shared" si="18"/>
        <v>0</v>
      </c>
      <c r="M348" s="84"/>
      <c r="N348" s="70"/>
    </row>
    <row r="349" spans="1:14" ht="21.75" customHeight="1">
      <c r="A349" s="89">
        <v>12</v>
      </c>
      <c r="B349" s="107" t="s">
        <v>11</v>
      </c>
      <c r="C349" s="91" t="s">
        <v>27</v>
      </c>
      <c r="D349" s="98"/>
      <c r="E349" s="99"/>
      <c r="F349" s="100"/>
      <c r="G349" s="100"/>
      <c r="H349" s="100"/>
      <c r="I349" s="100"/>
      <c r="J349" s="95">
        <f t="shared" si="19"/>
        <v>0</v>
      </c>
      <c r="K349" s="70"/>
      <c r="L349" s="96">
        <f t="shared" si="18"/>
        <v>0</v>
      </c>
      <c r="M349" s="84"/>
      <c r="N349" s="70"/>
    </row>
    <row r="350" spans="1:14" ht="21.75" customHeight="1">
      <c r="A350" s="89">
        <v>13</v>
      </c>
      <c r="B350" s="107" t="s">
        <v>11</v>
      </c>
      <c r="C350" s="91" t="s">
        <v>28</v>
      </c>
      <c r="D350" s="98"/>
      <c r="E350" s="99"/>
      <c r="F350" s="100"/>
      <c r="G350" s="100"/>
      <c r="H350" s="100"/>
      <c r="I350" s="100"/>
      <c r="J350" s="95">
        <f t="shared" si="19"/>
        <v>0</v>
      </c>
      <c r="K350" s="70"/>
      <c r="L350" s="96">
        <f t="shared" si="18"/>
        <v>0</v>
      </c>
      <c r="M350" s="84"/>
      <c r="N350" s="70"/>
    </row>
    <row r="351" spans="1:14" ht="21.75" customHeight="1">
      <c r="A351" s="89">
        <v>14</v>
      </c>
      <c r="B351" s="107" t="s">
        <v>11</v>
      </c>
      <c r="C351" s="91" t="s">
        <v>29</v>
      </c>
      <c r="D351" s="98"/>
      <c r="E351" s="99"/>
      <c r="F351" s="100"/>
      <c r="G351" s="100"/>
      <c r="H351" s="100"/>
      <c r="I351" s="100"/>
      <c r="J351" s="95">
        <f t="shared" si="19"/>
        <v>0</v>
      </c>
      <c r="K351" s="70"/>
      <c r="L351" s="96">
        <f t="shared" si="18"/>
        <v>0</v>
      </c>
      <c r="M351" s="84"/>
      <c r="N351" s="70"/>
    </row>
    <row r="352" spans="1:14" ht="21.75" customHeight="1">
      <c r="A352" s="89">
        <v>15</v>
      </c>
      <c r="B352" s="107" t="s">
        <v>11</v>
      </c>
      <c r="C352" s="91" t="s">
        <v>30</v>
      </c>
      <c r="D352" s="98"/>
      <c r="E352" s="99"/>
      <c r="F352" s="100"/>
      <c r="G352" s="100"/>
      <c r="H352" s="100"/>
      <c r="I352" s="100"/>
      <c r="J352" s="95">
        <f t="shared" si="19"/>
        <v>0</v>
      </c>
      <c r="K352" s="70"/>
      <c r="L352" s="96">
        <f t="shared" si="18"/>
        <v>0</v>
      </c>
      <c r="M352" s="84"/>
      <c r="N352" s="70"/>
    </row>
    <row r="353" spans="1:14" ht="21.75" customHeight="1">
      <c r="A353" s="89">
        <v>16</v>
      </c>
      <c r="B353" s="107" t="s">
        <v>11</v>
      </c>
      <c r="C353" s="91" t="s">
        <v>31</v>
      </c>
      <c r="D353" s="98">
        <v>3</v>
      </c>
      <c r="E353" s="99"/>
      <c r="F353" s="100">
        <v>3</v>
      </c>
      <c r="G353" s="100"/>
      <c r="H353" s="100"/>
      <c r="I353" s="100"/>
      <c r="J353" s="95">
        <f t="shared" si="19"/>
        <v>3</v>
      </c>
      <c r="K353" s="70"/>
      <c r="L353" s="96">
        <f t="shared" si="18"/>
        <v>3</v>
      </c>
      <c r="M353" s="84"/>
      <c r="N353" s="70"/>
    </row>
    <row r="354" spans="1:14" ht="21.75" customHeight="1">
      <c r="A354" s="89">
        <v>17</v>
      </c>
      <c r="B354" s="107" t="s">
        <v>11</v>
      </c>
      <c r="C354" s="91" t="s">
        <v>32</v>
      </c>
      <c r="D354" s="98"/>
      <c r="E354" s="99"/>
      <c r="F354" s="100"/>
      <c r="G354" s="100"/>
      <c r="H354" s="100"/>
      <c r="I354" s="100"/>
      <c r="J354" s="95">
        <f t="shared" si="19"/>
        <v>0</v>
      </c>
      <c r="K354" s="70"/>
      <c r="L354" s="96">
        <f t="shared" si="18"/>
        <v>0</v>
      </c>
      <c r="M354" s="84"/>
      <c r="N354" s="70"/>
    </row>
    <row r="355" spans="1:14" ht="21.75" customHeight="1">
      <c r="A355" s="89">
        <v>18</v>
      </c>
      <c r="B355" s="107" t="s">
        <v>11</v>
      </c>
      <c r="C355" s="91" t="s">
        <v>33</v>
      </c>
      <c r="D355" s="98"/>
      <c r="E355" s="99"/>
      <c r="F355" s="100"/>
      <c r="G355" s="100"/>
      <c r="H355" s="100"/>
      <c r="I355" s="100"/>
      <c r="J355" s="95">
        <f t="shared" si="19"/>
        <v>0</v>
      </c>
      <c r="K355" s="70"/>
      <c r="L355" s="96">
        <f t="shared" si="18"/>
        <v>0</v>
      </c>
      <c r="M355" s="84"/>
      <c r="N355" s="70"/>
    </row>
    <row r="356" spans="1:14" ht="21.75" customHeight="1">
      <c r="A356" s="89">
        <v>19</v>
      </c>
      <c r="B356" s="107" t="s">
        <v>11</v>
      </c>
      <c r="C356" s="101" t="s">
        <v>34</v>
      </c>
      <c r="D356" s="98"/>
      <c r="E356" s="99"/>
      <c r="F356" s="100"/>
      <c r="G356" s="100"/>
      <c r="H356" s="100"/>
      <c r="I356" s="100"/>
      <c r="J356" s="95">
        <f t="shared" si="19"/>
        <v>0</v>
      </c>
      <c r="K356" s="70"/>
      <c r="L356" s="96">
        <f t="shared" si="18"/>
        <v>0</v>
      </c>
      <c r="M356" s="84"/>
      <c r="N356" s="70"/>
    </row>
    <row r="357" spans="1:14" ht="21.75" customHeight="1">
      <c r="A357" s="89">
        <v>20</v>
      </c>
      <c r="B357" s="107" t="s">
        <v>11</v>
      </c>
      <c r="C357" s="101" t="s">
        <v>35</v>
      </c>
      <c r="D357" s="98">
        <v>3</v>
      </c>
      <c r="E357" s="99"/>
      <c r="F357" s="100"/>
      <c r="G357" s="100"/>
      <c r="H357" s="100">
        <v>3</v>
      </c>
      <c r="I357" s="100"/>
      <c r="J357" s="95">
        <f t="shared" si="19"/>
        <v>3</v>
      </c>
      <c r="K357" s="70"/>
      <c r="L357" s="96">
        <f t="shared" si="18"/>
        <v>3</v>
      </c>
      <c r="M357" s="84"/>
      <c r="N357" s="70"/>
    </row>
    <row r="358" spans="1:14" ht="21.75" customHeight="1">
      <c r="A358" s="89">
        <v>21</v>
      </c>
      <c r="B358" s="107" t="s">
        <v>11</v>
      </c>
      <c r="C358" s="91" t="s">
        <v>36</v>
      </c>
      <c r="D358" s="98"/>
      <c r="E358" s="99"/>
      <c r="F358" s="100"/>
      <c r="G358" s="100"/>
      <c r="H358" s="100"/>
      <c r="I358" s="100"/>
      <c r="J358" s="95">
        <f t="shared" si="19"/>
        <v>0</v>
      </c>
      <c r="K358" s="70"/>
      <c r="L358" s="96">
        <f t="shared" si="18"/>
        <v>0</v>
      </c>
      <c r="M358" s="84"/>
      <c r="N358" s="70"/>
    </row>
    <row r="359" spans="1:14" ht="21.75" customHeight="1">
      <c r="A359" s="89">
        <v>22</v>
      </c>
      <c r="B359" s="107" t="s">
        <v>11</v>
      </c>
      <c r="C359" s="91" t="s">
        <v>37</v>
      </c>
      <c r="D359" s="98">
        <v>7</v>
      </c>
      <c r="E359" s="99"/>
      <c r="F359" s="100"/>
      <c r="G359" s="100">
        <v>7</v>
      </c>
      <c r="H359" s="100"/>
      <c r="I359" s="100"/>
      <c r="J359" s="95">
        <f t="shared" si="19"/>
        <v>7</v>
      </c>
      <c r="K359" s="70"/>
      <c r="L359" s="96">
        <f t="shared" si="18"/>
        <v>7</v>
      </c>
      <c r="M359" s="84"/>
      <c r="N359" s="70"/>
    </row>
    <row r="360" spans="1:14" ht="21.75" customHeight="1">
      <c r="A360" s="89">
        <v>23</v>
      </c>
      <c r="B360" s="107" t="s">
        <v>11</v>
      </c>
      <c r="C360" s="91" t="s">
        <v>146</v>
      </c>
      <c r="D360" s="98"/>
      <c r="E360" s="99"/>
      <c r="F360" s="100"/>
      <c r="G360" s="100"/>
      <c r="H360" s="100"/>
      <c r="I360" s="100"/>
      <c r="J360" s="95">
        <f t="shared" si="19"/>
        <v>0</v>
      </c>
      <c r="K360" s="70"/>
      <c r="L360" s="96">
        <f t="shared" si="18"/>
        <v>0</v>
      </c>
      <c r="M360" s="84"/>
      <c r="N360" s="70"/>
    </row>
    <row r="361" spans="1:14" ht="21.75" customHeight="1">
      <c r="A361" s="89">
        <v>24</v>
      </c>
      <c r="B361" s="107" t="s">
        <v>11</v>
      </c>
      <c r="C361" s="91" t="s">
        <v>38</v>
      </c>
      <c r="D361" s="98">
        <v>1</v>
      </c>
      <c r="E361" s="99"/>
      <c r="F361" s="100"/>
      <c r="G361" s="100"/>
      <c r="H361" s="100">
        <v>1</v>
      </c>
      <c r="I361" s="100"/>
      <c r="J361" s="95">
        <f t="shared" si="19"/>
        <v>1</v>
      </c>
      <c r="K361" s="70"/>
      <c r="L361" s="96">
        <f t="shared" si="18"/>
        <v>1</v>
      </c>
      <c r="M361" s="84"/>
      <c r="N361" s="70"/>
    </row>
    <row r="362" spans="1:14" ht="21.75" customHeight="1">
      <c r="A362" s="89">
        <v>25</v>
      </c>
      <c r="B362" s="107" t="s">
        <v>11</v>
      </c>
      <c r="C362" s="91" t="s">
        <v>39</v>
      </c>
      <c r="D362" s="98"/>
      <c r="E362" s="99"/>
      <c r="F362" s="100"/>
      <c r="G362" s="100"/>
      <c r="H362" s="100"/>
      <c r="I362" s="100"/>
      <c r="J362" s="95">
        <f t="shared" si="19"/>
        <v>0</v>
      </c>
      <c r="K362" s="70"/>
      <c r="L362" s="96">
        <f t="shared" si="18"/>
        <v>0</v>
      </c>
      <c r="M362" s="84"/>
      <c r="N362" s="70"/>
    </row>
    <row r="363" spans="1:14" ht="21.75" customHeight="1">
      <c r="A363" s="89">
        <v>26</v>
      </c>
      <c r="B363" s="107" t="s">
        <v>11</v>
      </c>
      <c r="C363" s="91" t="s">
        <v>40</v>
      </c>
      <c r="D363" s="98"/>
      <c r="E363" s="99"/>
      <c r="F363" s="100"/>
      <c r="G363" s="100"/>
      <c r="H363" s="100"/>
      <c r="I363" s="100"/>
      <c r="J363" s="95">
        <f t="shared" si="19"/>
        <v>0</v>
      </c>
      <c r="K363" s="70"/>
      <c r="L363" s="96">
        <f t="shared" si="18"/>
        <v>0</v>
      </c>
      <c r="M363" s="84"/>
      <c r="N363" s="70"/>
    </row>
    <row r="364" spans="1:14" ht="21.75" customHeight="1">
      <c r="A364" s="89">
        <v>27</v>
      </c>
      <c r="B364" s="107" t="s">
        <v>11</v>
      </c>
      <c r="C364" s="91" t="s">
        <v>41</v>
      </c>
      <c r="D364" s="98"/>
      <c r="E364" s="99"/>
      <c r="F364" s="100"/>
      <c r="G364" s="100"/>
      <c r="H364" s="100"/>
      <c r="I364" s="100"/>
      <c r="J364" s="95">
        <f t="shared" si="19"/>
        <v>0</v>
      </c>
      <c r="K364" s="70"/>
      <c r="L364" s="96">
        <f t="shared" si="18"/>
        <v>0</v>
      </c>
      <c r="M364" s="84"/>
      <c r="N364" s="70"/>
    </row>
    <row r="365" spans="1:14" ht="21.75" customHeight="1">
      <c r="A365" s="89">
        <v>28</v>
      </c>
      <c r="B365" s="107" t="s">
        <v>11</v>
      </c>
      <c r="C365" s="91" t="s">
        <v>42</v>
      </c>
      <c r="D365" s="98"/>
      <c r="E365" s="99"/>
      <c r="F365" s="100"/>
      <c r="G365" s="100"/>
      <c r="H365" s="100"/>
      <c r="I365" s="100"/>
      <c r="J365" s="95">
        <f t="shared" si="19"/>
        <v>0</v>
      </c>
      <c r="K365" s="70"/>
      <c r="L365" s="96">
        <f t="shared" si="18"/>
        <v>0</v>
      </c>
      <c r="M365" s="84"/>
      <c r="N365" s="70"/>
    </row>
    <row r="366" spans="1:14" ht="21.75" customHeight="1">
      <c r="A366" s="89">
        <v>31</v>
      </c>
      <c r="B366" s="107" t="s">
        <v>11</v>
      </c>
      <c r="C366" s="91" t="s">
        <v>89</v>
      </c>
      <c r="D366" s="98"/>
      <c r="E366" s="99"/>
      <c r="F366" s="100"/>
      <c r="G366" s="100"/>
      <c r="H366" s="100"/>
      <c r="I366" s="100"/>
      <c r="J366" s="95">
        <f t="shared" si="19"/>
        <v>0</v>
      </c>
      <c r="K366" s="70"/>
      <c r="L366" s="96">
        <f t="shared" si="18"/>
        <v>0</v>
      </c>
      <c r="M366" s="84"/>
      <c r="N366" s="70"/>
    </row>
    <row r="367" spans="1:14" ht="21.75" customHeight="1">
      <c r="A367" s="89">
        <v>32</v>
      </c>
      <c r="B367" s="107" t="s">
        <v>11</v>
      </c>
      <c r="C367" s="91" t="s">
        <v>43</v>
      </c>
      <c r="D367" s="98">
        <v>5</v>
      </c>
      <c r="E367" s="99"/>
      <c r="F367" s="100">
        <v>2</v>
      </c>
      <c r="G367" s="100">
        <v>3</v>
      </c>
      <c r="H367" s="100"/>
      <c r="I367" s="100"/>
      <c r="J367" s="95">
        <f t="shared" si="19"/>
        <v>5</v>
      </c>
      <c r="K367" s="70"/>
      <c r="L367" s="96">
        <f t="shared" si="18"/>
        <v>5</v>
      </c>
      <c r="M367" s="84"/>
      <c r="N367" s="70"/>
    </row>
    <row r="368" spans="1:14" ht="21.75" customHeight="1">
      <c r="A368" s="89">
        <v>33</v>
      </c>
      <c r="B368" s="107" t="s">
        <v>11</v>
      </c>
      <c r="C368" s="91" t="s">
        <v>90</v>
      </c>
      <c r="D368" s="98"/>
      <c r="E368" s="99"/>
      <c r="F368" s="100"/>
      <c r="G368" s="100"/>
      <c r="H368" s="100"/>
      <c r="I368" s="100"/>
      <c r="J368" s="95">
        <f t="shared" si="19"/>
        <v>0</v>
      </c>
      <c r="K368" s="70"/>
      <c r="L368" s="96">
        <f t="shared" si="18"/>
        <v>0</v>
      </c>
      <c r="M368" s="84"/>
      <c r="N368" s="70"/>
    </row>
    <row r="369" spans="1:14" ht="21.75" customHeight="1">
      <c r="A369" s="89">
        <v>35</v>
      </c>
      <c r="B369" s="107" t="s">
        <v>11</v>
      </c>
      <c r="C369" s="101" t="s">
        <v>44</v>
      </c>
      <c r="D369" s="98"/>
      <c r="E369" s="99"/>
      <c r="F369" s="100"/>
      <c r="G369" s="100"/>
      <c r="H369" s="100"/>
      <c r="I369" s="100"/>
      <c r="J369" s="95">
        <f t="shared" ref="J369:J430" si="21">SUM(F369,G369,H369,I369)</f>
        <v>0</v>
      </c>
      <c r="K369" s="70"/>
      <c r="L369" s="96">
        <f t="shared" ref="L369:L429" si="22">SUM(E369,J369,K369)</f>
        <v>0</v>
      </c>
      <c r="M369" s="84"/>
      <c r="N369" s="70"/>
    </row>
    <row r="370" spans="1:14" ht="21.75" customHeight="1">
      <c r="A370" s="89">
        <v>36</v>
      </c>
      <c r="B370" s="107" t="s">
        <v>11</v>
      </c>
      <c r="C370" s="101" t="s">
        <v>88</v>
      </c>
      <c r="D370" s="98"/>
      <c r="E370" s="99"/>
      <c r="F370" s="100"/>
      <c r="G370" s="100"/>
      <c r="H370" s="100"/>
      <c r="I370" s="100"/>
      <c r="J370" s="95">
        <f t="shared" si="21"/>
        <v>0</v>
      </c>
      <c r="K370" s="70"/>
      <c r="L370" s="96">
        <f t="shared" si="22"/>
        <v>0</v>
      </c>
      <c r="M370" s="84"/>
      <c r="N370" s="70"/>
    </row>
    <row r="371" spans="1:14" ht="21.75" customHeight="1">
      <c r="A371" s="89">
        <v>37</v>
      </c>
      <c r="B371" s="107" t="s">
        <v>11</v>
      </c>
      <c r="C371" s="101" t="s">
        <v>46</v>
      </c>
      <c r="D371" s="98"/>
      <c r="E371" s="99"/>
      <c r="F371" s="100"/>
      <c r="G371" s="100"/>
      <c r="H371" s="100"/>
      <c r="I371" s="100"/>
      <c r="J371" s="95">
        <f t="shared" si="21"/>
        <v>0</v>
      </c>
      <c r="K371" s="70"/>
      <c r="L371" s="96">
        <f t="shared" si="22"/>
        <v>0</v>
      </c>
      <c r="M371" s="84"/>
      <c r="N371" s="70"/>
    </row>
    <row r="372" spans="1:14" ht="21.75" customHeight="1">
      <c r="A372" s="89">
        <v>38</v>
      </c>
      <c r="B372" s="107" t="s">
        <v>11</v>
      </c>
      <c r="C372" s="101" t="s">
        <v>47</v>
      </c>
      <c r="D372" s="98"/>
      <c r="E372" s="99"/>
      <c r="F372" s="100"/>
      <c r="G372" s="100"/>
      <c r="H372" s="100"/>
      <c r="I372" s="100"/>
      <c r="J372" s="95">
        <f t="shared" si="21"/>
        <v>0</v>
      </c>
      <c r="K372" s="70"/>
      <c r="L372" s="96">
        <f t="shared" si="22"/>
        <v>0</v>
      </c>
      <c r="M372" s="84"/>
      <c r="N372" s="70"/>
    </row>
    <row r="373" spans="1:14" ht="21.75" customHeight="1">
      <c r="A373" s="102">
        <v>10</v>
      </c>
      <c r="B373" s="107" t="s">
        <v>11</v>
      </c>
      <c r="C373" s="102" t="s">
        <v>76</v>
      </c>
      <c r="D373" s="103">
        <f t="shared" ref="D373:I373" si="23">SUM(D338:D372)</f>
        <v>90</v>
      </c>
      <c r="E373" s="104">
        <f t="shared" si="23"/>
        <v>2</v>
      </c>
      <c r="F373" s="105">
        <f t="shared" si="23"/>
        <v>28</v>
      </c>
      <c r="G373" s="105">
        <f t="shared" si="23"/>
        <v>52</v>
      </c>
      <c r="H373" s="105">
        <f t="shared" si="23"/>
        <v>4</v>
      </c>
      <c r="I373" s="105">
        <f t="shared" si="23"/>
        <v>0</v>
      </c>
      <c r="J373" s="95">
        <f t="shared" si="21"/>
        <v>84</v>
      </c>
      <c r="K373" s="102">
        <f>SUM(K338:K372)</f>
        <v>4</v>
      </c>
      <c r="L373" s="96">
        <f t="shared" si="22"/>
        <v>90</v>
      </c>
      <c r="M373" s="84"/>
      <c r="N373" s="70"/>
    </row>
    <row r="374" spans="1:14" ht="21.75" customHeight="1">
      <c r="A374" s="89">
        <v>1</v>
      </c>
      <c r="B374" s="90" t="s">
        <v>55</v>
      </c>
      <c r="C374" s="91" t="s">
        <v>16</v>
      </c>
      <c r="D374" s="92">
        <v>223</v>
      </c>
      <c r="E374" s="99">
        <v>4</v>
      </c>
      <c r="F374" s="100">
        <v>24</v>
      </c>
      <c r="G374" s="100">
        <v>195</v>
      </c>
      <c r="H374" s="100"/>
      <c r="I374" s="100"/>
      <c r="J374" s="95">
        <f t="shared" si="21"/>
        <v>219</v>
      </c>
      <c r="K374" s="70"/>
      <c r="L374" s="96">
        <f t="shared" si="22"/>
        <v>223</v>
      </c>
      <c r="M374" s="84"/>
      <c r="N374" s="70"/>
    </row>
    <row r="375" spans="1:14" ht="21.75" customHeight="1">
      <c r="A375" s="89">
        <v>2</v>
      </c>
      <c r="B375" s="90" t="s">
        <v>55</v>
      </c>
      <c r="C375" s="91" t="s">
        <v>17</v>
      </c>
      <c r="D375" s="92"/>
      <c r="E375" s="99"/>
      <c r="F375" s="100"/>
      <c r="G375" s="100"/>
      <c r="H375" s="100"/>
      <c r="I375" s="100"/>
      <c r="J375" s="95">
        <f t="shared" si="21"/>
        <v>0</v>
      </c>
      <c r="K375" s="70"/>
      <c r="L375" s="96">
        <f t="shared" si="22"/>
        <v>0</v>
      </c>
      <c r="M375" s="84"/>
      <c r="N375" s="70"/>
    </row>
    <row r="376" spans="1:14" ht="21.75" customHeight="1">
      <c r="A376" s="89">
        <v>3</v>
      </c>
      <c r="B376" s="90" t="s">
        <v>55</v>
      </c>
      <c r="C376" s="91" t="s">
        <v>18</v>
      </c>
      <c r="D376" s="92">
        <v>111</v>
      </c>
      <c r="E376" s="99">
        <v>1</v>
      </c>
      <c r="F376" s="100">
        <v>19</v>
      </c>
      <c r="G376" s="100">
        <v>71</v>
      </c>
      <c r="H376" s="100">
        <v>20</v>
      </c>
      <c r="I376" s="100"/>
      <c r="J376" s="95">
        <f t="shared" si="21"/>
        <v>110</v>
      </c>
      <c r="K376" s="70"/>
      <c r="L376" s="96">
        <f t="shared" si="22"/>
        <v>111</v>
      </c>
      <c r="M376" s="84"/>
      <c r="N376" s="70"/>
    </row>
    <row r="377" spans="1:14" ht="21.75" customHeight="1">
      <c r="A377" s="89">
        <v>4</v>
      </c>
      <c r="B377" s="90" t="s">
        <v>55</v>
      </c>
      <c r="C377" s="91" t="s">
        <v>19</v>
      </c>
      <c r="D377" s="92"/>
      <c r="E377" s="99"/>
      <c r="F377" s="100"/>
      <c r="G377" s="100"/>
      <c r="H377" s="100"/>
      <c r="I377" s="100"/>
      <c r="J377" s="95">
        <f t="shared" si="21"/>
        <v>0</v>
      </c>
      <c r="K377" s="70"/>
      <c r="L377" s="96">
        <f t="shared" si="22"/>
        <v>0</v>
      </c>
      <c r="M377" s="84"/>
      <c r="N377" s="70"/>
    </row>
    <row r="378" spans="1:14" ht="21.75" customHeight="1">
      <c r="A378" s="89">
        <v>5</v>
      </c>
      <c r="B378" s="90" t="s">
        <v>55</v>
      </c>
      <c r="C378" s="91" t="s">
        <v>20</v>
      </c>
      <c r="D378" s="92">
        <v>99</v>
      </c>
      <c r="E378" s="99"/>
      <c r="F378" s="100">
        <v>9</v>
      </c>
      <c r="G378" s="100">
        <v>90</v>
      </c>
      <c r="H378" s="100"/>
      <c r="I378" s="100"/>
      <c r="J378" s="95">
        <f t="shared" si="21"/>
        <v>99</v>
      </c>
      <c r="K378" s="70"/>
      <c r="L378" s="96">
        <f t="shared" si="22"/>
        <v>99</v>
      </c>
      <c r="M378" s="84"/>
      <c r="N378" s="70"/>
    </row>
    <row r="379" spans="1:14" ht="21.75" customHeight="1">
      <c r="A379" s="89">
        <v>6</v>
      </c>
      <c r="B379" s="90" t="s">
        <v>55</v>
      </c>
      <c r="C379" s="91" t="s">
        <v>21</v>
      </c>
      <c r="D379" s="92">
        <v>880</v>
      </c>
      <c r="E379" s="99">
        <v>13</v>
      </c>
      <c r="F379" s="100">
        <v>87</v>
      </c>
      <c r="G379" s="100">
        <v>450</v>
      </c>
      <c r="H379" s="100">
        <v>315</v>
      </c>
      <c r="I379" s="100">
        <v>15</v>
      </c>
      <c r="J379" s="95">
        <f t="shared" si="21"/>
        <v>867</v>
      </c>
      <c r="K379" s="70"/>
      <c r="L379" s="96">
        <f t="shared" si="22"/>
        <v>880</v>
      </c>
      <c r="M379" s="84"/>
      <c r="N379" s="70"/>
    </row>
    <row r="380" spans="1:14" ht="21.75" customHeight="1">
      <c r="A380" s="89">
        <v>7</v>
      </c>
      <c r="B380" s="90" t="s">
        <v>55</v>
      </c>
      <c r="C380" s="91" t="s">
        <v>22</v>
      </c>
      <c r="D380" s="92">
        <v>44</v>
      </c>
      <c r="E380" s="99"/>
      <c r="F380" s="100">
        <v>9</v>
      </c>
      <c r="G380" s="100">
        <v>21</v>
      </c>
      <c r="H380" s="100">
        <v>14</v>
      </c>
      <c r="I380" s="100"/>
      <c r="J380" s="95">
        <f t="shared" si="21"/>
        <v>44</v>
      </c>
      <c r="K380" s="70"/>
      <c r="L380" s="96">
        <f t="shared" si="22"/>
        <v>44</v>
      </c>
      <c r="M380" s="84"/>
      <c r="N380" s="70"/>
    </row>
    <row r="381" spans="1:14" ht="21.75" customHeight="1">
      <c r="A381" s="89">
        <v>8</v>
      </c>
      <c r="B381" s="90" t="s">
        <v>55</v>
      </c>
      <c r="C381" s="91" t="s">
        <v>23</v>
      </c>
      <c r="D381" s="92">
        <v>6</v>
      </c>
      <c r="E381" s="99"/>
      <c r="F381" s="100"/>
      <c r="G381" s="100">
        <v>6</v>
      </c>
      <c r="H381" s="100"/>
      <c r="I381" s="100"/>
      <c r="J381" s="97">
        <f t="shared" si="21"/>
        <v>6</v>
      </c>
      <c r="K381" s="70"/>
      <c r="L381" s="96">
        <f t="shared" si="22"/>
        <v>6</v>
      </c>
      <c r="M381" s="84"/>
      <c r="N381" s="70"/>
    </row>
    <row r="382" spans="1:14" ht="21.75" customHeight="1">
      <c r="A382" s="89">
        <v>9</v>
      </c>
      <c r="B382" s="90" t="s">
        <v>55</v>
      </c>
      <c r="C382" s="91" t="s">
        <v>24</v>
      </c>
      <c r="D382" s="92"/>
      <c r="E382" s="99"/>
      <c r="F382" s="100"/>
      <c r="G382" s="100"/>
      <c r="H382" s="100"/>
      <c r="I382" s="100"/>
      <c r="J382" s="95">
        <f t="shared" si="21"/>
        <v>0</v>
      </c>
      <c r="K382" s="70"/>
      <c r="L382" s="96">
        <f t="shared" si="22"/>
        <v>0</v>
      </c>
      <c r="M382" s="84"/>
      <c r="N382" s="70"/>
    </row>
    <row r="383" spans="1:14" ht="21.75" customHeight="1">
      <c r="A383" s="89">
        <v>10</v>
      </c>
      <c r="B383" s="90" t="s">
        <v>55</v>
      </c>
      <c r="C383" s="91" t="s">
        <v>25</v>
      </c>
      <c r="D383" s="98"/>
      <c r="E383" s="99"/>
      <c r="F383" s="100"/>
      <c r="G383" s="100"/>
      <c r="H383" s="100"/>
      <c r="I383" s="100"/>
      <c r="J383" s="95">
        <f t="shared" si="21"/>
        <v>0</v>
      </c>
      <c r="K383" s="70"/>
      <c r="L383" s="96">
        <f t="shared" si="22"/>
        <v>0</v>
      </c>
      <c r="M383" s="84"/>
      <c r="N383" s="70"/>
    </row>
    <row r="384" spans="1:14" ht="21.75" customHeight="1">
      <c r="A384" s="89">
        <v>11</v>
      </c>
      <c r="B384" s="90" t="s">
        <v>55</v>
      </c>
      <c r="C384" s="91" t="s">
        <v>26</v>
      </c>
      <c r="D384" s="98"/>
      <c r="E384" s="99"/>
      <c r="F384" s="100"/>
      <c r="G384" s="100"/>
      <c r="H384" s="100"/>
      <c r="I384" s="100"/>
      <c r="J384" s="95">
        <f t="shared" si="21"/>
        <v>0</v>
      </c>
      <c r="K384" s="70"/>
      <c r="L384" s="96">
        <f t="shared" si="22"/>
        <v>0</v>
      </c>
      <c r="M384" s="84"/>
      <c r="N384" s="70"/>
    </row>
    <row r="385" spans="1:14" ht="21.75" customHeight="1">
      <c r="A385" s="89">
        <v>12</v>
      </c>
      <c r="B385" s="90" t="s">
        <v>55</v>
      </c>
      <c r="C385" s="91" t="s">
        <v>27</v>
      </c>
      <c r="D385" s="98"/>
      <c r="E385" s="99"/>
      <c r="F385" s="100"/>
      <c r="G385" s="100"/>
      <c r="H385" s="100"/>
      <c r="I385" s="100"/>
      <c r="J385" s="95">
        <f t="shared" si="21"/>
        <v>0</v>
      </c>
      <c r="K385" s="70"/>
      <c r="L385" s="96">
        <f t="shared" si="22"/>
        <v>0</v>
      </c>
      <c r="M385" s="84"/>
      <c r="N385" s="70"/>
    </row>
    <row r="386" spans="1:14" ht="21.75" customHeight="1">
      <c r="A386" s="89">
        <v>13</v>
      </c>
      <c r="B386" s="90" t="s">
        <v>55</v>
      </c>
      <c r="C386" s="91" t="s">
        <v>28</v>
      </c>
      <c r="D386" s="98"/>
      <c r="E386" s="99"/>
      <c r="F386" s="100"/>
      <c r="G386" s="100"/>
      <c r="H386" s="100"/>
      <c r="I386" s="100"/>
      <c r="J386" s="95">
        <f t="shared" si="21"/>
        <v>0</v>
      </c>
      <c r="K386" s="70"/>
      <c r="L386" s="96">
        <f t="shared" si="22"/>
        <v>0</v>
      </c>
      <c r="M386" s="84"/>
      <c r="N386" s="70"/>
    </row>
    <row r="387" spans="1:14" ht="21.75" customHeight="1">
      <c r="A387" s="89">
        <v>14</v>
      </c>
      <c r="B387" s="90" t="s">
        <v>55</v>
      </c>
      <c r="C387" s="91" t="s">
        <v>29</v>
      </c>
      <c r="D387" s="98"/>
      <c r="E387" s="99"/>
      <c r="F387" s="100"/>
      <c r="G387" s="100"/>
      <c r="H387" s="100"/>
      <c r="I387" s="100"/>
      <c r="J387" s="95">
        <f t="shared" si="21"/>
        <v>0</v>
      </c>
      <c r="K387" s="70"/>
      <c r="L387" s="96">
        <f t="shared" si="22"/>
        <v>0</v>
      </c>
      <c r="M387" s="84"/>
      <c r="N387" s="70"/>
    </row>
    <row r="388" spans="1:14" ht="21.75" customHeight="1">
      <c r="A388" s="89">
        <v>15</v>
      </c>
      <c r="B388" s="90" t="s">
        <v>55</v>
      </c>
      <c r="C388" s="91" t="s">
        <v>30</v>
      </c>
      <c r="D388" s="98"/>
      <c r="E388" s="99"/>
      <c r="F388" s="100"/>
      <c r="G388" s="100"/>
      <c r="H388" s="100"/>
      <c r="I388" s="100"/>
      <c r="J388" s="95">
        <f t="shared" si="21"/>
        <v>0</v>
      </c>
      <c r="K388" s="70"/>
      <c r="L388" s="96">
        <f t="shared" si="22"/>
        <v>0</v>
      </c>
      <c r="M388" s="84"/>
      <c r="N388" s="70"/>
    </row>
    <row r="389" spans="1:14" ht="21.75" customHeight="1">
      <c r="A389" s="89">
        <v>16</v>
      </c>
      <c r="B389" s="90" t="s">
        <v>55</v>
      </c>
      <c r="C389" s="91" t="s">
        <v>31</v>
      </c>
      <c r="D389" s="98">
        <v>66</v>
      </c>
      <c r="E389" s="99"/>
      <c r="F389" s="100">
        <v>38</v>
      </c>
      <c r="G389" s="100">
        <v>16</v>
      </c>
      <c r="H389" s="100">
        <v>7</v>
      </c>
      <c r="I389" s="100">
        <v>5</v>
      </c>
      <c r="J389" s="95">
        <f t="shared" si="21"/>
        <v>66</v>
      </c>
      <c r="K389" s="70"/>
      <c r="L389" s="96">
        <f t="shared" si="22"/>
        <v>66</v>
      </c>
      <c r="M389" s="84"/>
      <c r="N389" s="70"/>
    </row>
    <row r="390" spans="1:14" ht="21.75" customHeight="1">
      <c r="A390" s="89">
        <v>17</v>
      </c>
      <c r="B390" s="90" t="s">
        <v>55</v>
      </c>
      <c r="C390" s="91" t="s">
        <v>32</v>
      </c>
      <c r="D390" s="98"/>
      <c r="E390" s="99"/>
      <c r="F390" s="100"/>
      <c r="G390" s="100"/>
      <c r="H390" s="100"/>
      <c r="I390" s="100"/>
      <c r="J390" s="95">
        <f t="shared" si="21"/>
        <v>0</v>
      </c>
      <c r="K390" s="70"/>
      <c r="L390" s="96">
        <f t="shared" si="22"/>
        <v>0</v>
      </c>
      <c r="M390" s="84"/>
      <c r="N390" s="70"/>
    </row>
    <row r="391" spans="1:14" ht="21.75" customHeight="1">
      <c r="A391" s="89">
        <v>18</v>
      </c>
      <c r="B391" s="90" t="s">
        <v>55</v>
      </c>
      <c r="C391" s="91" t="s">
        <v>33</v>
      </c>
      <c r="D391" s="98"/>
      <c r="E391" s="99"/>
      <c r="F391" s="100"/>
      <c r="G391" s="100"/>
      <c r="H391" s="100"/>
      <c r="I391" s="100"/>
      <c r="J391" s="95">
        <f t="shared" si="21"/>
        <v>0</v>
      </c>
      <c r="K391" s="70"/>
      <c r="L391" s="96">
        <f t="shared" si="22"/>
        <v>0</v>
      </c>
      <c r="M391" s="84"/>
      <c r="N391" s="70"/>
    </row>
    <row r="392" spans="1:14" ht="21.75" customHeight="1">
      <c r="A392" s="89">
        <v>19</v>
      </c>
      <c r="B392" s="90" t="s">
        <v>55</v>
      </c>
      <c r="C392" s="101" t="s">
        <v>34</v>
      </c>
      <c r="D392" s="98"/>
      <c r="E392" s="99"/>
      <c r="F392" s="100"/>
      <c r="G392" s="100"/>
      <c r="H392" s="100"/>
      <c r="I392" s="100"/>
      <c r="J392" s="95">
        <f t="shared" si="21"/>
        <v>0</v>
      </c>
      <c r="K392" s="70"/>
      <c r="L392" s="96">
        <f t="shared" si="22"/>
        <v>0</v>
      </c>
      <c r="M392" s="84"/>
      <c r="N392" s="70"/>
    </row>
    <row r="393" spans="1:14" ht="21.75" customHeight="1">
      <c r="A393" s="89">
        <v>20</v>
      </c>
      <c r="B393" s="90" t="s">
        <v>55</v>
      </c>
      <c r="C393" s="101" t="s">
        <v>35</v>
      </c>
      <c r="D393" s="98"/>
      <c r="E393" s="99"/>
      <c r="F393" s="100"/>
      <c r="G393" s="100"/>
      <c r="H393" s="100"/>
      <c r="I393" s="100"/>
      <c r="J393" s="95">
        <f t="shared" si="21"/>
        <v>0</v>
      </c>
      <c r="K393" s="70"/>
      <c r="L393" s="96">
        <f t="shared" si="22"/>
        <v>0</v>
      </c>
      <c r="M393" s="84"/>
      <c r="N393" s="70"/>
    </row>
    <row r="394" spans="1:14" ht="21.75" customHeight="1">
      <c r="A394" s="89">
        <v>21</v>
      </c>
      <c r="B394" s="90" t="s">
        <v>55</v>
      </c>
      <c r="C394" s="91" t="s">
        <v>36</v>
      </c>
      <c r="D394" s="98"/>
      <c r="E394" s="99"/>
      <c r="F394" s="100"/>
      <c r="G394" s="100"/>
      <c r="H394" s="100"/>
      <c r="I394" s="100"/>
      <c r="J394" s="95">
        <f t="shared" si="21"/>
        <v>0</v>
      </c>
      <c r="K394" s="70"/>
      <c r="L394" s="96">
        <f t="shared" si="22"/>
        <v>0</v>
      </c>
      <c r="M394" s="84"/>
      <c r="N394" s="70"/>
    </row>
    <row r="395" spans="1:14" ht="21.75" customHeight="1">
      <c r="A395" s="89">
        <v>22</v>
      </c>
      <c r="B395" s="90" t="s">
        <v>55</v>
      </c>
      <c r="C395" s="91" t="s">
        <v>37</v>
      </c>
      <c r="D395" s="98">
        <v>98</v>
      </c>
      <c r="E395" s="99">
        <v>0</v>
      </c>
      <c r="F395" s="100"/>
      <c r="G395" s="100">
        <v>98</v>
      </c>
      <c r="H395" s="100"/>
      <c r="I395" s="100"/>
      <c r="J395" s="95">
        <f t="shared" si="21"/>
        <v>98</v>
      </c>
      <c r="K395" s="70"/>
      <c r="L395" s="96">
        <f t="shared" si="22"/>
        <v>98</v>
      </c>
      <c r="M395" s="84"/>
      <c r="N395" s="70"/>
    </row>
    <row r="396" spans="1:14" ht="30" customHeight="1">
      <c r="A396" s="89">
        <v>23</v>
      </c>
      <c r="B396" s="90" t="s">
        <v>55</v>
      </c>
      <c r="C396" s="91" t="s">
        <v>146</v>
      </c>
      <c r="D396" s="98">
        <v>33</v>
      </c>
      <c r="E396" s="99"/>
      <c r="F396" s="100"/>
      <c r="G396" s="100">
        <v>33</v>
      </c>
      <c r="H396" s="100"/>
      <c r="I396" s="100"/>
      <c r="J396" s="95">
        <f t="shared" si="21"/>
        <v>33</v>
      </c>
      <c r="K396" s="70"/>
      <c r="L396" s="96">
        <f t="shared" si="22"/>
        <v>33</v>
      </c>
      <c r="M396" s="84"/>
      <c r="N396" s="70"/>
    </row>
    <row r="397" spans="1:14" ht="21.75" customHeight="1">
      <c r="A397" s="89">
        <v>24</v>
      </c>
      <c r="B397" s="90" t="s">
        <v>55</v>
      </c>
      <c r="C397" s="91" t="s">
        <v>38</v>
      </c>
      <c r="D397" s="98"/>
      <c r="E397" s="99"/>
      <c r="F397" s="100"/>
      <c r="G397" s="100"/>
      <c r="H397" s="100"/>
      <c r="I397" s="100"/>
      <c r="J397" s="95">
        <f t="shared" si="21"/>
        <v>0</v>
      </c>
      <c r="K397" s="70"/>
      <c r="L397" s="96">
        <f t="shared" si="22"/>
        <v>0</v>
      </c>
      <c r="M397" s="84"/>
      <c r="N397" s="70"/>
    </row>
    <row r="398" spans="1:14" ht="21.75" customHeight="1">
      <c r="A398" s="89">
        <v>25</v>
      </c>
      <c r="B398" s="90" t="s">
        <v>55</v>
      </c>
      <c r="C398" s="91" t="s">
        <v>39</v>
      </c>
      <c r="D398" s="98"/>
      <c r="E398" s="99"/>
      <c r="F398" s="100"/>
      <c r="G398" s="100"/>
      <c r="H398" s="100"/>
      <c r="I398" s="100"/>
      <c r="J398" s="95">
        <f t="shared" si="21"/>
        <v>0</v>
      </c>
      <c r="K398" s="70"/>
      <c r="L398" s="96">
        <f t="shared" si="22"/>
        <v>0</v>
      </c>
      <c r="M398" s="84"/>
      <c r="N398" s="70"/>
    </row>
    <row r="399" spans="1:14" ht="21.75" customHeight="1">
      <c r="A399" s="89">
        <v>26</v>
      </c>
      <c r="B399" s="90" t="s">
        <v>55</v>
      </c>
      <c r="C399" s="91" t="s">
        <v>40</v>
      </c>
      <c r="D399" s="98"/>
      <c r="E399" s="99"/>
      <c r="F399" s="100"/>
      <c r="G399" s="100"/>
      <c r="H399" s="100"/>
      <c r="I399" s="100"/>
      <c r="J399" s="95">
        <f t="shared" si="21"/>
        <v>0</v>
      </c>
      <c r="K399" s="70"/>
      <c r="L399" s="96">
        <f t="shared" si="22"/>
        <v>0</v>
      </c>
      <c r="M399" s="84"/>
      <c r="N399" s="70"/>
    </row>
    <row r="400" spans="1:14" ht="21.75" customHeight="1">
      <c r="A400" s="89">
        <v>27</v>
      </c>
      <c r="B400" s="90" t="s">
        <v>55</v>
      </c>
      <c r="C400" s="91" t="s">
        <v>41</v>
      </c>
      <c r="D400" s="98"/>
      <c r="E400" s="99"/>
      <c r="F400" s="100"/>
      <c r="G400" s="100"/>
      <c r="H400" s="100"/>
      <c r="I400" s="100"/>
      <c r="J400" s="95">
        <f t="shared" si="21"/>
        <v>0</v>
      </c>
      <c r="K400" s="70"/>
      <c r="L400" s="96">
        <f t="shared" si="22"/>
        <v>0</v>
      </c>
      <c r="M400" s="84"/>
      <c r="N400" s="70"/>
    </row>
    <row r="401" spans="1:14" ht="21.75" customHeight="1">
      <c r="A401" s="89">
        <v>28</v>
      </c>
      <c r="B401" s="90" t="s">
        <v>55</v>
      </c>
      <c r="C401" s="91" t="s">
        <v>42</v>
      </c>
      <c r="D401" s="98"/>
      <c r="E401" s="99"/>
      <c r="F401" s="100"/>
      <c r="G401" s="100"/>
      <c r="H401" s="100"/>
      <c r="I401" s="100"/>
      <c r="J401" s="95">
        <f t="shared" si="21"/>
        <v>0</v>
      </c>
      <c r="K401" s="70"/>
      <c r="L401" s="96">
        <f t="shared" si="22"/>
        <v>0</v>
      </c>
      <c r="M401" s="84"/>
      <c r="N401" s="70"/>
    </row>
    <row r="402" spans="1:14" ht="56.25" customHeight="1">
      <c r="A402" s="89">
        <v>29</v>
      </c>
      <c r="B402" s="90" t="s">
        <v>55</v>
      </c>
      <c r="C402" s="91" t="s">
        <v>85</v>
      </c>
      <c r="D402" s="98">
        <v>794</v>
      </c>
      <c r="E402" s="99">
        <v>5</v>
      </c>
      <c r="F402" s="100">
        <v>38</v>
      </c>
      <c r="G402" s="100">
        <v>195</v>
      </c>
      <c r="H402" s="100">
        <v>516</v>
      </c>
      <c r="I402" s="100">
        <v>34</v>
      </c>
      <c r="J402" s="95">
        <f t="shared" si="21"/>
        <v>783</v>
      </c>
      <c r="K402" s="70">
        <v>6</v>
      </c>
      <c r="L402" s="96">
        <f t="shared" si="22"/>
        <v>794</v>
      </c>
      <c r="M402" s="84" t="s">
        <v>148</v>
      </c>
      <c r="N402" s="70"/>
    </row>
    <row r="403" spans="1:14" ht="21.75" customHeight="1">
      <c r="A403" s="89">
        <v>31</v>
      </c>
      <c r="B403" s="90" t="s">
        <v>55</v>
      </c>
      <c r="C403" s="91" t="s">
        <v>89</v>
      </c>
      <c r="D403" s="98"/>
      <c r="E403" s="99"/>
      <c r="F403" s="100"/>
      <c r="G403" s="100"/>
      <c r="H403" s="100"/>
      <c r="I403" s="100"/>
      <c r="J403" s="95">
        <f t="shared" si="21"/>
        <v>0</v>
      </c>
      <c r="K403" s="70"/>
      <c r="L403" s="96">
        <f t="shared" si="22"/>
        <v>0</v>
      </c>
      <c r="M403" s="84"/>
      <c r="N403" s="70"/>
    </row>
    <row r="404" spans="1:14" ht="21.75" customHeight="1">
      <c r="A404" s="89">
        <v>32</v>
      </c>
      <c r="B404" s="90" t="s">
        <v>55</v>
      </c>
      <c r="C404" s="91" t="s">
        <v>43</v>
      </c>
      <c r="D404" s="98"/>
      <c r="E404" s="99"/>
      <c r="F404" s="100"/>
      <c r="G404" s="100"/>
      <c r="H404" s="100"/>
      <c r="I404" s="100"/>
      <c r="J404" s="95">
        <f t="shared" si="21"/>
        <v>0</v>
      </c>
      <c r="K404" s="70"/>
      <c r="L404" s="96">
        <f t="shared" si="22"/>
        <v>0</v>
      </c>
      <c r="M404" s="84"/>
      <c r="N404" s="70"/>
    </row>
    <row r="405" spans="1:14" ht="21.75" customHeight="1">
      <c r="A405" s="89">
        <v>33</v>
      </c>
      <c r="B405" s="90" t="s">
        <v>55</v>
      </c>
      <c r="C405" s="91" t="s">
        <v>90</v>
      </c>
      <c r="D405" s="98"/>
      <c r="E405" s="99"/>
      <c r="F405" s="100"/>
      <c r="G405" s="100"/>
      <c r="H405" s="100"/>
      <c r="I405" s="100"/>
      <c r="J405" s="95">
        <f t="shared" si="21"/>
        <v>0</v>
      </c>
      <c r="K405" s="70"/>
      <c r="L405" s="96">
        <f t="shared" si="22"/>
        <v>0</v>
      </c>
      <c r="M405" s="84"/>
      <c r="N405" s="70"/>
    </row>
    <row r="406" spans="1:14" ht="21.75" customHeight="1">
      <c r="A406" s="89">
        <v>35</v>
      </c>
      <c r="B406" s="90" t="s">
        <v>55</v>
      </c>
      <c r="C406" s="101" t="s">
        <v>44</v>
      </c>
      <c r="D406" s="98"/>
      <c r="E406" s="99"/>
      <c r="F406" s="100"/>
      <c r="G406" s="100"/>
      <c r="H406" s="100"/>
      <c r="I406" s="100"/>
      <c r="J406" s="95">
        <f t="shared" si="21"/>
        <v>0</v>
      </c>
      <c r="K406" s="70"/>
      <c r="L406" s="96">
        <f t="shared" si="22"/>
        <v>0</v>
      </c>
      <c r="M406" s="84"/>
      <c r="N406" s="70"/>
    </row>
    <row r="407" spans="1:14" ht="21.75" customHeight="1">
      <c r="A407" s="89">
        <v>36</v>
      </c>
      <c r="B407" s="90" t="s">
        <v>55</v>
      </c>
      <c r="C407" s="101" t="s">
        <v>88</v>
      </c>
      <c r="D407" s="98"/>
      <c r="E407" s="99"/>
      <c r="F407" s="100"/>
      <c r="G407" s="100"/>
      <c r="H407" s="100"/>
      <c r="I407" s="100"/>
      <c r="J407" s="95">
        <f t="shared" si="21"/>
        <v>0</v>
      </c>
      <c r="K407" s="70"/>
      <c r="L407" s="96">
        <f t="shared" si="22"/>
        <v>0</v>
      </c>
      <c r="M407" s="84"/>
      <c r="N407" s="70"/>
    </row>
    <row r="408" spans="1:14" ht="21.75" customHeight="1">
      <c r="A408" s="89">
        <v>37</v>
      </c>
      <c r="B408" s="90" t="s">
        <v>55</v>
      </c>
      <c r="C408" s="101" t="s">
        <v>46</v>
      </c>
      <c r="D408" s="98"/>
      <c r="E408" s="99"/>
      <c r="F408" s="100"/>
      <c r="G408" s="100"/>
      <c r="H408" s="100"/>
      <c r="I408" s="100"/>
      <c r="J408" s="95">
        <f t="shared" si="21"/>
        <v>0</v>
      </c>
      <c r="K408" s="70"/>
      <c r="L408" s="96">
        <f t="shared" si="22"/>
        <v>0</v>
      </c>
      <c r="M408" s="84"/>
      <c r="N408" s="70"/>
    </row>
    <row r="409" spans="1:14" ht="21.75" customHeight="1">
      <c r="A409" s="89">
        <v>38</v>
      </c>
      <c r="B409" s="90" t="s">
        <v>55</v>
      </c>
      <c r="C409" s="101" t="s">
        <v>47</v>
      </c>
      <c r="D409" s="98"/>
      <c r="E409" s="99"/>
      <c r="F409" s="100"/>
      <c r="G409" s="100"/>
      <c r="H409" s="100"/>
      <c r="I409" s="100"/>
      <c r="J409" s="95">
        <f t="shared" si="21"/>
        <v>0</v>
      </c>
      <c r="K409" s="70"/>
      <c r="L409" s="96">
        <f t="shared" si="22"/>
        <v>0</v>
      </c>
      <c r="M409" s="84"/>
      <c r="N409" s="70"/>
    </row>
    <row r="410" spans="1:14" ht="21.75" customHeight="1">
      <c r="A410" s="102">
        <v>11</v>
      </c>
      <c r="B410" s="90" t="s">
        <v>55</v>
      </c>
      <c r="C410" s="102" t="s">
        <v>76</v>
      </c>
      <c r="D410" s="103">
        <f t="shared" ref="D410:I410" si="24">SUM(D374:D409)</f>
        <v>2354</v>
      </c>
      <c r="E410" s="104">
        <f t="shared" si="24"/>
        <v>23</v>
      </c>
      <c r="F410" s="105">
        <f t="shared" si="24"/>
        <v>224</v>
      </c>
      <c r="G410" s="105">
        <f t="shared" si="24"/>
        <v>1175</v>
      </c>
      <c r="H410" s="105">
        <f t="shared" si="24"/>
        <v>872</v>
      </c>
      <c r="I410" s="105">
        <f t="shared" si="24"/>
        <v>54</v>
      </c>
      <c r="J410" s="95">
        <f t="shared" si="21"/>
        <v>2325</v>
      </c>
      <c r="K410" s="102">
        <f>SUM(K374:K409)</f>
        <v>6</v>
      </c>
      <c r="L410" s="96">
        <f t="shared" si="22"/>
        <v>2354</v>
      </c>
      <c r="M410" s="84"/>
      <c r="N410" s="70"/>
    </row>
    <row r="411" spans="1:14" ht="21.75" customHeight="1">
      <c r="A411" s="89">
        <v>1</v>
      </c>
      <c r="B411" s="90" t="s">
        <v>56</v>
      </c>
      <c r="C411" s="91" t="s">
        <v>16</v>
      </c>
      <c r="D411" s="92">
        <v>11</v>
      </c>
      <c r="E411" s="99">
        <v>1</v>
      </c>
      <c r="F411" s="100">
        <v>2</v>
      </c>
      <c r="G411" s="100">
        <v>8</v>
      </c>
      <c r="H411" s="100"/>
      <c r="I411" s="100"/>
      <c r="J411" s="95">
        <f t="shared" si="21"/>
        <v>10</v>
      </c>
      <c r="K411" s="70"/>
      <c r="L411" s="96">
        <f t="shared" si="22"/>
        <v>11</v>
      </c>
      <c r="M411" s="84"/>
      <c r="N411" s="70"/>
    </row>
    <row r="412" spans="1:14" ht="21.75" customHeight="1">
      <c r="A412" s="89">
        <v>2</v>
      </c>
      <c r="B412" s="90" t="s">
        <v>56</v>
      </c>
      <c r="C412" s="91" t="s">
        <v>17</v>
      </c>
      <c r="D412" s="92">
        <v>9</v>
      </c>
      <c r="E412" s="99"/>
      <c r="F412" s="100">
        <v>1</v>
      </c>
      <c r="G412" s="100">
        <v>8</v>
      </c>
      <c r="H412" s="100"/>
      <c r="I412" s="100"/>
      <c r="J412" s="95">
        <f t="shared" si="21"/>
        <v>9</v>
      </c>
      <c r="K412" s="70"/>
      <c r="L412" s="96">
        <f t="shared" si="22"/>
        <v>9</v>
      </c>
      <c r="M412" s="84"/>
      <c r="N412" s="70"/>
    </row>
    <row r="413" spans="1:14" ht="21.75" customHeight="1">
      <c r="A413" s="89">
        <v>3</v>
      </c>
      <c r="B413" s="90" t="s">
        <v>56</v>
      </c>
      <c r="C413" s="91" t="s">
        <v>18</v>
      </c>
      <c r="D413" s="92">
        <v>72</v>
      </c>
      <c r="E413" s="99"/>
      <c r="F413" s="100">
        <v>39</v>
      </c>
      <c r="G413" s="100">
        <v>20</v>
      </c>
      <c r="H413" s="100">
        <v>13</v>
      </c>
      <c r="I413" s="100"/>
      <c r="J413" s="95">
        <f t="shared" si="21"/>
        <v>72</v>
      </c>
      <c r="K413" s="70"/>
      <c r="L413" s="96">
        <f t="shared" si="22"/>
        <v>72</v>
      </c>
      <c r="M413" s="84"/>
      <c r="N413" s="70"/>
    </row>
    <row r="414" spans="1:14" ht="21.75" customHeight="1">
      <c r="A414" s="89">
        <v>4</v>
      </c>
      <c r="B414" s="90" t="s">
        <v>56</v>
      </c>
      <c r="C414" s="91" t="s">
        <v>19</v>
      </c>
      <c r="D414" s="92">
        <v>96</v>
      </c>
      <c r="E414" s="99"/>
      <c r="F414" s="100">
        <v>10</v>
      </c>
      <c r="G414" s="100">
        <v>86</v>
      </c>
      <c r="H414" s="100"/>
      <c r="I414" s="100"/>
      <c r="J414" s="95">
        <f t="shared" si="21"/>
        <v>96</v>
      </c>
      <c r="K414" s="70"/>
      <c r="L414" s="96">
        <f t="shared" si="22"/>
        <v>96</v>
      </c>
      <c r="M414" s="84"/>
      <c r="N414" s="70"/>
    </row>
    <row r="415" spans="1:14" ht="21.75" customHeight="1">
      <c r="A415" s="89">
        <v>5</v>
      </c>
      <c r="B415" s="90" t="s">
        <v>56</v>
      </c>
      <c r="C415" s="91" t="s">
        <v>20</v>
      </c>
      <c r="D415" s="92">
        <v>52</v>
      </c>
      <c r="E415" s="99"/>
      <c r="F415" s="100">
        <v>5</v>
      </c>
      <c r="G415" s="100">
        <v>47</v>
      </c>
      <c r="H415" s="100"/>
      <c r="I415" s="100"/>
      <c r="J415" s="95">
        <f t="shared" si="21"/>
        <v>52</v>
      </c>
      <c r="K415" s="70"/>
      <c r="L415" s="96">
        <f t="shared" si="22"/>
        <v>52</v>
      </c>
      <c r="M415" s="84"/>
      <c r="N415" s="70"/>
    </row>
    <row r="416" spans="1:14" ht="21.75" customHeight="1">
      <c r="A416" s="89">
        <v>6</v>
      </c>
      <c r="B416" s="90" t="s">
        <v>56</v>
      </c>
      <c r="C416" s="91" t="s">
        <v>21</v>
      </c>
      <c r="D416" s="92">
        <v>18</v>
      </c>
      <c r="E416" s="99"/>
      <c r="F416" s="100">
        <v>2</v>
      </c>
      <c r="G416" s="100">
        <v>16</v>
      </c>
      <c r="H416" s="100"/>
      <c r="I416" s="100"/>
      <c r="J416" s="95">
        <f t="shared" si="21"/>
        <v>18</v>
      </c>
      <c r="K416" s="70"/>
      <c r="L416" s="96">
        <f t="shared" si="22"/>
        <v>18</v>
      </c>
      <c r="M416" s="84"/>
      <c r="N416" s="70"/>
    </row>
    <row r="417" spans="1:14" ht="21.75" customHeight="1">
      <c r="A417" s="89">
        <v>7</v>
      </c>
      <c r="B417" s="90" t="s">
        <v>56</v>
      </c>
      <c r="C417" s="91" t="s">
        <v>22</v>
      </c>
      <c r="D417" s="92">
        <v>7</v>
      </c>
      <c r="E417" s="99"/>
      <c r="F417" s="100">
        <v>2</v>
      </c>
      <c r="G417" s="100">
        <v>5</v>
      </c>
      <c r="H417" s="100"/>
      <c r="I417" s="100"/>
      <c r="J417" s="95">
        <f t="shared" si="21"/>
        <v>7</v>
      </c>
      <c r="K417" s="70"/>
      <c r="L417" s="96">
        <f t="shared" si="22"/>
        <v>7</v>
      </c>
      <c r="M417" s="84"/>
      <c r="N417" s="70"/>
    </row>
    <row r="418" spans="1:14" ht="21.75" customHeight="1">
      <c r="A418" s="89">
        <v>8</v>
      </c>
      <c r="B418" s="90" t="s">
        <v>56</v>
      </c>
      <c r="C418" s="91" t="s">
        <v>23</v>
      </c>
      <c r="D418" s="92"/>
      <c r="E418" s="99"/>
      <c r="F418" s="100"/>
      <c r="G418" s="100"/>
      <c r="H418" s="100"/>
      <c r="I418" s="100"/>
      <c r="J418" s="97">
        <f t="shared" si="21"/>
        <v>0</v>
      </c>
      <c r="K418" s="70"/>
      <c r="L418" s="96">
        <f t="shared" si="22"/>
        <v>0</v>
      </c>
      <c r="M418" s="84"/>
      <c r="N418" s="70"/>
    </row>
    <row r="419" spans="1:14" ht="21.75" customHeight="1">
      <c r="A419" s="89">
        <v>9</v>
      </c>
      <c r="B419" s="90" t="s">
        <v>56</v>
      </c>
      <c r="C419" s="91" t="s">
        <v>24</v>
      </c>
      <c r="D419" s="92"/>
      <c r="E419" s="99"/>
      <c r="F419" s="100"/>
      <c r="G419" s="100"/>
      <c r="H419" s="100"/>
      <c r="I419" s="100"/>
      <c r="J419" s="95">
        <f t="shared" si="21"/>
        <v>0</v>
      </c>
      <c r="K419" s="70"/>
      <c r="L419" s="96">
        <f t="shared" si="22"/>
        <v>0</v>
      </c>
      <c r="M419" s="84"/>
      <c r="N419" s="70"/>
    </row>
    <row r="420" spans="1:14" ht="21.75" customHeight="1">
      <c r="A420" s="89">
        <v>10</v>
      </c>
      <c r="B420" s="90" t="s">
        <v>56</v>
      </c>
      <c r="C420" s="91" t="s">
        <v>25</v>
      </c>
      <c r="D420" s="98"/>
      <c r="E420" s="99"/>
      <c r="F420" s="100"/>
      <c r="G420" s="100"/>
      <c r="H420" s="100"/>
      <c r="I420" s="100"/>
      <c r="J420" s="95">
        <f t="shared" si="21"/>
        <v>0</v>
      </c>
      <c r="K420" s="70"/>
      <c r="L420" s="96">
        <f t="shared" si="22"/>
        <v>0</v>
      </c>
      <c r="M420" s="84"/>
      <c r="N420" s="70"/>
    </row>
    <row r="421" spans="1:14" ht="21.75" customHeight="1">
      <c r="A421" s="89">
        <v>11</v>
      </c>
      <c r="B421" s="90" t="s">
        <v>56</v>
      </c>
      <c r="C421" s="91" t="s">
        <v>26</v>
      </c>
      <c r="D421" s="98"/>
      <c r="E421" s="99"/>
      <c r="F421" s="100"/>
      <c r="G421" s="100"/>
      <c r="H421" s="100"/>
      <c r="I421" s="100"/>
      <c r="J421" s="95">
        <f t="shared" si="21"/>
        <v>0</v>
      </c>
      <c r="K421" s="70"/>
      <c r="L421" s="96">
        <f t="shared" si="22"/>
        <v>0</v>
      </c>
      <c r="M421" s="84"/>
      <c r="N421" s="70"/>
    </row>
    <row r="422" spans="1:14" ht="21.75" customHeight="1">
      <c r="A422" s="89">
        <v>12</v>
      </c>
      <c r="B422" s="90" t="s">
        <v>56</v>
      </c>
      <c r="C422" s="91" t="s">
        <v>27</v>
      </c>
      <c r="D422" s="98"/>
      <c r="E422" s="99"/>
      <c r="F422" s="100"/>
      <c r="G422" s="100"/>
      <c r="H422" s="100"/>
      <c r="I422" s="100"/>
      <c r="J422" s="95">
        <f t="shared" si="21"/>
        <v>0</v>
      </c>
      <c r="K422" s="70"/>
      <c r="L422" s="96">
        <f t="shared" si="22"/>
        <v>0</v>
      </c>
      <c r="M422" s="84"/>
      <c r="N422" s="70"/>
    </row>
    <row r="423" spans="1:14" ht="21.75" customHeight="1">
      <c r="A423" s="89">
        <v>13</v>
      </c>
      <c r="B423" s="90" t="s">
        <v>56</v>
      </c>
      <c r="C423" s="91" t="s">
        <v>28</v>
      </c>
      <c r="D423" s="98"/>
      <c r="E423" s="99"/>
      <c r="F423" s="100"/>
      <c r="G423" s="100"/>
      <c r="H423" s="100"/>
      <c r="I423" s="100"/>
      <c r="J423" s="95">
        <f t="shared" si="21"/>
        <v>0</v>
      </c>
      <c r="K423" s="70"/>
      <c r="L423" s="96">
        <f t="shared" si="22"/>
        <v>0</v>
      </c>
      <c r="M423" s="84"/>
      <c r="N423" s="70"/>
    </row>
    <row r="424" spans="1:14" ht="21.75" customHeight="1">
      <c r="A424" s="89">
        <v>14</v>
      </c>
      <c r="B424" s="90" t="s">
        <v>56</v>
      </c>
      <c r="C424" s="91" t="s">
        <v>29</v>
      </c>
      <c r="D424" s="98"/>
      <c r="E424" s="99"/>
      <c r="F424" s="100"/>
      <c r="G424" s="100"/>
      <c r="H424" s="100"/>
      <c r="I424" s="100"/>
      <c r="J424" s="95">
        <f t="shared" si="21"/>
        <v>0</v>
      </c>
      <c r="K424" s="70"/>
      <c r="L424" s="96">
        <f t="shared" si="22"/>
        <v>0</v>
      </c>
      <c r="M424" s="84"/>
      <c r="N424" s="70"/>
    </row>
    <row r="425" spans="1:14" ht="21.75" customHeight="1">
      <c r="A425" s="89">
        <v>15</v>
      </c>
      <c r="B425" s="90" t="s">
        <v>56</v>
      </c>
      <c r="C425" s="91" t="s">
        <v>30</v>
      </c>
      <c r="D425" s="98">
        <v>7</v>
      </c>
      <c r="E425" s="99"/>
      <c r="F425" s="100"/>
      <c r="G425" s="100">
        <v>7</v>
      </c>
      <c r="H425" s="100"/>
      <c r="I425" s="100"/>
      <c r="J425" s="95">
        <f t="shared" si="21"/>
        <v>7</v>
      </c>
      <c r="K425" s="70"/>
      <c r="L425" s="96">
        <f t="shared" si="22"/>
        <v>7</v>
      </c>
      <c r="M425" s="84"/>
      <c r="N425" s="70"/>
    </row>
    <row r="426" spans="1:14" ht="21.75" customHeight="1">
      <c r="A426" s="89">
        <v>16</v>
      </c>
      <c r="B426" s="90" t="s">
        <v>56</v>
      </c>
      <c r="C426" s="91" t="s">
        <v>31</v>
      </c>
      <c r="D426" s="98"/>
      <c r="E426" s="99"/>
      <c r="F426" s="100"/>
      <c r="G426" s="100"/>
      <c r="H426" s="100"/>
      <c r="I426" s="100"/>
      <c r="J426" s="95">
        <f t="shared" si="21"/>
        <v>0</v>
      </c>
      <c r="K426" s="70"/>
      <c r="L426" s="96">
        <f t="shared" si="22"/>
        <v>0</v>
      </c>
      <c r="M426" s="84"/>
      <c r="N426" s="70"/>
    </row>
    <row r="427" spans="1:14" ht="21.75" customHeight="1">
      <c r="A427" s="89">
        <v>17</v>
      </c>
      <c r="B427" s="90" t="s">
        <v>56</v>
      </c>
      <c r="C427" s="91" t="s">
        <v>32</v>
      </c>
      <c r="D427" s="98"/>
      <c r="E427" s="99"/>
      <c r="F427" s="100"/>
      <c r="G427" s="100"/>
      <c r="H427" s="100"/>
      <c r="I427" s="100"/>
      <c r="J427" s="95">
        <f t="shared" si="21"/>
        <v>0</v>
      </c>
      <c r="K427" s="70"/>
      <c r="L427" s="96">
        <f t="shared" si="22"/>
        <v>0</v>
      </c>
      <c r="M427" s="84"/>
      <c r="N427" s="70"/>
    </row>
    <row r="428" spans="1:14" ht="21.75" customHeight="1">
      <c r="A428" s="89">
        <v>18</v>
      </c>
      <c r="B428" s="90" t="s">
        <v>56</v>
      </c>
      <c r="C428" s="91" t="s">
        <v>33</v>
      </c>
      <c r="D428" s="98"/>
      <c r="E428" s="99"/>
      <c r="F428" s="100"/>
      <c r="G428" s="100"/>
      <c r="H428" s="100"/>
      <c r="I428" s="100"/>
      <c r="J428" s="95">
        <f t="shared" si="21"/>
        <v>0</v>
      </c>
      <c r="K428" s="70"/>
      <c r="L428" s="96">
        <f t="shared" si="22"/>
        <v>0</v>
      </c>
      <c r="M428" s="84"/>
      <c r="N428" s="70"/>
    </row>
    <row r="429" spans="1:14" ht="21.75" customHeight="1">
      <c r="A429" s="89">
        <v>19</v>
      </c>
      <c r="B429" s="90" t="s">
        <v>56</v>
      </c>
      <c r="C429" s="101" t="s">
        <v>34</v>
      </c>
      <c r="D429" s="98">
        <v>15</v>
      </c>
      <c r="E429" s="99"/>
      <c r="F429" s="100">
        <v>0</v>
      </c>
      <c r="G429" s="100">
        <v>2</v>
      </c>
      <c r="H429" s="100">
        <v>5</v>
      </c>
      <c r="I429" s="100">
        <v>8</v>
      </c>
      <c r="J429" s="95">
        <f t="shared" si="21"/>
        <v>15</v>
      </c>
      <c r="K429" s="70"/>
      <c r="L429" s="96">
        <f t="shared" si="22"/>
        <v>15</v>
      </c>
      <c r="M429" s="84"/>
      <c r="N429" s="70"/>
    </row>
    <row r="430" spans="1:14" ht="21.75" customHeight="1">
      <c r="A430" s="89">
        <v>20</v>
      </c>
      <c r="B430" s="90" t="s">
        <v>56</v>
      </c>
      <c r="C430" s="101" t="s">
        <v>35</v>
      </c>
      <c r="D430" s="98">
        <v>4</v>
      </c>
      <c r="E430" s="99"/>
      <c r="F430" s="100">
        <v>2</v>
      </c>
      <c r="G430" s="100"/>
      <c r="H430" s="100">
        <v>2</v>
      </c>
      <c r="I430" s="100"/>
      <c r="J430" s="95">
        <f t="shared" si="21"/>
        <v>4</v>
      </c>
      <c r="K430" s="70"/>
      <c r="L430" s="96">
        <f t="shared" ref="L430:L488" si="25">SUM(E430,J430,K430)</f>
        <v>4</v>
      </c>
      <c r="M430" s="84"/>
      <c r="N430" s="70"/>
    </row>
    <row r="431" spans="1:14" ht="21.75" customHeight="1">
      <c r="A431" s="89">
        <v>21</v>
      </c>
      <c r="B431" s="90" t="s">
        <v>56</v>
      </c>
      <c r="C431" s="91" t="s">
        <v>36</v>
      </c>
      <c r="D431" s="98"/>
      <c r="E431" s="99"/>
      <c r="F431" s="100"/>
      <c r="G431" s="100"/>
      <c r="H431" s="100"/>
      <c r="I431" s="100"/>
      <c r="J431" s="95">
        <f t="shared" ref="J431:J489" si="26">SUM(F431,G431,H431,I431)</f>
        <v>0</v>
      </c>
      <c r="K431" s="70"/>
      <c r="L431" s="96">
        <f t="shared" si="25"/>
        <v>0</v>
      </c>
      <c r="M431" s="84"/>
      <c r="N431" s="70"/>
    </row>
    <row r="432" spans="1:14" ht="21.75" customHeight="1">
      <c r="A432" s="89">
        <v>22</v>
      </c>
      <c r="B432" s="90" t="s">
        <v>56</v>
      </c>
      <c r="C432" s="91" t="s">
        <v>37</v>
      </c>
      <c r="D432" s="98"/>
      <c r="E432" s="99"/>
      <c r="F432" s="100"/>
      <c r="G432" s="100"/>
      <c r="H432" s="100"/>
      <c r="I432" s="100"/>
      <c r="J432" s="95">
        <f t="shared" si="26"/>
        <v>0</v>
      </c>
      <c r="K432" s="70"/>
      <c r="L432" s="96">
        <f t="shared" si="25"/>
        <v>0</v>
      </c>
      <c r="M432" s="84"/>
      <c r="N432" s="70"/>
    </row>
    <row r="433" spans="1:14" ht="21.75" customHeight="1">
      <c r="A433" s="89">
        <v>23</v>
      </c>
      <c r="B433" s="90" t="s">
        <v>56</v>
      </c>
      <c r="C433" s="91" t="s">
        <v>146</v>
      </c>
      <c r="D433" s="98"/>
      <c r="E433" s="99"/>
      <c r="F433" s="100"/>
      <c r="G433" s="100"/>
      <c r="H433" s="100"/>
      <c r="I433" s="100"/>
      <c r="J433" s="95">
        <f t="shared" si="26"/>
        <v>0</v>
      </c>
      <c r="K433" s="70"/>
      <c r="L433" s="96">
        <f t="shared" si="25"/>
        <v>0</v>
      </c>
      <c r="M433" s="84"/>
      <c r="N433" s="70"/>
    </row>
    <row r="434" spans="1:14" ht="21.75" customHeight="1">
      <c r="A434" s="89">
        <v>24</v>
      </c>
      <c r="B434" s="90" t="s">
        <v>56</v>
      </c>
      <c r="C434" s="91" t="s">
        <v>38</v>
      </c>
      <c r="D434" s="98"/>
      <c r="E434" s="99"/>
      <c r="F434" s="100"/>
      <c r="G434" s="100"/>
      <c r="H434" s="100"/>
      <c r="I434" s="100"/>
      <c r="J434" s="95">
        <f t="shared" si="26"/>
        <v>0</v>
      </c>
      <c r="K434" s="70"/>
      <c r="L434" s="96">
        <f t="shared" si="25"/>
        <v>0</v>
      </c>
      <c r="M434" s="84"/>
      <c r="N434" s="70"/>
    </row>
    <row r="435" spans="1:14" ht="21.75" customHeight="1">
      <c r="A435" s="89">
        <v>25</v>
      </c>
      <c r="B435" s="90" t="s">
        <v>56</v>
      </c>
      <c r="C435" s="91" t="s">
        <v>39</v>
      </c>
      <c r="D435" s="98"/>
      <c r="E435" s="99"/>
      <c r="F435" s="100"/>
      <c r="G435" s="100"/>
      <c r="H435" s="100"/>
      <c r="I435" s="100"/>
      <c r="J435" s="95">
        <f t="shared" si="26"/>
        <v>0</v>
      </c>
      <c r="K435" s="70"/>
      <c r="L435" s="96">
        <f t="shared" si="25"/>
        <v>0</v>
      </c>
      <c r="M435" s="84"/>
      <c r="N435" s="70"/>
    </row>
    <row r="436" spans="1:14" ht="21.75" customHeight="1">
      <c r="A436" s="89">
        <v>26</v>
      </c>
      <c r="B436" s="90" t="s">
        <v>56</v>
      </c>
      <c r="C436" s="91" t="s">
        <v>40</v>
      </c>
      <c r="D436" s="98"/>
      <c r="E436" s="99"/>
      <c r="F436" s="100"/>
      <c r="G436" s="100"/>
      <c r="H436" s="100"/>
      <c r="I436" s="100"/>
      <c r="J436" s="95">
        <f t="shared" si="26"/>
        <v>0</v>
      </c>
      <c r="K436" s="70"/>
      <c r="L436" s="96">
        <f t="shared" si="25"/>
        <v>0</v>
      </c>
      <c r="M436" s="84"/>
      <c r="N436" s="70"/>
    </row>
    <row r="437" spans="1:14" ht="21.75" customHeight="1">
      <c r="A437" s="89">
        <v>27</v>
      </c>
      <c r="B437" s="90" t="s">
        <v>56</v>
      </c>
      <c r="C437" s="91" t="s">
        <v>41</v>
      </c>
      <c r="D437" s="98"/>
      <c r="E437" s="99"/>
      <c r="F437" s="100"/>
      <c r="G437" s="100"/>
      <c r="H437" s="100"/>
      <c r="I437" s="100"/>
      <c r="J437" s="95">
        <f t="shared" si="26"/>
        <v>0</v>
      </c>
      <c r="K437" s="70"/>
      <c r="L437" s="96">
        <f t="shared" si="25"/>
        <v>0</v>
      </c>
      <c r="M437" s="84"/>
      <c r="N437" s="70"/>
    </row>
    <row r="438" spans="1:14" ht="21.75" customHeight="1">
      <c r="A438" s="89">
        <v>28</v>
      </c>
      <c r="B438" s="90" t="s">
        <v>56</v>
      </c>
      <c r="C438" s="91" t="s">
        <v>42</v>
      </c>
      <c r="D438" s="98"/>
      <c r="E438" s="99"/>
      <c r="F438" s="100"/>
      <c r="G438" s="100"/>
      <c r="H438" s="100"/>
      <c r="I438" s="100"/>
      <c r="J438" s="95">
        <f t="shared" si="26"/>
        <v>0</v>
      </c>
      <c r="K438" s="70"/>
      <c r="L438" s="96">
        <f t="shared" si="25"/>
        <v>0</v>
      </c>
      <c r="M438" s="84"/>
      <c r="N438" s="70"/>
    </row>
    <row r="439" spans="1:14" ht="21.75" customHeight="1">
      <c r="A439" s="89">
        <v>31</v>
      </c>
      <c r="B439" s="90" t="s">
        <v>56</v>
      </c>
      <c r="C439" s="91" t="s">
        <v>89</v>
      </c>
      <c r="D439" s="98"/>
      <c r="E439" s="99"/>
      <c r="F439" s="100"/>
      <c r="G439" s="100"/>
      <c r="H439" s="100"/>
      <c r="I439" s="100"/>
      <c r="J439" s="95">
        <f t="shared" si="26"/>
        <v>0</v>
      </c>
      <c r="K439" s="70"/>
      <c r="L439" s="96">
        <f t="shared" si="25"/>
        <v>0</v>
      </c>
      <c r="M439" s="84"/>
      <c r="N439" s="70"/>
    </row>
    <row r="440" spans="1:14" ht="21.75" customHeight="1">
      <c r="A440" s="89">
        <v>32</v>
      </c>
      <c r="B440" s="90" t="s">
        <v>56</v>
      </c>
      <c r="C440" s="91" t="s">
        <v>43</v>
      </c>
      <c r="D440" s="98"/>
      <c r="E440" s="99"/>
      <c r="F440" s="100"/>
      <c r="G440" s="100"/>
      <c r="H440" s="100"/>
      <c r="I440" s="100"/>
      <c r="J440" s="95">
        <f t="shared" si="26"/>
        <v>0</v>
      </c>
      <c r="K440" s="70"/>
      <c r="L440" s="96">
        <f t="shared" si="25"/>
        <v>0</v>
      </c>
      <c r="M440" s="84"/>
      <c r="N440" s="70"/>
    </row>
    <row r="441" spans="1:14" ht="21.75" customHeight="1">
      <c r="A441" s="89">
        <v>33</v>
      </c>
      <c r="B441" s="90" t="s">
        <v>56</v>
      </c>
      <c r="C441" s="91" t="s">
        <v>90</v>
      </c>
      <c r="D441" s="98">
        <v>364</v>
      </c>
      <c r="E441" s="99">
        <v>1</v>
      </c>
      <c r="F441" s="100"/>
      <c r="G441" s="100">
        <v>363</v>
      </c>
      <c r="H441" s="100"/>
      <c r="I441" s="100"/>
      <c r="J441" s="95">
        <f t="shared" si="26"/>
        <v>363</v>
      </c>
      <c r="K441" s="70"/>
      <c r="L441" s="96">
        <f t="shared" si="25"/>
        <v>364</v>
      </c>
      <c r="M441" s="84"/>
      <c r="N441" s="70"/>
    </row>
    <row r="442" spans="1:14" ht="21.75" customHeight="1">
      <c r="A442" s="89">
        <v>35</v>
      </c>
      <c r="B442" s="90" t="s">
        <v>56</v>
      </c>
      <c r="C442" s="101" t="s">
        <v>44</v>
      </c>
      <c r="D442" s="98"/>
      <c r="E442" s="99"/>
      <c r="F442" s="100"/>
      <c r="G442" s="100"/>
      <c r="H442" s="100"/>
      <c r="I442" s="100"/>
      <c r="J442" s="95">
        <f t="shared" si="26"/>
        <v>0</v>
      </c>
      <c r="K442" s="70"/>
      <c r="L442" s="96">
        <f t="shared" si="25"/>
        <v>0</v>
      </c>
      <c r="M442" s="84"/>
      <c r="N442" s="70"/>
    </row>
    <row r="443" spans="1:14" ht="21.75" customHeight="1">
      <c r="A443" s="89">
        <v>36</v>
      </c>
      <c r="B443" s="90" t="s">
        <v>56</v>
      </c>
      <c r="C443" s="101" t="s">
        <v>88</v>
      </c>
      <c r="D443" s="98"/>
      <c r="E443" s="99"/>
      <c r="F443" s="100"/>
      <c r="G443" s="100"/>
      <c r="H443" s="100"/>
      <c r="I443" s="100"/>
      <c r="J443" s="95">
        <f t="shared" si="26"/>
        <v>0</v>
      </c>
      <c r="K443" s="70"/>
      <c r="L443" s="96">
        <f t="shared" si="25"/>
        <v>0</v>
      </c>
      <c r="M443" s="84"/>
      <c r="N443" s="70"/>
    </row>
    <row r="444" spans="1:14" ht="21.75" customHeight="1">
      <c r="A444" s="89">
        <v>37</v>
      </c>
      <c r="B444" s="90" t="s">
        <v>56</v>
      </c>
      <c r="C444" s="101" t="s">
        <v>46</v>
      </c>
      <c r="D444" s="98"/>
      <c r="E444" s="99"/>
      <c r="F444" s="100"/>
      <c r="G444" s="100"/>
      <c r="H444" s="100"/>
      <c r="I444" s="100"/>
      <c r="J444" s="95">
        <f t="shared" si="26"/>
        <v>0</v>
      </c>
      <c r="K444" s="70"/>
      <c r="L444" s="96">
        <f t="shared" si="25"/>
        <v>0</v>
      </c>
      <c r="M444" s="84"/>
      <c r="N444" s="70"/>
    </row>
    <row r="445" spans="1:14" ht="21.75" customHeight="1">
      <c r="A445" s="89">
        <v>38</v>
      </c>
      <c r="B445" s="90" t="s">
        <v>56</v>
      </c>
      <c r="C445" s="101" t="s">
        <v>47</v>
      </c>
      <c r="D445" s="98"/>
      <c r="E445" s="99"/>
      <c r="F445" s="100"/>
      <c r="G445" s="100"/>
      <c r="H445" s="100"/>
      <c r="I445" s="100"/>
      <c r="J445" s="95">
        <f t="shared" si="26"/>
        <v>0</v>
      </c>
      <c r="K445" s="70"/>
      <c r="L445" s="96">
        <f t="shared" si="25"/>
        <v>0</v>
      </c>
      <c r="M445" s="84"/>
      <c r="N445" s="70"/>
    </row>
    <row r="446" spans="1:14" ht="21.75" customHeight="1">
      <c r="A446" s="102">
        <v>12</v>
      </c>
      <c r="B446" s="90" t="s">
        <v>56</v>
      </c>
      <c r="C446" s="102" t="s">
        <v>76</v>
      </c>
      <c r="D446" s="103">
        <f t="shared" ref="D446:I446" si="27">SUM(D411:D445)</f>
        <v>655</v>
      </c>
      <c r="E446" s="104">
        <f t="shared" si="27"/>
        <v>2</v>
      </c>
      <c r="F446" s="105">
        <f t="shared" si="27"/>
        <v>63</v>
      </c>
      <c r="G446" s="105">
        <f t="shared" si="27"/>
        <v>562</v>
      </c>
      <c r="H446" s="105">
        <f t="shared" si="27"/>
        <v>20</v>
      </c>
      <c r="I446" s="105">
        <f t="shared" si="27"/>
        <v>8</v>
      </c>
      <c r="J446" s="95">
        <f t="shared" si="26"/>
        <v>653</v>
      </c>
      <c r="K446" s="102">
        <f>SUM(K411:K445)</f>
        <v>0</v>
      </c>
      <c r="L446" s="96">
        <f t="shared" si="25"/>
        <v>655</v>
      </c>
      <c r="M446" s="84"/>
      <c r="N446" s="70"/>
    </row>
    <row r="447" spans="1:14" ht="21.75" customHeight="1">
      <c r="A447" s="89">
        <v>1</v>
      </c>
      <c r="B447" s="90" t="s">
        <v>57</v>
      </c>
      <c r="C447" s="91" t="s">
        <v>16</v>
      </c>
      <c r="D447" s="92">
        <v>16</v>
      </c>
      <c r="E447" s="99">
        <v>2</v>
      </c>
      <c r="F447" s="100">
        <v>3</v>
      </c>
      <c r="G447" s="100">
        <v>11</v>
      </c>
      <c r="H447" s="100"/>
      <c r="I447" s="100"/>
      <c r="J447" s="95">
        <f t="shared" si="26"/>
        <v>14</v>
      </c>
      <c r="K447" s="70"/>
      <c r="L447" s="96">
        <f t="shared" si="25"/>
        <v>16</v>
      </c>
      <c r="M447" s="84"/>
      <c r="N447" s="70"/>
    </row>
    <row r="448" spans="1:14" ht="21.75" customHeight="1">
      <c r="A448" s="89">
        <v>2</v>
      </c>
      <c r="B448" s="90" t="s">
        <v>57</v>
      </c>
      <c r="C448" s="91" t="s">
        <v>17</v>
      </c>
      <c r="D448" s="92"/>
      <c r="E448" s="99"/>
      <c r="F448" s="100"/>
      <c r="G448" s="100"/>
      <c r="H448" s="100"/>
      <c r="I448" s="100"/>
      <c r="J448" s="95">
        <f t="shared" si="26"/>
        <v>0</v>
      </c>
      <c r="K448" s="70"/>
      <c r="L448" s="96">
        <f t="shared" si="25"/>
        <v>0</v>
      </c>
      <c r="M448" s="84"/>
      <c r="N448" s="70"/>
    </row>
    <row r="449" spans="1:14" ht="21.75" customHeight="1">
      <c r="A449" s="89">
        <v>3</v>
      </c>
      <c r="B449" s="90" t="s">
        <v>57</v>
      </c>
      <c r="C449" s="91" t="s">
        <v>18</v>
      </c>
      <c r="D449" s="92">
        <v>21</v>
      </c>
      <c r="E449" s="99"/>
      <c r="F449" s="100">
        <v>8</v>
      </c>
      <c r="G449" s="100">
        <v>13</v>
      </c>
      <c r="H449" s="100"/>
      <c r="I449" s="100"/>
      <c r="J449" s="95">
        <f t="shared" si="26"/>
        <v>21</v>
      </c>
      <c r="K449" s="70"/>
      <c r="L449" s="96">
        <f t="shared" si="25"/>
        <v>21</v>
      </c>
      <c r="M449" s="84"/>
      <c r="N449" s="70"/>
    </row>
    <row r="450" spans="1:14" ht="21.75" customHeight="1">
      <c r="A450" s="89">
        <v>4</v>
      </c>
      <c r="B450" s="90" t="s">
        <v>57</v>
      </c>
      <c r="C450" s="91" t="s">
        <v>19</v>
      </c>
      <c r="D450" s="92"/>
      <c r="E450" s="99"/>
      <c r="F450" s="100"/>
      <c r="G450" s="100"/>
      <c r="H450" s="100"/>
      <c r="I450" s="100"/>
      <c r="J450" s="95">
        <f t="shared" si="26"/>
        <v>0</v>
      </c>
      <c r="K450" s="70"/>
      <c r="L450" s="96">
        <f t="shared" si="25"/>
        <v>0</v>
      </c>
      <c r="M450" s="84"/>
      <c r="N450" s="70"/>
    </row>
    <row r="451" spans="1:14" ht="21.75" customHeight="1">
      <c r="A451" s="89">
        <v>5</v>
      </c>
      <c r="B451" s="90" t="s">
        <v>57</v>
      </c>
      <c r="C451" s="91" t="s">
        <v>20</v>
      </c>
      <c r="D451" s="92">
        <v>13</v>
      </c>
      <c r="E451" s="99"/>
      <c r="F451" s="100">
        <v>3</v>
      </c>
      <c r="G451" s="100">
        <v>10</v>
      </c>
      <c r="H451" s="100"/>
      <c r="I451" s="100"/>
      <c r="J451" s="95">
        <f t="shared" si="26"/>
        <v>13</v>
      </c>
      <c r="K451" s="70"/>
      <c r="L451" s="96">
        <f t="shared" si="25"/>
        <v>13</v>
      </c>
      <c r="M451" s="84"/>
      <c r="N451" s="70"/>
    </row>
    <row r="452" spans="1:14" ht="40.5" customHeight="1">
      <c r="A452" s="89">
        <v>6</v>
      </c>
      <c r="B452" s="90" t="s">
        <v>57</v>
      </c>
      <c r="C452" s="91" t="s">
        <v>21</v>
      </c>
      <c r="D452" s="92">
        <v>176</v>
      </c>
      <c r="E452" s="99"/>
      <c r="F452" s="100">
        <v>37</v>
      </c>
      <c r="G452" s="100">
        <v>102</v>
      </c>
      <c r="H452" s="100">
        <v>37</v>
      </c>
      <c r="I452" s="100"/>
      <c r="J452" s="95">
        <f t="shared" si="26"/>
        <v>176</v>
      </c>
      <c r="K452" s="70"/>
      <c r="L452" s="96">
        <f t="shared" si="25"/>
        <v>176</v>
      </c>
      <c r="M452" s="84" t="s">
        <v>147</v>
      </c>
      <c r="N452" s="70"/>
    </row>
    <row r="453" spans="1:14" ht="21.75" customHeight="1">
      <c r="A453" s="89">
        <v>7</v>
      </c>
      <c r="B453" s="90" t="s">
        <v>57</v>
      </c>
      <c r="C453" s="91" t="s">
        <v>22</v>
      </c>
      <c r="D453" s="92">
        <v>54</v>
      </c>
      <c r="E453" s="99">
        <v>1</v>
      </c>
      <c r="F453" s="100">
        <v>2</v>
      </c>
      <c r="G453" s="100">
        <v>51</v>
      </c>
      <c r="H453" s="100"/>
      <c r="I453" s="100"/>
      <c r="J453" s="95">
        <f t="shared" si="26"/>
        <v>53</v>
      </c>
      <c r="K453" s="70"/>
      <c r="L453" s="96">
        <f t="shared" si="25"/>
        <v>54</v>
      </c>
      <c r="M453" s="84"/>
      <c r="N453" s="70"/>
    </row>
    <row r="454" spans="1:14" ht="21.75" customHeight="1">
      <c r="A454" s="89">
        <v>8</v>
      </c>
      <c r="B454" s="90" t="s">
        <v>57</v>
      </c>
      <c r="C454" s="91" t="s">
        <v>23</v>
      </c>
      <c r="D454" s="92"/>
      <c r="E454" s="99"/>
      <c r="F454" s="100"/>
      <c r="G454" s="100"/>
      <c r="H454" s="100"/>
      <c r="I454" s="100"/>
      <c r="J454" s="97">
        <f t="shared" si="26"/>
        <v>0</v>
      </c>
      <c r="K454" s="70"/>
      <c r="L454" s="96">
        <f t="shared" si="25"/>
        <v>0</v>
      </c>
      <c r="M454" s="84"/>
      <c r="N454" s="70"/>
    </row>
    <row r="455" spans="1:14" ht="21.75" customHeight="1">
      <c r="A455" s="89">
        <v>9</v>
      </c>
      <c r="B455" s="90" t="s">
        <v>57</v>
      </c>
      <c r="C455" s="91" t="s">
        <v>24</v>
      </c>
      <c r="D455" s="92"/>
      <c r="E455" s="99"/>
      <c r="F455" s="100"/>
      <c r="G455" s="100"/>
      <c r="H455" s="100"/>
      <c r="I455" s="100"/>
      <c r="J455" s="95">
        <f t="shared" si="26"/>
        <v>0</v>
      </c>
      <c r="K455" s="70"/>
      <c r="L455" s="96">
        <f t="shared" si="25"/>
        <v>0</v>
      </c>
      <c r="M455" s="84"/>
      <c r="N455" s="70"/>
    </row>
    <row r="456" spans="1:14" ht="21.75" customHeight="1">
      <c r="A456" s="89">
        <v>10</v>
      </c>
      <c r="B456" s="90" t="s">
        <v>57</v>
      </c>
      <c r="C456" s="91" t="s">
        <v>25</v>
      </c>
      <c r="D456" s="98"/>
      <c r="E456" s="99"/>
      <c r="F456" s="100"/>
      <c r="G456" s="100"/>
      <c r="H456" s="100"/>
      <c r="I456" s="100"/>
      <c r="J456" s="95">
        <f t="shared" si="26"/>
        <v>0</v>
      </c>
      <c r="K456" s="70"/>
      <c r="L456" s="96">
        <f t="shared" si="25"/>
        <v>0</v>
      </c>
      <c r="M456" s="84"/>
      <c r="N456" s="70"/>
    </row>
    <row r="457" spans="1:14" ht="21.75" customHeight="1">
      <c r="A457" s="89">
        <v>11</v>
      </c>
      <c r="B457" s="90" t="s">
        <v>57</v>
      </c>
      <c r="C457" s="91" t="s">
        <v>26</v>
      </c>
      <c r="D457" s="98">
        <v>3</v>
      </c>
      <c r="E457" s="99"/>
      <c r="F457" s="100">
        <v>1</v>
      </c>
      <c r="G457" s="100"/>
      <c r="H457" s="100">
        <v>2</v>
      </c>
      <c r="I457" s="100"/>
      <c r="J457" s="95">
        <f t="shared" si="26"/>
        <v>3</v>
      </c>
      <c r="K457" s="70"/>
      <c r="L457" s="96">
        <f t="shared" si="25"/>
        <v>3</v>
      </c>
      <c r="M457" s="84"/>
      <c r="N457" s="70"/>
    </row>
    <row r="458" spans="1:14" ht="21.75" customHeight="1">
      <c r="A458" s="89">
        <v>12</v>
      </c>
      <c r="B458" s="90" t="s">
        <v>57</v>
      </c>
      <c r="C458" s="91" t="s">
        <v>27</v>
      </c>
      <c r="D458" s="98"/>
      <c r="E458" s="99"/>
      <c r="F458" s="100"/>
      <c r="G458" s="100"/>
      <c r="H458" s="100"/>
      <c r="I458" s="100"/>
      <c r="J458" s="95">
        <f t="shared" si="26"/>
        <v>0</v>
      </c>
      <c r="K458" s="70"/>
      <c r="L458" s="96">
        <f t="shared" si="25"/>
        <v>0</v>
      </c>
      <c r="M458" s="84"/>
      <c r="N458" s="70"/>
    </row>
    <row r="459" spans="1:14" ht="21.75" customHeight="1">
      <c r="A459" s="89">
        <v>13</v>
      </c>
      <c r="B459" s="90" t="s">
        <v>57</v>
      </c>
      <c r="C459" s="91" t="s">
        <v>28</v>
      </c>
      <c r="D459" s="98"/>
      <c r="E459" s="99"/>
      <c r="F459" s="100"/>
      <c r="G459" s="100"/>
      <c r="H459" s="100"/>
      <c r="I459" s="100"/>
      <c r="J459" s="95">
        <f t="shared" si="26"/>
        <v>0</v>
      </c>
      <c r="K459" s="70"/>
      <c r="L459" s="96">
        <f t="shared" si="25"/>
        <v>0</v>
      </c>
      <c r="M459" s="84"/>
      <c r="N459" s="70"/>
    </row>
    <row r="460" spans="1:14" ht="21.75" customHeight="1">
      <c r="A460" s="89">
        <v>14</v>
      </c>
      <c r="B460" s="90" t="s">
        <v>57</v>
      </c>
      <c r="C460" s="91" t="s">
        <v>29</v>
      </c>
      <c r="D460" s="98"/>
      <c r="E460" s="99"/>
      <c r="F460" s="100"/>
      <c r="G460" s="100"/>
      <c r="H460" s="100"/>
      <c r="I460" s="100"/>
      <c r="J460" s="95">
        <f t="shared" si="26"/>
        <v>0</v>
      </c>
      <c r="K460" s="70"/>
      <c r="L460" s="96">
        <f t="shared" si="25"/>
        <v>0</v>
      </c>
      <c r="M460" s="84"/>
      <c r="N460" s="70"/>
    </row>
    <row r="461" spans="1:14" ht="21.75" customHeight="1">
      <c r="A461" s="89">
        <v>15</v>
      </c>
      <c r="B461" s="90" t="s">
        <v>57</v>
      </c>
      <c r="C461" s="91" t="s">
        <v>30</v>
      </c>
      <c r="D461" s="98">
        <v>2</v>
      </c>
      <c r="E461" s="99"/>
      <c r="F461" s="100"/>
      <c r="G461" s="100">
        <v>2</v>
      </c>
      <c r="H461" s="100"/>
      <c r="I461" s="100"/>
      <c r="J461" s="95">
        <f t="shared" si="26"/>
        <v>2</v>
      </c>
      <c r="K461" s="70"/>
      <c r="L461" s="96">
        <f t="shared" si="25"/>
        <v>2</v>
      </c>
      <c r="M461" s="84"/>
      <c r="N461" s="70"/>
    </row>
    <row r="462" spans="1:14" ht="21.75" customHeight="1">
      <c r="A462" s="89">
        <v>16</v>
      </c>
      <c r="B462" s="90" t="s">
        <v>57</v>
      </c>
      <c r="C462" s="91" t="s">
        <v>31</v>
      </c>
      <c r="D462" s="98">
        <v>12</v>
      </c>
      <c r="E462" s="99"/>
      <c r="F462" s="100">
        <v>2</v>
      </c>
      <c r="G462" s="100">
        <v>5</v>
      </c>
      <c r="H462" s="100">
        <v>5</v>
      </c>
      <c r="I462" s="100"/>
      <c r="J462" s="95">
        <f t="shared" si="26"/>
        <v>12</v>
      </c>
      <c r="K462" s="70"/>
      <c r="L462" s="96">
        <f t="shared" si="25"/>
        <v>12</v>
      </c>
      <c r="M462" s="84"/>
      <c r="N462" s="70"/>
    </row>
    <row r="463" spans="1:14" ht="21.75" customHeight="1">
      <c r="A463" s="89">
        <v>17</v>
      </c>
      <c r="B463" s="90" t="s">
        <v>57</v>
      </c>
      <c r="C463" s="91" t="s">
        <v>32</v>
      </c>
      <c r="D463" s="98"/>
      <c r="E463" s="99"/>
      <c r="F463" s="100"/>
      <c r="G463" s="100"/>
      <c r="H463" s="100"/>
      <c r="I463" s="100"/>
      <c r="J463" s="95">
        <f t="shared" si="26"/>
        <v>0</v>
      </c>
      <c r="K463" s="70"/>
      <c r="L463" s="96">
        <f t="shared" si="25"/>
        <v>0</v>
      </c>
      <c r="M463" s="84"/>
      <c r="N463" s="70"/>
    </row>
    <row r="464" spans="1:14" ht="21.75" customHeight="1">
      <c r="A464" s="89">
        <v>18</v>
      </c>
      <c r="B464" s="90" t="s">
        <v>57</v>
      </c>
      <c r="C464" s="91" t="s">
        <v>33</v>
      </c>
      <c r="D464" s="98">
        <v>2</v>
      </c>
      <c r="E464" s="99"/>
      <c r="F464" s="100">
        <v>1</v>
      </c>
      <c r="G464" s="100">
        <v>1</v>
      </c>
      <c r="H464" s="100"/>
      <c r="I464" s="100"/>
      <c r="J464" s="95">
        <f t="shared" si="26"/>
        <v>2</v>
      </c>
      <c r="K464" s="70"/>
      <c r="L464" s="96">
        <f t="shared" si="25"/>
        <v>2</v>
      </c>
      <c r="M464" s="84"/>
      <c r="N464" s="70"/>
    </row>
    <row r="465" spans="1:14" ht="21.75" customHeight="1">
      <c r="A465" s="89">
        <v>19</v>
      </c>
      <c r="B465" s="90" t="s">
        <v>57</v>
      </c>
      <c r="C465" s="101" t="s">
        <v>34</v>
      </c>
      <c r="D465" s="98"/>
      <c r="E465" s="99"/>
      <c r="F465" s="100"/>
      <c r="G465" s="100"/>
      <c r="H465" s="100"/>
      <c r="I465" s="100"/>
      <c r="J465" s="95">
        <f t="shared" si="26"/>
        <v>0</v>
      </c>
      <c r="K465" s="70"/>
      <c r="L465" s="96">
        <f t="shared" si="25"/>
        <v>0</v>
      </c>
      <c r="M465" s="84"/>
      <c r="N465" s="70"/>
    </row>
    <row r="466" spans="1:14" ht="21.75" customHeight="1">
      <c r="A466" s="89">
        <v>20</v>
      </c>
      <c r="B466" s="90" t="s">
        <v>57</v>
      </c>
      <c r="C466" s="101" t="s">
        <v>35</v>
      </c>
      <c r="D466" s="98">
        <v>9</v>
      </c>
      <c r="E466" s="99"/>
      <c r="F466" s="100">
        <v>2</v>
      </c>
      <c r="G466" s="100">
        <v>2</v>
      </c>
      <c r="H466" s="100">
        <v>3</v>
      </c>
      <c r="I466" s="100">
        <v>2</v>
      </c>
      <c r="J466" s="95">
        <f t="shared" si="26"/>
        <v>9</v>
      </c>
      <c r="K466" s="70"/>
      <c r="L466" s="96">
        <f t="shared" si="25"/>
        <v>9</v>
      </c>
      <c r="M466" s="84"/>
      <c r="N466" s="70"/>
    </row>
    <row r="467" spans="1:14" ht="21.75" customHeight="1">
      <c r="A467" s="89">
        <v>21</v>
      </c>
      <c r="B467" s="90" t="s">
        <v>57</v>
      </c>
      <c r="C467" s="91" t="s">
        <v>36</v>
      </c>
      <c r="D467" s="98"/>
      <c r="E467" s="99"/>
      <c r="F467" s="100"/>
      <c r="G467" s="100"/>
      <c r="H467" s="100"/>
      <c r="I467" s="100"/>
      <c r="J467" s="95">
        <f t="shared" si="26"/>
        <v>0</v>
      </c>
      <c r="K467" s="70"/>
      <c r="L467" s="96">
        <f t="shared" si="25"/>
        <v>0</v>
      </c>
      <c r="M467" s="84"/>
      <c r="N467" s="70"/>
    </row>
    <row r="468" spans="1:14" ht="21.75" customHeight="1">
      <c r="A468" s="89">
        <v>22</v>
      </c>
      <c r="B468" s="90" t="s">
        <v>57</v>
      </c>
      <c r="C468" s="91" t="s">
        <v>37</v>
      </c>
      <c r="D468" s="98">
        <v>4</v>
      </c>
      <c r="E468" s="99"/>
      <c r="F468" s="100"/>
      <c r="G468" s="100">
        <v>4</v>
      </c>
      <c r="H468" s="100"/>
      <c r="I468" s="100"/>
      <c r="J468" s="95">
        <f t="shared" si="26"/>
        <v>4</v>
      </c>
      <c r="K468" s="70"/>
      <c r="L468" s="96">
        <f t="shared" si="25"/>
        <v>4</v>
      </c>
      <c r="M468" s="84"/>
      <c r="N468" s="70"/>
    </row>
    <row r="469" spans="1:14" ht="21.75" customHeight="1">
      <c r="A469" s="89">
        <v>23</v>
      </c>
      <c r="B469" s="90" t="s">
        <v>57</v>
      </c>
      <c r="C469" s="91" t="s">
        <v>146</v>
      </c>
      <c r="D469" s="98">
        <v>9</v>
      </c>
      <c r="E469" s="99"/>
      <c r="F469" s="100"/>
      <c r="G469" s="100">
        <v>9</v>
      </c>
      <c r="H469" s="100"/>
      <c r="I469" s="100"/>
      <c r="J469" s="95">
        <f t="shared" si="26"/>
        <v>9</v>
      </c>
      <c r="K469" s="70"/>
      <c r="L469" s="96">
        <f t="shared" si="25"/>
        <v>9</v>
      </c>
      <c r="M469" s="84"/>
      <c r="N469" s="70"/>
    </row>
    <row r="470" spans="1:14" ht="21.75" customHeight="1">
      <c r="A470" s="89">
        <v>24</v>
      </c>
      <c r="B470" s="90" t="s">
        <v>57</v>
      </c>
      <c r="C470" s="91" t="s">
        <v>38</v>
      </c>
      <c r="D470" s="98"/>
      <c r="E470" s="99"/>
      <c r="F470" s="100"/>
      <c r="G470" s="100"/>
      <c r="H470" s="100"/>
      <c r="I470" s="100"/>
      <c r="J470" s="95">
        <f t="shared" si="26"/>
        <v>0</v>
      </c>
      <c r="K470" s="70"/>
      <c r="L470" s="96">
        <f t="shared" si="25"/>
        <v>0</v>
      </c>
      <c r="M470" s="84"/>
      <c r="N470" s="70"/>
    </row>
    <row r="471" spans="1:14" ht="21.75" customHeight="1">
      <c r="A471" s="89">
        <v>25</v>
      </c>
      <c r="B471" s="90" t="s">
        <v>57</v>
      </c>
      <c r="C471" s="91" t="s">
        <v>39</v>
      </c>
      <c r="D471" s="98"/>
      <c r="E471" s="99"/>
      <c r="F471" s="100"/>
      <c r="G471" s="100"/>
      <c r="H471" s="100"/>
      <c r="I471" s="100"/>
      <c r="J471" s="95">
        <f t="shared" si="26"/>
        <v>0</v>
      </c>
      <c r="K471" s="70"/>
      <c r="L471" s="96">
        <f t="shared" si="25"/>
        <v>0</v>
      </c>
      <c r="M471" s="84"/>
      <c r="N471" s="70"/>
    </row>
    <row r="472" spans="1:14" ht="21.75" customHeight="1">
      <c r="A472" s="89">
        <v>26</v>
      </c>
      <c r="B472" s="90" t="s">
        <v>57</v>
      </c>
      <c r="C472" s="91" t="s">
        <v>40</v>
      </c>
      <c r="D472" s="98"/>
      <c r="E472" s="99"/>
      <c r="F472" s="100"/>
      <c r="G472" s="100"/>
      <c r="H472" s="100"/>
      <c r="I472" s="100"/>
      <c r="J472" s="95">
        <f t="shared" si="26"/>
        <v>0</v>
      </c>
      <c r="K472" s="70"/>
      <c r="L472" s="96">
        <f t="shared" si="25"/>
        <v>0</v>
      </c>
      <c r="M472" s="84"/>
      <c r="N472" s="70"/>
    </row>
    <row r="473" spans="1:14" ht="21.75" customHeight="1">
      <c r="A473" s="89">
        <v>27</v>
      </c>
      <c r="B473" s="90" t="s">
        <v>57</v>
      </c>
      <c r="C473" s="91" t="s">
        <v>41</v>
      </c>
      <c r="D473" s="98"/>
      <c r="E473" s="99"/>
      <c r="F473" s="100"/>
      <c r="G473" s="100"/>
      <c r="H473" s="100"/>
      <c r="I473" s="100"/>
      <c r="J473" s="95">
        <f t="shared" si="26"/>
        <v>0</v>
      </c>
      <c r="K473" s="70"/>
      <c r="L473" s="96">
        <f t="shared" si="25"/>
        <v>0</v>
      </c>
      <c r="M473" s="84"/>
      <c r="N473" s="70"/>
    </row>
    <row r="474" spans="1:14" ht="21.75" customHeight="1">
      <c r="A474" s="89">
        <v>28</v>
      </c>
      <c r="B474" s="90" t="s">
        <v>57</v>
      </c>
      <c r="C474" s="91" t="s">
        <v>42</v>
      </c>
      <c r="D474" s="98"/>
      <c r="E474" s="99"/>
      <c r="F474" s="100"/>
      <c r="G474" s="100"/>
      <c r="H474" s="100"/>
      <c r="I474" s="100"/>
      <c r="J474" s="95">
        <f t="shared" si="26"/>
        <v>0</v>
      </c>
      <c r="K474" s="70"/>
      <c r="L474" s="96">
        <f t="shared" si="25"/>
        <v>0</v>
      </c>
      <c r="M474" s="84"/>
      <c r="N474" s="70"/>
    </row>
    <row r="475" spans="1:14" ht="44.25" customHeight="1">
      <c r="A475" s="89">
        <v>29</v>
      </c>
      <c r="B475" s="90" t="s">
        <v>57</v>
      </c>
      <c r="C475" s="91" t="s">
        <v>85</v>
      </c>
      <c r="D475" s="98">
        <v>36</v>
      </c>
      <c r="E475" s="99">
        <v>2</v>
      </c>
      <c r="F475" s="100">
        <v>5</v>
      </c>
      <c r="G475" s="100">
        <v>10</v>
      </c>
      <c r="H475" s="100">
        <v>19</v>
      </c>
      <c r="I475" s="100"/>
      <c r="J475" s="95">
        <f t="shared" si="26"/>
        <v>34</v>
      </c>
      <c r="K475" s="70"/>
      <c r="L475" s="96">
        <f t="shared" si="25"/>
        <v>36</v>
      </c>
      <c r="M475" s="84"/>
      <c r="N475" s="70"/>
    </row>
    <row r="476" spans="1:14" ht="21.75" customHeight="1">
      <c r="A476" s="89">
        <v>31</v>
      </c>
      <c r="B476" s="90" t="s">
        <v>57</v>
      </c>
      <c r="C476" s="91" t="s">
        <v>89</v>
      </c>
      <c r="D476" s="98"/>
      <c r="E476" s="99"/>
      <c r="F476" s="100"/>
      <c r="G476" s="100"/>
      <c r="H476" s="100"/>
      <c r="I476" s="100"/>
      <c r="J476" s="95">
        <f t="shared" si="26"/>
        <v>0</v>
      </c>
      <c r="K476" s="70"/>
      <c r="L476" s="96">
        <f t="shared" si="25"/>
        <v>0</v>
      </c>
      <c r="M476" s="84"/>
      <c r="N476" s="70"/>
    </row>
    <row r="477" spans="1:14" ht="21.75" customHeight="1">
      <c r="A477" s="89">
        <v>32</v>
      </c>
      <c r="B477" s="90" t="s">
        <v>57</v>
      </c>
      <c r="C477" s="91" t="s">
        <v>43</v>
      </c>
      <c r="D477" s="98"/>
      <c r="E477" s="99"/>
      <c r="F477" s="100"/>
      <c r="G477" s="100"/>
      <c r="H477" s="100"/>
      <c r="I477" s="100"/>
      <c r="J477" s="95">
        <f t="shared" si="26"/>
        <v>0</v>
      </c>
      <c r="K477" s="70"/>
      <c r="L477" s="96">
        <f t="shared" si="25"/>
        <v>0</v>
      </c>
      <c r="M477" s="84"/>
      <c r="N477" s="70"/>
    </row>
    <row r="478" spans="1:14" ht="21.75" customHeight="1">
      <c r="A478" s="89">
        <v>33</v>
      </c>
      <c r="B478" s="90" t="s">
        <v>57</v>
      </c>
      <c r="C478" s="91" t="s">
        <v>90</v>
      </c>
      <c r="D478" s="98"/>
      <c r="E478" s="99"/>
      <c r="F478" s="100"/>
      <c r="G478" s="100"/>
      <c r="H478" s="100"/>
      <c r="I478" s="100"/>
      <c r="J478" s="95">
        <f t="shared" si="26"/>
        <v>0</v>
      </c>
      <c r="K478" s="70"/>
      <c r="L478" s="96">
        <f t="shared" si="25"/>
        <v>0</v>
      </c>
      <c r="M478" s="84"/>
      <c r="N478" s="70"/>
    </row>
    <row r="479" spans="1:14" ht="21.75" customHeight="1">
      <c r="A479" s="89">
        <v>35</v>
      </c>
      <c r="B479" s="90" t="s">
        <v>57</v>
      </c>
      <c r="C479" s="101" t="s">
        <v>44</v>
      </c>
      <c r="D479" s="98"/>
      <c r="E479" s="99"/>
      <c r="F479" s="100"/>
      <c r="G479" s="100"/>
      <c r="H479" s="100"/>
      <c r="I479" s="100"/>
      <c r="J479" s="95">
        <f t="shared" si="26"/>
        <v>0</v>
      </c>
      <c r="K479" s="70"/>
      <c r="L479" s="96">
        <f t="shared" si="25"/>
        <v>0</v>
      </c>
      <c r="M479" s="84"/>
      <c r="N479" s="70"/>
    </row>
    <row r="480" spans="1:14" ht="21.75" customHeight="1">
      <c r="A480" s="89">
        <v>36</v>
      </c>
      <c r="B480" s="90" t="s">
        <v>57</v>
      </c>
      <c r="C480" s="101" t="s">
        <v>88</v>
      </c>
      <c r="D480" s="98"/>
      <c r="E480" s="99"/>
      <c r="F480" s="100"/>
      <c r="G480" s="100"/>
      <c r="H480" s="100"/>
      <c r="I480" s="100"/>
      <c r="J480" s="95">
        <f t="shared" si="26"/>
        <v>0</v>
      </c>
      <c r="K480" s="70"/>
      <c r="L480" s="96">
        <f t="shared" si="25"/>
        <v>0</v>
      </c>
      <c r="M480" s="84"/>
      <c r="N480" s="70"/>
    </row>
    <row r="481" spans="1:14" ht="21.75" customHeight="1">
      <c r="A481" s="89">
        <v>37</v>
      </c>
      <c r="B481" s="90" t="s">
        <v>57</v>
      </c>
      <c r="C481" s="101" t="s">
        <v>46</v>
      </c>
      <c r="D481" s="98"/>
      <c r="E481" s="99"/>
      <c r="F481" s="100"/>
      <c r="G481" s="100"/>
      <c r="H481" s="100"/>
      <c r="I481" s="100"/>
      <c r="J481" s="95">
        <f t="shared" si="26"/>
        <v>0</v>
      </c>
      <c r="K481" s="70"/>
      <c r="L481" s="96">
        <f t="shared" si="25"/>
        <v>0</v>
      </c>
      <c r="M481" s="84"/>
      <c r="N481" s="70"/>
    </row>
    <row r="482" spans="1:14" ht="21.75" customHeight="1">
      <c r="A482" s="89">
        <v>38</v>
      </c>
      <c r="B482" s="90" t="s">
        <v>57</v>
      </c>
      <c r="C482" s="101" t="s">
        <v>47</v>
      </c>
      <c r="D482" s="98"/>
      <c r="E482" s="99"/>
      <c r="F482" s="100"/>
      <c r="G482" s="100"/>
      <c r="H482" s="100"/>
      <c r="I482" s="100"/>
      <c r="J482" s="95">
        <f t="shared" si="26"/>
        <v>0</v>
      </c>
      <c r="K482" s="70"/>
      <c r="L482" s="96">
        <f t="shared" si="25"/>
        <v>0</v>
      </c>
      <c r="M482" s="84"/>
      <c r="N482" s="70"/>
    </row>
    <row r="483" spans="1:14" ht="21.75" customHeight="1">
      <c r="A483" s="102">
        <v>13</v>
      </c>
      <c r="B483" s="90" t="s">
        <v>57</v>
      </c>
      <c r="C483" s="102" t="s">
        <v>76</v>
      </c>
      <c r="D483" s="103">
        <f t="shared" ref="D483:K483" si="28">SUM(D447:D482)</f>
        <v>357</v>
      </c>
      <c r="E483" s="104">
        <f t="shared" si="28"/>
        <v>5</v>
      </c>
      <c r="F483" s="105">
        <f t="shared" si="28"/>
        <v>64</v>
      </c>
      <c r="G483" s="105">
        <f t="shared" si="28"/>
        <v>220</v>
      </c>
      <c r="H483" s="105">
        <f t="shared" si="28"/>
        <v>66</v>
      </c>
      <c r="I483" s="105">
        <f t="shared" si="28"/>
        <v>2</v>
      </c>
      <c r="J483" s="108">
        <f t="shared" si="28"/>
        <v>352</v>
      </c>
      <c r="K483" s="102">
        <f t="shared" si="28"/>
        <v>0</v>
      </c>
      <c r="L483" s="96">
        <f t="shared" si="25"/>
        <v>357</v>
      </c>
      <c r="M483" s="84"/>
      <c r="N483" s="70"/>
    </row>
    <row r="484" spans="1:14" ht="21.75" customHeight="1">
      <c r="A484" s="89">
        <v>1</v>
      </c>
      <c r="B484" s="90" t="s">
        <v>58</v>
      </c>
      <c r="C484" s="91" t="s">
        <v>16</v>
      </c>
      <c r="D484" s="92">
        <v>183</v>
      </c>
      <c r="E484" s="99">
        <v>9</v>
      </c>
      <c r="F484" s="100">
        <v>20</v>
      </c>
      <c r="G484" s="100">
        <v>154</v>
      </c>
      <c r="H484" s="100"/>
      <c r="I484" s="100"/>
      <c r="J484" s="95">
        <f t="shared" si="26"/>
        <v>174</v>
      </c>
      <c r="K484" s="70"/>
      <c r="L484" s="96">
        <f t="shared" si="25"/>
        <v>183</v>
      </c>
      <c r="M484" s="84"/>
      <c r="N484" s="70"/>
    </row>
    <row r="485" spans="1:14" ht="21.75" customHeight="1">
      <c r="A485" s="89">
        <v>2</v>
      </c>
      <c r="B485" s="90" t="s">
        <v>58</v>
      </c>
      <c r="C485" s="91" t="s">
        <v>17</v>
      </c>
      <c r="D485" s="92">
        <v>99</v>
      </c>
      <c r="E485" s="99"/>
      <c r="F485" s="100">
        <v>19</v>
      </c>
      <c r="G485" s="100">
        <v>80</v>
      </c>
      <c r="H485" s="100"/>
      <c r="I485" s="100"/>
      <c r="J485" s="95">
        <f t="shared" si="26"/>
        <v>99</v>
      </c>
      <c r="K485" s="70"/>
      <c r="L485" s="96">
        <f t="shared" si="25"/>
        <v>99</v>
      </c>
      <c r="M485" s="84"/>
      <c r="N485" s="70"/>
    </row>
    <row r="486" spans="1:14" ht="21.75" customHeight="1">
      <c r="A486" s="89">
        <v>3</v>
      </c>
      <c r="B486" s="90" t="s">
        <v>58</v>
      </c>
      <c r="C486" s="91" t="s">
        <v>18</v>
      </c>
      <c r="D486" s="92">
        <v>88</v>
      </c>
      <c r="E486" s="99"/>
      <c r="F486" s="100">
        <v>83</v>
      </c>
      <c r="G486" s="100">
        <v>5</v>
      </c>
      <c r="H486" s="100"/>
      <c r="I486" s="100"/>
      <c r="J486" s="95">
        <f t="shared" si="26"/>
        <v>88</v>
      </c>
      <c r="K486" s="70"/>
      <c r="L486" s="96">
        <f t="shared" si="25"/>
        <v>88</v>
      </c>
      <c r="M486" s="84"/>
      <c r="N486" s="70"/>
    </row>
    <row r="487" spans="1:14" ht="21.75" customHeight="1">
      <c r="A487" s="89">
        <v>4</v>
      </c>
      <c r="B487" s="90" t="s">
        <v>58</v>
      </c>
      <c r="C487" s="91" t="s">
        <v>19</v>
      </c>
      <c r="D487" s="92"/>
      <c r="E487" s="99"/>
      <c r="F487" s="100"/>
      <c r="G487" s="100"/>
      <c r="H487" s="100"/>
      <c r="I487" s="100"/>
      <c r="J487" s="95">
        <f t="shared" si="26"/>
        <v>0</v>
      </c>
      <c r="K487" s="70"/>
      <c r="L487" s="96">
        <f t="shared" si="25"/>
        <v>0</v>
      </c>
      <c r="M487" s="84"/>
      <c r="N487" s="70"/>
    </row>
    <row r="488" spans="1:14" ht="21.75" customHeight="1">
      <c r="A488" s="89">
        <v>5</v>
      </c>
      <c r="B488" s="90" t="s">
        <v>58</v>
      </c>
      <c r="C488" s="91" t="s">
        <v>20</v>
      </c>
      <c r="D488" s="92">
        <v>29</v>
      </c>
      <c r="E488" s="99"/>
      <c r="F488" s="100">
        <v>6</v>
      </c>
      <c r="G488" s="100">
        <v>23</v>
      </c>
      <c r="H488" s="100"/>
      <c r="I488" s="100"/>
      <c r="J488" s="95">
        <f t="shared" si="26"/>
        <v>29</v>
      </c>
      <c r="K488" s="70"/>
      <c r="L488" s="96">
        <f t="shared" si="25"/>
        <v>29</v>
      </c>
      <c r="M488" s="84"/>
      <c r="N488" s="70"/>
    </row>
    <row r="489" spans="1:14" ht="21.75" customHeight="1">
      <c r="A489" s="89">
        <v>6</v>
      </c>
      <c r="B489" s="90" t="s">
        <v>58</v>
      </c>
      <c r="C489" s="91" t="s">
        <v>21</v>
      </c>
      <c r="D489" s="92">
        <v>134</v>
      </c>
      <c r="E489" s="99"/>
      <c r="F489" s="100">
        <v>29</v>
      </c>
      <c r="G489" s="100">
        <v>54</v>
      </c>
      <c r="H489" s="100">
        <v>51</v>
      </c>
      <c r="I489" s="100"/>
      <c r="J489" s="95">
        <f t="shared" si="26"/>
        <v>134</v>
      </c>
      <c r="K489" s="70"/>
      <c r="L489" s="96">
        <f t="shared" ref="L489:L548" si="29">SUM(E489,J489,K489)</f>
        <v>134</v>
      </c>
      <c r="M489" s="84"/>
      <c r="N489" s="70"/>
    </row>
    <row r="490" spans="1:14" ht="21.75" customHeight="1">
      <c r="A490" s="89">
        <v>7</v>
      </c>
      <c r="B490" s="90" t="s">
        <v>58</v>
      </c>
      <c r="C490" s="91" t="s">
        <v>22</v>
      </c>
      <c r="D490" s="92">
        <v>112</v>
      </c>
      <c r="E490" s="99">
        <v>1</v>
      </c>
      <c r="F490" s="100">
        <v>16</v>
      </c>
      <c r="G490" s="100">
        <v>64</v>
      </c>
      <c r="H490" s="100"/>
      <c r="I490" s="100">
        <v>31</v>
      </c>
      <c r="J490" s="95">
        <f t="shared" ref="J490:J549" si="30">SUM(F490,G490,H490,I490)</f>
        <v>111</v>
      </c>
      <c r="K490" s="70"/>
      <c r="L490" s="96">
        <f t="shared" si="29"/>
        <v>112</v>
      </c>
      <c r="M490" s="84"/>
      <c r="N490" s="70"/>
    </row>
    <row r="491" spans="1:14" ht="21.75" customHeight="1">
      <c r="A491" s="89">
        <v>8</v>
      </c>
      <c r="B491" s="90" t="s">
        <v>58</v>
      </c>
      <c r="C491" s="91" t="s">
        <v>23</v>
      </c>
      <c r="D491" s="92"/>
      <c r="E491" s="99"/>
      <c r="F491" s="100"/>
      <c r="G491" s="100"/>
      <c r="H491" s="100"/>
      <c r="I491" s="100"/>
      <c r="J491" s="97">
        <f t="shared" si="30"/>
        <v>0</v>
      </c>
      <c r="K491" s="70"/>
      <c r="L491" s="96">
        <f t="shared" si="29"/>
        <v>0</v>
      </c>
      <c r="M491" s="84"/>
      <c r="N491" s="70"/>
    </row>
    <row r="492" spans="1:14" ht="21.75" customHeight="1">
      <c r="A492" s="89">
        <v>9</v>
      </c>
      <c r="B492" s="90" t="s">
        <v>58</v>
      </c>
      <c r="C492" s="91" t="s">
        <v>24</v>
      </c>
      <c r="D492" s="92"/>
      <c r="E492" s="99"/>
      <c r="F492" s="100"/>
      <c r="G492" s="100"/>
      <c r="H492" s="100"/>
      <c r="I492" s="100"/>
      <c r="J492" s="95">
        <f t="shared" si="30"/>
        <v>0</v>
      </c>
      <c r="K492" s="70"/>
      <c r="L492" s="96">
        <f t="shared" si="29"/>
        <v>0</v>
      </c>
      <c r="M492" s="84"/>
      <c r="N492" s="70"/>
    </row>
    <row r="493" spans="1:14" ht="21.75" customHeight="1">
      <c r="A493" s="89">
        <v>10</v>
      </c>
      <c r="B493" s="90" t="s">
        <v>58</v>
      </c>
      <c r="C493" s="91" t="s">
        <v>25</v>
      </c>
      <c r="D493" s="98">
        <v>7</v>
      </c>
      <c r="E493" s="99"/>
      <c r="F493" s="100"/>
      <c r="G493" s="100">
        <v>7</v>
      </c>
      <c r="H493" s="100"/>
      <c r="I493" s="100"/>
      <c r="J493" s="95">
        <f t="shared" si="30"/>
        <v>7</v>
      </c>
      <c r="K493" s="70"/>
      <c r="L493" s="96">
        <f t="shared" si="29"/>
        <v>7</v>
      </c>
      <c r="M493" s="84"/>
      <c r="N493" s="70"/>
    </row>
    <row r="494" spans="1:14" ht="21.75" customHeight="1">
      <c r="A494" s="89">
        <v>11</v>
      </c>
      <c r="B494" s="90" t="s">
        <v>58</v>
      </c>
      <c r="C494" s="91" t="s">
        <v>26</v>
      </c>
      <c r="D494" s="98"/>
      <c r="E494" s="99"/>
      <c r="F494" s="100"/>
      <c r="G494" s="100"/>
      <c r="H494" s="100"/>
      <c r="I494" s="100"/>
      <c r="J494" s="95">
        <f t="shared" si="30"/>
        <v>0</v>
      </c>
      <c r="K494" s="70"/>
      <c r="L494" s="96">
        <f t="shared" si="29"/>
        <v>0</v>
      </c>
      <c r="M494" s="84"/>
      <c r="N494" s="70"/>
    </row>
    <row r="495" spans="1:14" ht="21.75" customHeight="1">
      <c r="A495" s="89">
        <v>12</v>
      </c>
      <c r="B495" s="90" t="s">
        <v>58</v>
      </c>
      <c r="C495" s="91" t="s">
        <v>27</v>
      </c>
      <c r="D495" s="98"/>
      <c r="E495" s="99"/>
      <c r="F495" s="100"/>
      <c r="G495" s="100"/>
      <c r="H495" s="100"/>
      <c r="I495" s="100"/>
      <c r="J495" s="95">
        <f t="shared" si="30"/>
        <v>0</v>
      </c>
      <c r="K495" s="70"/>
      <c r="L495" s="96">
        <f t="shared" si="29"/>
        <v>0</v>
      </c>
      <c r="M495" s="84"/>
      <c r="N495" s="70"/>
    </row>
    <row r="496" spans="1:14" ht="21.75" customHeight="1">
      <c r="A496" s="89">
        <v>13</v>
      </c>
      <c r="B496" s="90" t="s">
        <v>58</v>
      </c>
      <c r="C496" s="91" t="s">
        <v>28</v>
      </c>
      <c r="D496" s="98"/>
      <c r="E496" s="99"/>
      <c r="F496" s="100"/>
      <c r="G496" s="100"/>
      <c r="H496" s="100"/>
      <c r="I496" s="100"/>
      <c r="J496" s="95">
        <f t="shared" si="30"/>
        <v>0</v>
      </c>
      <c r="K496" s="70"/>
      <c r="L496" s="96">
        <f t="shared" si="29"/>
        <v>0</v>
      </c>
      <c r="M496" s="84"/>
      <c r="N496" s="70"/>
    </row>
    <row r="497" spans="1:14" ht="21.75" customHeight="1">
      <c r="A497" s="89">
        <v>14</v>
      </c>
      <c r="B497" s="90" t="s">
        <v>58</v>
      </c>
      <c r="C497" s="91" t="s">
        <v>29</v>
      </c>
      <c r="D497" s="98"/>
      <c r="E497" s="99"/>
      <c r="F497" s="100"/>
      <c r="G497" s="100"/>
      <c r="H497" s="100"/>
      <c r="I497" s="100"/>
      <c r="J497" s="95">
        <f t="shared" si="30"/>
        <v>0</v>
      </c>
      <c r="K497" s="70"/>
      <c r="L497" s="96">
        <f t="shared" si="29"/>
        <v>0</v>
      </c>
      <c r="M497" s="84"/>
      <c r="N497" s="70"/>
    </row>
    <row r="498" spans="1:14" ht="21.75" customHeight="1">
      <c r="A498" s="89">
        <v>15</v>
      </c>
      <c r="B498" s="90" t="s">
        <v>58</v>
      </c>
      <c r="C498" s="91" t="s">
        <v>30</v>
      </c>
      <c r="D498" s="98">
        <v>5</v>
      </c>
      <c r="E498" s="99"/>
      <c r="F498" s="100"/>
      <c r="G498" s="100">
        <v>5</v>
      </c>
      <c r="H498" s="100"/>
      <c r="I498" s="100"/>
      <c r="J498" s="95">
        <f t="shared" si="30"/>
        <v>5</v>
      </c>
      <c r="K498" s="70"/>
      <c r="L498" s="96">
        <f t="shared" si="29"/>
        <v>5</v>
      </c>
      <c r="M498" s="84"/>
      <c r="N498" s="70"/>
    </row>
    <row r="499" spans="1:14" ht="21.75" customHeight="1">
      <c r="A499" s="89">
        <v>16</v>
      </c>
      <c r="B499" s="90" t="s">
        <v>58</v>
      </c>
      <c r="C499" s="91" t="s">
        <v>31</v>
      </c>
      <c r="D499" s="98">
        <v>33</v>
      </c>
      <c r="E499" s="99"/>
      <c r="F499" s="100">
        <v>8</v>
      </c>
      <c r="G499" s="100">
        <v>7</v>
      </c>
      <c r="H499" s="100">
        <v>12</v>
      </c>
      <c r="I499" s="100">
        <v>6</v>
      </c>
      <c r="J499" s="95">
        <f t="shared" si="30"/>
        <v>33</v>
      </c>
      <c r="K499" s="70"/>
      <c r="L499" s="96">
        <f t="shared" si="29"/>
        <v>33</v>
      </c>
      <c r="M499" s="84"/>
      <c r="N499" s="70"/>
    </row>
    <row r="500" spans="1:14" ht="21.75" customHeight="1">
      <c r="A500" s="89">
        <v>17</v>
      </c>
      <c r="B500" s="90" t="s">
        <v>58</v>
      </c>
      <c r="C500" s="91" t="s">
        <v>32</v>
      </c>
      <c r="D500" s="98"/>
      <c r="E500" s="99"/>
      <c r="F500" s="100"/>
      <c r="G500" s="100"/>
      <c r="H500" s="100"/>
      <c r="I500" s="100"/>
      <c r="J500" s="95">
        <f t="shared" si="30"/>
        <v>0</v>
      </c>
      <c r="K500" s="70"/>
      <c r="L500" s="96">
        <f t="shared" si="29"/>
        <v>0</v>
      </c>
      <c r="M500" s="84"/>
      <c r="N500" s="70"/>
    </row>
    <row r="501" spans="1:14" ht="21.75" customHeight="1">
      <c r="A501" s="89">
        <v>18</v>
      </c>
      <c r="B501" s="90" t="s">
        <v>58</v>
      </c>
      <c r="C501" s="91" t="s">
        <v>33</v>
      </c>
      <c r="D501" s="98"/>
      <c r="E501" s="99"/>
      <c r="F501" s="100"/>
      <c r="G501" s="100"/>
      <c r="H501" s="100"/>
      <c r="I501" s="100"/>
      <c r="J501" s="95">
        <f t="shared" si="30"/>
        <v>0</v>
      </c>
      <c r="K501" s="70"/>
      <c r="L501" s="96">
        <f t="shared" si="29"/>
        <v>0</v>
      </c>
      <c r="M501" s="84"/>
      <c r="N501" s="70"/>
    </row>
    <row r="502" spans="1:14" ht="21.75" customHeight="1">
      <c r="A502" s="89">
        <v>19</v>
      </c>
      <c r="B502" s="90" t="s">
        <v>58</v>
      </c>
      <c r="C502" s="101" t="s">
        <v>34</v>
      </c>
      <c r="D502" s="98"/>
      <c r="E502" s="99"/>
      <c r="F502" s="100"/>
      <c r="G502" s="100"/>
      <c r="H502" s="100"/>
      <c r="I502" s="100"/>
      <c r="J502" s="95">
        <f t="shared" si="30"/>
        <v>0</v>
      </c>
      <c r="K502" s="70"/>
      <c r="L502" s="96">
        <f t="shared" si="29"/>
        <v>0</v>
      </c>
      <c r="M502" s="84"/>
      <c r="N502" s="70"/>
    </row>
    <row r="503" spans="1:14" ht="21.75" customHeight="1">
      <c r="A503" s="89">
        <v>20</v>
      </c>
      <c r="B503" s="90" t="s">
        <v>58</v>
      </c>
      <c r="C503" s="101" t="s">
        <v>35</v>
      </c>
      <c r="D503" s="98"/>
      <c r="E503" s="99"/>
      <c r="F503" s="100"/>
      <c r="G503" s="100"/>
      <c r="H503" s="100"/>
      <c r="I503" s="100"/>
      <c r="J503" s="95">
        <f t="shared" si="30"/>
        <v>0</v>
      </c>
      <c r="K503" s="70"/>
      <c r="L503" s="96">
        <f t="shared" si="29"/>
        <v>0</v>
      </c>
      <c r="M503" s="84"/>
      <c r="N503" s="70"/>
    </row>
    <row r="504" spans="1:14" ht="21.75" customHeight="1">
      <c r="A504" s="89">
        <v>21</v>
      </c>
      <c r="B504" s="90" t="s">
        <v>58</v>
      </c>
      <c r="C504" s="91" t="s">
        <v>36</v>
      </c>
      <c r="D504" s="98"/>
      <c r="E504" s="99"/>
      <c r="F504" s="100"/>
      <c r="G504" s="100"/>
      <c r="H504" s="100"/>
      <c r="I504" s="100"/>
      <c r="J504" s="95">
        <f t="shared" si="30"/>
        <v>0</v>
      </c>
      <c r="K504" s="70"/>
      <c r="L504" s="96">
        <f t="shared" si="29"/>
        <v>0</v>
      </c>
      <c r="M504" s="84"/>
      <c r="N504" s="70"/>
    </row>
    <row r="505" spans="1:14" ht="45.75" customHeight="1">
      <c r="A505" s="89">
        <v>22</v>
      </c>
      <c r="B505" s="90" t="s">
        <v>58</v>
      </c>
      <c r="C505" s="91" t="s">
        <v>37</v>
      </c>
      <c r="D505" s="98">
        <v>97</v>
      </c>
      <c r="E505" s="99">
        <v>0</v>
      </c>
      <c r="F505" s="100"/>
      <c r="G505" s="100">
        <v>97</v>
      </c>
      <c r="H505" s="100"/>
      <c r="I505" s="100"/>
      <c r="J505" s="95">
        <f t="shared" si="30"/>
        <v>97</v>
      </c>
      <c r="K505" s="70"/>
      <c r="L505" s="96">
        <f t="shared" si="29"/>
        <v>97</v>
      </c>
      <c r="M505" s="84"/>
      <c r="N505" s="70"/>
    </row>
    <row r="506" spans="1:14" ht="21.75" customHeight="1">
      <c r="A506" s="89">
        <v>23</v>
      </c>
      <c r="B506" s="90" t="s">
        <v>58</v>
      </c>
      <c r="C506" s="91" t="s">
        <v>146</v>
      </c>
      <c r="D506" s="98">
        <v>6</v>
      </c>
      <c r="E506" s="99"/>
      <c r="F506" s="100"/>
      <c r="G506" s="100">
        <v>6</v>
      </c>
      <c r="H506" s="100"/>
      <c r="I506" s="100"/>
      <c r="J506" s="95">
        <f t="shared" si="30"/>
        <v>6</v>
      </c>
      <c r="K506" s="70"/>
      <c r="L506" s="96">
        <f t="shared" si="29"/>
        <v>6</v>
      </c>
      <c r="M506" s="84"/>
      <c r="N506" s="70"/>
    </row>
    <row r="507" spans="1:14" ht="21.75" customHeight="1">
      <c r="A507" s="89">
        <v>24</v>
      </c>
      <c r="B507" s="90" t="s">
        <v>58</v>
      </c>
      <c r="C507" s="91" t="s">
        <v>38</v>
      </c>
      <c r="D507" s="98"/>
      <c r="E507" s="99"/>
      <c r="F507" s="100"/>
      <c r="G507" s="100"/>
      <c r="H507" s="100"/>
      <c r="I507" s="100"/>
      <c r="J507" s="95">
        <f t="shared" si="30"/>
        <v>0</v>
      </c>
      <c r="K507" s="70"/>
      <c r="L507" s="96">
        <f t="shared" si="29"/>
        <v>0</v>
      </c>
      <c r="M507" s="84"/>
      <c r="N507" s="70"/>
    </row>
    <row r="508" spans="1:14" ht="21.75" customHeight="1">
      <c r="A508" s="89">
        <v>25</v>
      </c>
      <c r="B508" s="90" t="s">
        <v>58</v>
      </c>
      <c r="C508" s="91" t="s">
        <v>39</v>
      </c>
      <c r="D508" s="98"/>
      <c r="E508" s="99"/>
      <c r="F508" s="100"/>
      <c r="G508" s="100"/>
      <c r="H508" s="100"/>
      <c r="I508" s="100"/>
      <c r="J508" s="95">
        <f t="shared" si="30"/>
        <v>0</v>
      </c>
      <c r="K508" s="70"/>
      <c r="L508" s="96">
        <f t="shared" si="29"/>
        <v>0</v>
      </c>
      <c r="M508" s="84"/>
      <c r="N508" s="70"/>
    </row>
    <row r="509" spans="1:14" ht="21.75" customHeight="1">
      <c r="A509" s="89">
        <v>26</v>
      </c>
      <c r="B509" s="90" t="s">
        <v>58</v>
      </c>
      <c r="C509" s="91" t="s">
        <v>40</v>
      </c>
      <c r="D509" s="98"/>
      <c r="E509" s="99"/>
      <c r="F509" s="100"/>
      <c r="G509" s="100"/>
      <c r="H509" s="100"/>
      <c r="I509" s="100"/>
      <c r="J509" s="95">
        <f t="shared" si="30"/>
        <v>0</v>
      </c>
      <c r="K509" s="70"/>
      <c r="L509" s="96">
        <f t="shared" si="29"/>
        <v>0</v>
      </c>
      <c r="M509" s="84"/>
      <c r="N509" s="70"/>
    </row>
    <row r="510" spans="1:14" ht="21.75" customHeight="1">
      <c r="A510" s="89">
        <v>27</v>
      </c>
      <c r="B510" s="90" t="s">
        <v>58</v>
      </c>
      <c r="C510" s="91" t="s">
        <v>41</v>
      </c>
      <c r="D510" s="98"/>
      <c r="E510" s="99"/>
      <c r="F510" s="100"/>
      <c r="G510" s="100"/>
      <c r="H510" s="100"/>
      <c r="I510" s="100"/>
      <c r="J510" s="95">
        <f t="shared" si="30"/>
        <v>0</v>
      </c>
      <c r="K510" s="70"/>
      <c r="L510" s="96">
        <f t="shared" si="29"/>
        <v>0</v>
      </c>
      <c r="M510" s="84"/>
      <c r="N510" s="70"/>
    </row>
    <row r="511" spans="1:14" ht="21.75" customHeight="1">
      <c r="A511" s="89">
        <v>28</v>
      </c>
      <c r="B511" s="90" t="s">
        <v>58</v>
      </c>
      <c r="C511" s="91" t="s">
        <v>42</v>
      </c>
      <c r="D511" s="98"/>
      <c r="E511" s="99"/>
      <c r="F511" s="100"/>
      <c r="G511" s="100"/>
      <c r="H511" s="100"/>
      <c r="I511" s="100"/>
      <c r="J511" s="95">
        <f t="shared" si="30"/>
        <v>0</v>
      </c>
      <c r="K511" s="70"/>
      <c r="L511" s="96">
        <f t="shared" si="29"/>
        <v>0</v>
      </c>
      <c r="M511" s="84"/>
      <c r="N511" s="70"/>
    </row>
    <row r="512" spans="1:14" ht="21.75" customHeight="1">
      <c r="A512" s="89">
        <v>30</v>
      </c>
      <c r="B512" s="90" t="s">
        <v>58</v>
      </c>
      <c r="C512" s="91" t="s">
        <v>85</v>
      </c>
      <c r="D512" s="98">
        <v>195</v>
      </c>
      <c r="E512" s="99">
        <v>4</v>
      </c>
      <c r="F512" s="100">
        <v>38</v>
      </c>
      <c r="G512" s="100">
        <v>76</v>
      </c>
      <c r="H512" s="100">
        <v>67</v>
      </c>
      <c r="I512" s="100">
        <v>10</v>
      </c>
      <c r="J512" s="95">
        <f t="shared" si="30"/>
        <v>191</v>
      </c>
      <c r="K512" s="70"/>
      <c r="L512" s="96">
        <f t="shared" si="29"/>
        <v>195</v>
      </c>
      <c r="M512" s="84"/>
      <c r="N512" s="70"/>
    </row>
    <row r="513" spans="1:14" ht="21.75" customHeight="1">
      <c r="A513" s="89">
        <v>31</v>
      </c>
      <c r="B513" s="90" t="s">
        <v>58</v>
      </c>
      <c r="C513" s="91" t="s">
        <v>89</v>
      </c>
      <c r="D513" s="98"/>
      <c r="E513" s="99"/>
      <c r="F513" s="100"/>
      <c r="G513" s="100"/>
      <c r="H513" s="100"/>
      <c r="I513" s="100"/>
      <c r="J513" s="95">
        <f t="shared" si="30"/>
        <v>0</v>
      </c>
      <c r="K513" s="70"/>
      <c r="L513" s="96">
        <f t="shared" si="29"/>
        <v>0</v>
      </c>
      <c r="M513" s="84"/>
      <c r="N513" s="70"/>
    </row>
    <row r="514" spans="1:14" ht="21.75" customHeight="1">
      <c r="A514" s="89">
        <v>32</v>
      </c>
      <c r="B514" s="90" t="s">
        <v>58</v>
      </c>
      <c r="C514" s="91" t="s">
        <v>43</v>
      </c>
      <c r="D514" s="98"/>
      <c r="E514" s="99"/>
      <c r="F514" s="100"/>
      <c r="G514" s="100"/>
      <c r="H514" s="100"/>
      <c r="I514" s="100"/>
      <c r="J514" s="95">
        <f t="shared" si="30"/>
        <v>0</v>
      </c>
      <c r="K514" s="70"/>
      <c r="L514" s="96">
        <f t="shared" si="29"/>
        <v>0</v>
      </c>
      <c r="M514" s="84"/>
      <c r="N514" s="70"/>
    </row>
    <row r="515" spans="1:14" ht="21.75" customHeight="1">
      <c r="A515" s="89">
        <v>33</v>
      </c>
      <c r="B515" s="90" t="s">
        <v>58</v>
      </c>
      <c r="C515" s="91" t="s">
        <v>90</v>
      </c>
      <c r="D515" s="98"/>
      <c r="E515" s="99"/>
      <c r="F515" s="100"/>
      <c r="G515" s="100"/>
      <c r="H515" s="100"/>
      <c r="I515" s="100"/>
      <c r="J515" s="95">
        <f t="shared" si="30"/>
        <v>0</v>
      </c>
      <c r="K515" s="70"/>
      <c r="L515" s="96">
        <f t="shared" si="29"/>
        <v>0</v>
      </c>
      <c r="M515" s="84"/>
      <c r="N515" s="70"/>
    </row>
    <row r="516" spans="1:14" ht="21.75" customHeight="1">
      <c r="A516" s="89">
        <v>35</v>
      </c>
      <c r="B516" s="90" t="s">
        <v>58</v>
      </c>
      <c r="C516" s="101" t="s">
        <v>44</v>
      </c>
      <c r="D516" s="98"/>
      <c r="E516" s="99"/>
      <c r="F516" s="100"/>
      <c r="G516" s="100"/>
      <c r="H516" s="100"/>
      <c r="I516" s="100"/>
      <c r="J516" s="95">
        <f t="shared" si="30"/>
        <v>0</v>
      </c>
      <c r="K516" s="70"/>
      <c r="L516" s="96">
        <f t="shared" si="29"/>
        <v>0</v>
      </c>
      <c r="M516" s="84"/>
      <c r="N516" s="70"/>
    </row>
    <row r="517" spans="1:14" ht="21.75" customHeight="1">
      <c r="A517" s="89">
        <v>36</v>
      </c>
      <c r="B517" s="90" t="s">
        <v>58</v>
      </c>
      <c r="C517" s="101" t="s">
        <v>88</v>
      </c>
      <c r="D517" s="98"/>
      <c r="E517" s="99"/>
      <c r="F517" s="100"/>
      <c r="G517" s="100"/>
      <c r="H517" s="100"/>
      <c r="I517" s="100"/>
      <c r="J517" s="95">
        <f t="shared" si="30"/>
        <v>0</v>
      </c>
      <c r="K517" s="70"/>
      <c r="L517" s="96">
        <f t="shared" si="29"/>
        <v>0</v>
      </c>
      <c r="M517" s="84"/>
      <c r="N517" s="70"/>
    </row>
    <row r="518" spans="1:14" ht="21.75" customHeight="1">
      <c r="A518" s="89">
        <v>37</v>
      </c>
      <c r="B518" s="90" t="s">
        <v>58</v>
      </c>
      <c r="C518" s="101" t="s">
        <v>46</v>
      </c>
      <c r="D518" s="98"/>
      <c r="E518" s="99"/>
      <c r="F518" s="100"/>
      <c r="G518" s="100"/>
      <c r="H518" s="100"/>
      <c r="I518" s="100"/>
      <c r="J518" s="95">
        <f t="shared" si="30"/>
        <v>0</v>
      </c>
      <c r="K518" s="70"/>
      <c r="L518" s="96">
        <f t="shared" si="29"/>
        <v>0</v>
      </c>
      <c r="M518" s="84"/>
      <c r="N518" s="70"/>
    </row>
    <row r="519" spans="1:14" ht="21.75" customHeight="1">
      <c r="A519" s="89">
        <v>38</v>
      </c>
      <c r="B519" s="90" t="s">
        <v>58</v>
      </c>
      <c r="C519" s="101" t="s">
        <v>47</v>
      </c>
      <c r="D519" s="98"/>
      <c r="E519" s="99"/>
      <c r="F519" s="100"/>
      <c r="G519" s="100"/>
      <c r="H519" s="100"/>
      <c r="I519" s="100"/>
      <c r="J519" s="95">
        <f t="shared" si="30"/>
        <v>0</v>
      </c>
      <c r="K519" s="70"/>
      <c r="L519" s="96">
        <f t="shared" si="29"/>
        <v>0</v>
      </c>
      <c r="M519" s="84"/>
      <c r="N519" s="70"/>
    </row>
    <row r="520" spans="1:14" ht="21.75" customHeight="1">
      <c r="A520" s="102">
        <v>14</v>
      </c>
      <c r="B520" s="90" t="s">
        <v>58</v>
      </c>
      <c r="C520" s="102" t="s">
        <v>76</v>
      </c>
      <c r="D520" s="103">
        <f t="shared" ref="D520:I520" si="31">SUM(D484:D519)</f>
        <v>988</v>
      </c>
      <c r="E520" s="104">
        <f t="shared" si="31"/>
        <v>14</v>
      </c>
      <c r="F520" s="105">
        <f t="shared" si="31"/>
        <v>219</v>
      </c>
      <c r="G520" s="105">
        <f t="shared" si="31"/>
        <v>578</v>
      </c>
      <c r="H520" s="105">
        <f t="shared" si="31"/>
        <v>130</v>
      </c>
      <c r="I520" s="105">
        <f t="shared" si="31"/>
        <v>47</v>
      </c>
      <c r="J520" s="95">
        <f t="shared" si="30"/>
        <v>974</v>
      </c>
      <c r="K520" s="102">
        <f>SUM(K484:K519)</f>
        <v>0</v>
      </c>
      <c r="L520" s="96">
        <f t="shared" si="29"/>
        <v>988</v>
      </c>
      <c r="M520" s="84"/>
      <c r="N520" s="70"/>
    </row>
    <row r="521" spans="1:14" ht="21.75" customHeight="1">
      <c r="A521" s="89">
        <v>1</v>
      </c>
      <c r="B521" s="90" t="s">
        <v>59</v>
      </c>
      <c r="C521" s="91" t="s">
        <v>16</v>
      </c>
      <c r="D521" s="92">
        <v>39</v>
      </c>
      <c r="E521" s="99">
        <v>3</v>
      </c>
      <c r="F521" s="100">
        <v>5</v>
      </c>
      <c r="G521" s="100">
        <v>31</v>
      </c>
      <c r="H521" s="100"/>
      <c r="I521" s="100"/>
      <c r="J521" s="95">
        <f t="shared" si="30"/>
        <v>36</v>
      </c>
      <c r="K521" s="70"/>
      <c r="L521" s="96">
        <f t="shared" si="29"/>
        <v>39</v>
      </c>
      <c r="M521" s="84"/>
      <c r="N521" s="70"/>
    </row>
    <row r="522" spans="1:14" ht="21.75" customHeight="1">
      <c r="A522" s="89">
        <v>2</v>
      </c>
      <c r="B522" s="90" t="s">
        <v>59</v>
      </c>
      <c r="C522" s="91" t="s">
        <v>17</v>
      </c>
      <c r="D522" s="92">
        <v>39</v>
      </c>
      <c r="E522" s="99"/>
      <c r="F522" s="100">
        <v>19</v>
      </c>
      <c r="G522" s="100">
        <v>20</v>
      </c>
      <c r="H522" s="100"/>
      <c r="I522" s="100"/>
      <c r="J522" s="95">
        <f t="shared" si="30"/>
        <v>39</v>
      </c>
      <c r="K522" s="70"/>
      <c r="L522" s="96">
        <f t="shared" si="29"/>
        <v>39</v>
      </c>
      <c r="M522" s="84"/>
      <c r="N522" s="70"/>
    </row>
    <row r="523" spans="1:14" ht="21.75" customHeight="1">
      <c r="A523" s="89">
        <v>3</v>
      </c>
      <c r="B523" s="90" t="s">
        <v>59</v>
      </c>
      <c r="C523" s="91" t="s">
        <v>18</v>
      </c>
      <c r="D523" s="92">
        <v>131</v>
      </c>
      <c r="E523" s="99">
        <v>2</v>
      </c>
      <c r="F523" s="100">
        <v>88</v>
      </c>
      <c r="G523" s="100">
        <v>24</v>
      </c>
      <c r="H523" s="100">
        <v>17</v>
      </c>
      <c r="I523" s="100"/>
      <c r="J523" s="95">
        <f t="shared" si="30"/>
        <v>129</v>
      </c>
      <c r="K523" s="70"/>
      <c r="L523" s="96">
        <f t="shared" si="29"/>
        <v>131</v>
      </c>
      <c r="M523" s="84"/>
      <c r="N523" s="70"/>
    </row>
    <row r="524" spans="1:14" ht="21.75" customHeight="1">
      <c r="A524" s="89">
        <v>4</v>
      </c>
      <c r="B524" s="90" t="s">
        <v>59</v>
      </c>
      <c r="C524" s="91" t="s">
        <v>19</v>
      </c>
      <c r="D524" s="92"/>
      <c r="E524" s="99"/>
      <c r="F524" s="100"/>
      <c r="G524" s="100"/>
      <c r="H524" s="100"/>
      <c r="I524" s="100"/>
      <c r="J524" s="95">
        <f t="shared" si="30"/>
        <v>0</v>
      </c>
      <c r="K524" s="70"/>
      <c r="L524" s="96">
        <f t="shared" si="29"/>
        <v>0</v>
      </c>
      <c r="M524" s="84"/>
      <c r="N524" s="70"/>
    </row>
    <row r="525" spans="1:14" ht="21.75" customHeight="1">
      <c r="A525" s="89">
        <v>5</v>
      </c>
      <c r="B525" s="90" t="s">
        <v>59</v>
      </c>
      <c r="C525" s="91" t="s">
        <v>20</v>
      </c>
      <c r="D525" s="92">
        <v>32</v>
      </c>
      <c r="E525" s="99"/>
      <c r="F525" s="100">
        <v>8</v>
      </c>
      <c r="G525" s="100">
        <v>24</v>
      </c>
      <c r="H525" s="100"/>
      <c r="I525" s="100"/>
      <c r="J525" s="95">
        <f t="shared" si="30"/>
        <v>32</v>
      </c>
      <c r="K525" s="70"/>
      <c r="L525" s="96">
        <f t="shared" si="29"/>
        <v>32</v>
      </c>
      <c r="M525" s="84"/>
      <c r="N525" s="70"/>
    </row>
    <row r="526" spans="1:14" ht="21.75" customHeight="1">
      <c r="A526" s="89">
        <v>6</v>
      </c>
      <c r="B526" s="90" t="s">
        <v>59</v>
      </c>
      <c r="C526" s="91" t="s">
        <v>21</v>
      </c>
      <c r="D526" s="92">
        <v>6</v>
      </c>
      <c r="E526" s="99">
        <v>1</v>
      </c>
      <c r="F526" s="100">
        <v>2</v>
      </c>
      <c r="G526" s="100">
        <v>3</v>
      </c>
      <c r="H526" s="100"/>
      <c r="I526" s="100"/>
      <c r="J526" s="95">
        <f t="shared" si="30"/>
        <v>5</v>
      </c>
      <c r="K526" s="70"/>
      <c r="L526" s="96">
        <f t="shared" si="29"/>
        <v>6</v>
      </c>
      <c r="M526" s="84"/>
      <c r="N526" s="70"/>
    </row>
    <row r="527" spans="1:14" ht="21.75" customHeight="1">
      <c r="A527" s="89">
        <v>7</v>
      </c>
      <c r="B527" s="90" t="s">
        <v>59</v>
      </c>
      <c r="C527" s="91" t="s">
        <v>22</v>
      </c>
      <c r="D527" s="92">
        <v>28</v>
      </c>
      <c r="E527" s="99"/>
      <c r="F527" s="100">
        <v>11</v>
      </c>
      <c r="G527" s="100">
        <v>17</v>
      </c>
      <c r="H527" s="100"/>
      <c r="I527" s="100"/>
      <c r="J527" s="95">
        <f t="shared" si="30"/>
        <v>28</v>
      </c>
      <c r="K527" s="70"/>
      <c r="L527" s="96">
        <f t="shared" si="29"/>
        <v>28</v>
      </c>
      <c r="M527" s="84"/>
      <c r="N527" s="70"/>
    </row>
    <row r="528" spans="1:14" ht="21.75" customHeight="1">
      <c r="A528" s="89">
        <v>8</v>
      </c>
      <c r="B528" s="90" t="s">
        <v>59</v>
      </c>
      <c r="C528" s="91" t="s">
        <v>23</v>
      </c>
      <c r="D528" s="92"/>
      <c r="E528" s="99"/>
      <c r="F528" s="100"/>
      <c r="G528" s="100"/>
      <c r="H528" s="100"/>
      <c r="I528" s="100"/>
      <c r="J528" s="97">
        <f t="shared" si="30"/>
        <v>0</v>
      </c>
      <c r="K528" s="70"/>
      <c r="L528" s="96">
        <f t="shared" si="29"/>
        <v>0</v>
      </c>
      <c r="M528" s="84"/>
      <c r="N528" s="70"/>
    </row>
    <row r="529" spans="1:14" ht="21.75" customHeight="1">
      <c r="A529" s="89">
        <v>9</v>
      </c>
      <c r="B529" s="90" t="s">
        <v>59</v>
      </c>
      <c r="C529" s="91" t="s">
        <v>24</v>
      </c>
      <c r="D529" s="92"/>
      <c r="E529" s="99"/>
      <c r="F529" s="100"/>
      <c r="G529" s="100"/>
      <c r="H529" s="100"/>
      <c r="I529" s="100"/>
      <c r="J529" s="95">
        <f t="shared" si="30"/>
        <v>0</v>
      </c>
      <c r="K529" s="70"/>
      <c r="L529" s="96">
        <f t="shared" si="29"/>
        <v>0</v>
      </c>
      <c r="M529" s="84"/>
      <c r="N529" s="70"/>
    </row>
    <row r="530" spans="1:14" ht="21.75" customHeight="1">
      <c r="A530" s="89">
        <v>10</v>
      </c>
      <c r="B530" s="90" t="s">
        <v>59</v>
      </c>
      <c r="C530" s="91" t="s">
        <v>25</v>
      </c>
      <c r="D530" s="98"/>
      <c r="E530" s="99"/>
      <c r="F530" s="100"/>
      <c r="G530" s="100"/>
      <c r="H530" s="100"/>
      <c r="I530" s="100"/>
      <c r="J530" s="95">
        <f t="shared" si="30"/>
        <v>0</v>
      </c>
      <c r="K530" s="70"/>
      <c r="L530" s="96">
        <f t="shared" si="29"/>
        <v>0</v>
      </c>
      <c r="M530" s="84"/>
      <c r="N530" s="70"/>
    </row>
    <row r="531" spans="1:14" ht="21.75" customHeight="1">
      <c r="A531" s="89">
        <v>11</v>
      </c>
      <c r="B531" s="90" t="s">
        <v>59</v>
      </c>
      <c r="C531" s="91" t="s">
        <v>26</v>
      </c>
      <c r="D531" s="98">
        <v>41</v>
      </c>
      <c r="E531" s="99"/>
      <c r="F531" s="100">
        <v>33</v>
      </c>
      <c r="G531" s="100">
        <v>8</v>
      </c>
      <c r="H531" s="100"/>
      <c r="I531" s="100"/>
      <c r="J531" s="95">
        <f t="shared" si="30"/>
        <v>41</v>
      </c>
      <c r="K531" s="70"/>
      <c r="L531" s="96">
        <f t="shared" si="29"/>
        <v>41</v>
      </c>
      <c r="M531" s="84"/>
      <c r="N531" s="70"/>
    </row>
    <row r="532" spans="1:14" ht="21.75" customHeight="1">
      <c r="A532" s="89">
        <v>12</v>
      </c>
      <c r="B532" s="90" t="s">
        <v>59</v>
      </c>
      <c r="C532" s="91" t="s">
        <v>27</v>
      </c>
      <c r="D532" s="98">
        <v>20</v>
      </c>
      <c r="E532" s="99"/>
      <c r="F532" s="100">
        <v>3</v>
      </c>
      <c r="G532" s="100">
        <v>5</v>
      </c>
      <c r="H532" s="100">
        <v>12</v>
      </c>
      <c r="I532" s="100"/>
      <c r="J532" s="95">
        <f t="shared" si="30"/>
        <v>20</v>
      </c>
      <c r="K532" s="70"/>
      <c r="L532" s="96">
        <f t="shared" si="29"/>
        <v>20</v>
      </c>
      <c r="M532" s="84"/>
      <c r="N532" s="70"/>
    </row>
    <row r="533" spans="1:14" ht="21.75" customHeight="1">
      <c r="A533" s="89">
        <v>13</v>
      </c>
      <c r="B533" s="90" t="s">
        <v>59</v>
      </c>
      <c r="C533" s="91" t="s">
        <v>28</v>
      </c>
      <c r="D533" s="98">
        <v>2</v>
      </c>
      <c r="E533" s="99"/>
      <c r="F533" s="100"/>
      <c r="G533" s="100"/>
      <c r="H533" s="100">
        <v>2</v>
      </c>
      <c r="I533" s="100"/>
      <c r="J533" s="95">
        <f t="shared" si="30"/>
        <v>2</v>
      </c>
      <c r="K533" s="70"/>
      <c r="L533" s="96">
        <f t="shared" si="29"/>
        <v>2</v>
      </c>
      <c r="M533" s="84"/>
      <c r="N533" s="70"/>
    </row>
    <row r="534" spans="1:14" ht="21.75" customHeight="1">
      <c r="A534" s="89">
        <v>14</v>
      </c>
      <c r="B534" s="90" t="s">
        <v>59</v>
      </c>
      <c r="C534" s="91" t="s">
        <v>29</v>
      </c>
      <c r="D534" s="98"/>
      <c r="E534" s="99"/>
      <c r="F534" s="100"/>
      <c r="G534" s="100"/>
      <c r="H534" s="100"/>
      <c r="I534" s="100"/>
      <c r="J534" s="95">
        <f t="shared" si="30"/>
        <v>0</v>
      </c>
      <c r="K534" s="70"/>
      <c r="L534" s="96">
        <f t="shared" si="29"/>
        <v>0</v>
      </c>
      <c r="M534" s="84"/>
      <c r="N534" s="70"/>
    </row>
    <row r="535" spans="1:14" ht="21.75" customHeight="1">
      <c r="A535" s="89">
        <v>15</v>
      </c>
      <c r="B535" s="90" t="s">
        <v>59</v>
      </c>
      <c r="C535" s="91" t="s">
        <v>30</v>
      </c>
      <c r="D535" s="98"/>
      <c r="E535" s="99"/>
      <c r="F535" s="100"/>
      <c r="G535" s="100"/>
      <c r="H535" s="100"/>
      <c r="I535" s="100"/>
      <c r="J535" s="95">
        <f t="shared" si="30"/>
        <v>0</v>
      </c>
      <c r="K535" s="70"/>
      <c r="L535" s="96">
        <f t="shared" si="29"/>
        <v>0</v>
      </c>
      <c r="M535" s="84"/>
      <c r="N535" s="70"/>
    </row>
    <row r="536" spans="1:14" ht="21.75" customHeight="1">
      <c r="A536" s="89">
        <v>16</v>
      </c>
      <c r="B536" s="90" t="s">
        <v>59</v>
      </c>
      <c r="C536" s="91" t="s">
        <v>31</v>
      </c>
      <c r="D536" s="98">
        <v>6</v>
      </c>
      <c r="E536" s="99"/>
      <c r="F536" s="100">
        <v>6</v>
      </c>
      <c r="G536" s="100"/>
      <c r="H536" s="100"/>
      <c r="I536" s="100"/>
      <c r="J536" s="95">
        <f t="shared" si="30"/>
        <v>6</v>
      </c>
      <c r="K536" s="70"/>
      <c r="L536" s="96">
        <f t="shared" si="29"/>
        <v>6</v>
      </c>
      <c r="M536" s="84"/>
      <c r="N536" s="70"/>
    </row>
    <row r="537" spans="1:14" ht="21.75" customHeight="1">
      <c r="A537" s="89">
        <v>17</v>
      </c>
      <c r="B537" s="90" t="s">
        <v>59</v>
      </c>
      <c r="C537" s="91" t="s">
        <v>32</v>
      </c>
      <c r="D537" s="98"/>
      <c r="E537" s="99"/>
      <c r="F537" s="100"/>
      <c r="G537" s="100"/>
      <c r="H537" s="100"/>
      <c r="I537" s="100"/>
      <c r="J537" s="95">
        <f t="shared" si="30"/>
        <v>0</v>
      </c>
      <c r="K537" s="70"/>
      <c r="L537" s="96">
        <f t="shared" si="29"/>
        <v>0</v>
      </c>
      <c r="M537" s="84"/>
      <c r="N537" s="70"/>
    </row>
    <row r="538" spans="1:14" ht="21.75" customHeight="1">
      <c r="A538" s="89">
        <v>18</v>
      </c>
      <c r="B538" s="90" t="s">
        <v>59</v>
      </c>
      <c r="C538" s="91" t="s">
        <v>33</v>
      </c>
      <c r="D538" s="98"/>
      <c r="E538" s="99"/>
      <c r="F538" s="100"/>
      <c r="G538" s="100"/>
      <c r="H538" s="100"/>
      <c r="I538" s="100"/>
      <c r="J538" s="95">
        <f t="shared" si="30"/>
        <v>0</v>
      </c>
      <c r="K538" s="70"/>
      <c r="L538" s="96">
        <f t="shared" si="29"/>
        <v>0</v>
      </c>
      <c r="M538" s="84"/>
      <c r="N538" s="70"/>
    </row>
    <row r="539" spans="1:14" ht="21.75" customHeight="1">
      <c r="A539" s="89">
        <v>19</v>
      </c>
      <c r="B539" s="90" t="s">
        <v>59</v>
      </c>
      <c r="C539" s="101" t="s">
        <v>34</v>
      </c>
      <c r="D539" s="98"/>
      <c r="E539" s="99"/>
      <c r="F539" s="100"/>
      <c r="G539" s="100"/>
      <c r="H539" s="100"/>
      <c r="I539" s="100"/>
      <c r="J539" s="95">
        <f t="shared" si="30"/>
        <v>0</v>
      </c>
      <c r="K539" s="70"/>
      <c r="L539" s="96">
        <f t="shared" si="29"/>
        <v>0</v>
      </c>
      <c r="M539" s="84"/>
      <c r="N539" s="70"/>
    </row>
    <row r="540" spans="1:14" ht="21.75" customHeight="1">
      <c r="A540" s="89">
        <v>20</v>
      </c>
      <c r="B540" s="90" t="s">
        <v>59</v>
      </c>
      <c r="C540" s="101" t="s">
        <v>35</v>
      </c>
      <c r="D540" s="98">
        <v>42</v>
      </c>
      <c r="E540" s="99"/>
      <c r="F540" s="100">
        <v>16</v>
      </c>
      <c r="G540" s="100">
        <v>6</v>
      </c>
      <c r="H540" s="100">
        <v>12</v>
      </c>
      <c r="I540" s="100">
        <v>8</v>
      </c>
      <c r="J540" s="95">
        <f t="shared" si="30"/>
        <v>42</v>
      </c>
      <c r="K540" s="70"/>
      <c r="L540" s="96">
        <f t="shared" si="29"/>
        <v>42</v>
      </c>
      <c r="M540" s="84"/>
      <c r="N540" s="70"/>
    </row>
    <row r="541" spans="1:14" ht="21.75" customHeight="1">
      <c r="A541" s="89">
        <v>21</v>
      </c>
      <c r="B541" s="90" t="s">
        <v>59</v>
      </c>
      <c r="C541" s="91" t="s">
        <v>36</v>
      </c>
      <c r="D541" s="98"/>
      <c r="E541" s="99"/>
      <c r="F541" s="100"/>
      <c r="G541" s="100"/>
      <c r="H541" s="100"/>
      <c r="I541" s="100"/>
      <c r="J541" s="95">
        <f t="shared" si="30"/>
        <v>0</v>
      </c>
      <c r="K541" s="70"/>
      <c r="L541" s="96">
        <f t="shared" si="29"/>
        <v>0</v>
      </c>
      <c r="M541" s="84"/>
      <c r="N541" s="70"/>
    </row>
    <row r="542" spans="1:14" ht="21.75" customHeight="1">
      <c r="A542" s="89">
        <v>22</v>
      </c>
      <c r="B542" s="90" t="s">
        <v>59</v>
      </c>
      <c r="C542" s="91" t="s">
        <v>37</v>
      </c>
      <c r="D542" s="98">
        <v>2</v>
      </c>
      <c r="E542" s="99"/>
      <c r="F542" s="100"/>
      <c r="G542" s="100">
        <v>2</v>
      </c>
      <c r="H542" s="100"/>
      <c r="I542" s="100"/>
      <c r="J542" s="95">
        <f t="shared" si="30"/>
        <v>2</v>
      </c>
      <c r="K542" s="70"/>
      <c r="L542" s="96">
        <f t="shared" si="29"/>
        <v>2</v>
      </c>
      <c r="M542" s="84"/>
      <c r="N542" s="70"/>
    </row>
    <row r="543" spans="1:14" ht="21.75" customHeight="1">
      <c r="A543" s="89">
        <v>23</v>
      </c>
      <c r="B543" s="90" t="s">
        <v>59</v>
      </c>
      <c r="C543" s="91" t="s">
        <v>146</v>
      </c>
      <c r="D543" s="98"/>
      <c r="E543" s="99"/>
      <c r="F543" s="100"/>
      <c r="G543" s="100"/>
      <c r="H543" s="100"/>
      <c r="I543" s="100"/>
      <c r="J543" s="95">
        <f t="shared" si="30"/>
        <v>0</v>
      </c>
      <c r="K543" s="70"/>
      <c r="L543" s="96">
        <f t="shared" si="29"/>
        <v>0</v>
      </c>
      <c r="M543" s="84"/>
      <c r="N543" s="70"/>
    </row>
    <row r="544" spans="1:14" ht="21.75" customHeight="1">
      <c r="A544" s="89">
        <v>24</v>
      </c>
      <c r="B544" s="90" t="s">
        <v>59</v>
      </c>
      <c r="C544" s="91" t="s">
        <v>38</v>
      </c>
      <c r="D544" s="98">
        <v>1</v>
      </c>
      <c r="E544" s="99"/>
      <c r="F544" s="100">
        <v>1</v>
      </c>
      <c r="G544" s="100"/>
      <c r="H544" s="100"/>
      <c r="I544" s="100"/>
      <c r="J544" s="95">
        <f t="shared" si="30"/>
        <v>1</v>
      </c>
      <c r="K544" s="70"/>
      <c r="L544" s="96">
        <f t="shared" si="29"/>
        <v>1</v>
      </c>
      <c r="M544" s="84"/>
      <c r="N544" s="70"/>
    </row>
    <row r="545" spans="1:14" ht="21.75" customHeight="1">
      <c r="A545" s="89">
        <v>25</v>
      </c>
      <c r="B545" s="90" t="s">
        <v>59</v>
      </c>
      <c r="C545" s="91" t="s">
        <v>39</v>
      </c>
      <c r="D545" s="98"/>
      <c r="E545" s="99"/>
      <c r="F545" s="100"/>
      <c r="G545" s="100"/>
      <c r="H545" s="100"/>
      <c r="I545" s="100"/>
      <c r="J545" s="95">
        <f t="shared" si="30"/>
        <v>0</v>
      </c>
      <c r="K545" s="70"/>
      <c r="L545" s="96">
        <f t="shared" si="29"/>
        <v>0</v>
      </c>
      <c r="M545" s="84"/>
      <c r="N545" s="70"/>
    </row>
    <row r="546" spans="1:14" ht="21.75" customHeight="1">
      <c r="A546" s="89">
        <v>26</v>
      </c>
      <c r="B546" s="90" t="s">
        <v>59</v>
      </c>
      <c r="C546" s="91" t="s">
        <v>40</v>
      </c>
      <c r="D546" s="98"/>
      <c r="E546" s="99"/>
      <c r="F546" s="100"/>
      <c r="G546" s="100"/>
      <c r="H546" s="100"/>
      <c r="I546" s="100"/>
      <c r="J546" s="95">
        <f t="shared" si="30"/>
        <v>0</v>
      </c>
      <c r="K546" s="70"/>
      <c r="L546" s="96">
        <f t="shared" si="29"/>
        <v>0</v>
      </c>
      <c r="M546" s="84"/>
      <c r="N546" s="70"/>
    </row>
    <row r="547" spans="1:14" ht="21.75" customHeight="1">
      <c r="A547" s="89">
        <v>27</v>
      </c>
      <c r="B547" s="90" t="s">
        <v>59</v>
      </c>
      <c r="C547" s="91" t="s">
        <v>41</v>
      </c>
      <c r="D547" s="98"/>
      <c r="E547" s="99"/>
      <c r="F547" s="100"/>
      <c r="G547" s="100"/>
      <c r="H547" s="100"/>
      <c r="I547" s="100"/>
      <c r="J547" s="95">
        <f t="shared" si="30"/>
        <v>0</v>
      </c>
      <c r="K547" s="70"/>
      <c r="L547" s="96">
        <f t="shared" si="29"/>
        <v>0</v>
      </c>
      <c r="M547" s="84"/>
      <c r="N547" s="70"/>
    </row>
    <row r="548" spans="1:14" ht="21.75" customHeight="1">
      <c r="A548" s="89">
        <v>28</v>
      </c>
      <c r="B548" s="90" t="s">
        <v>59</v>
      </c>
      <c r="C548" s="91" t="s">
        <v>42</v>
      </c>
      <c r="D548" s="98"/>
      <c r="E548" s="99"/>
      <c r="F548" s="100"/>
      <c r="G548" s="100"/>
      <c r="H548" s="100"/>
      <c r="I548" s="100"/>
      <c r="J548" s="95">
        <f t="shared" si="30"/>
        <v>0</v>
      </c>
      <c r="K548" s="70"/>
      <c r="L548" s="96">
        <f t="shared" si="29"/>
        <v>0</v>
      </c>
      <c r="M548" s="84"/>
      <c r="N548" s="70"/>
    </row>
    <row r="549" spans="1:14" ht="21.75" customHeight="1">
      <c r="A549" s="89">
        <v>31</v>
      </c>
      <c r="B549" s="90" t="s">
        <v>59</v>
      </c>
      <c r="C549" s="91" t="s">
        <v>89</v>
      </c>
      <c r="D549" s="98"/>
      <c r="E549" s="99"/>
      <c r="F549" s="100"/>
      <c r="G549" s="100"/>
      <c r="H549" s="100"/>
      <c r="I549" s="100"/>
      <c r="J549" s="95">
        <f t="shared" si="30"/>
        <v>0</v>
      </c>
      <c r="K549" s="70"/>
      <c r="L549" s="96">
        <f t="shared" ref="L549:L608" si="32">SUM(E549,J549,K549)</f>
        <v>0</v>
      </c>
      <c r="M549" s="84"/>
      <c r="N549" s="70"/>
    </row>
    <row r="550" spans="1:14" ht="21.75" customHeight="1">
      <c r="A550" s="89">
        <v>32</v>
      </c>
      <c r="B550" s="90" t="s">
        <v>59</v>
      </c>
      <c r="C550" s="91" t="s">
        <v>43</v>
      </c>
      <c r="D550" s="98">
        <v>211</v>
      </c>
      <c r="E550" s="99"/>
      <c r="F550" s="100">
        <v>112</v>
      </c>
      <c r="G550" s="100">
        <v>99</v>
      </c>
      <c r="H550" s="100"/>
      <c r="I550" s="100"/>
      <c r="J550" s="95">
        <f t="shared" ref="J550:J609" si="33">SUM(F550,G550,H550,I550)</f>
        <v>211</v>
      </c>
      <c r="K550" s="70"/>
      <c r="L550" s="96">
        <f t="shared" si="32"/>
        <v>211</v>
      </c>
      <c r="M550" s="84"/>
      <c r="N550" s="70"/>
    </row>
    <row r="551" spans="1:14" ht="21.75" customHeight="1">
      <c r="A551" s="89">
        <v>33</v>
      </c>
      <c r="B551" s="90" t="s">
        <v>59</v>
      </c>
      <c r="C551" s="91" t="s">
        <v>90</v>
      </c>
      <c r="D551" s="98"/>
      <c r="E551" s="99"/>
      <c r="F551" s="100"/>
      <c r="G551" s="100"/>
      <c r="H551" s="100"/>
      <c r="I551" s="100"/>
      <c r="J551" s="95">
        <f t="shared" si="33"/>
        <v>0</v>
      </c>
      <c r="K551" s="70"/>
      <c r="L551" s="96">
        <f t="shared" si="32"/>
        <v>0</v>
      </c>
      <c r="M551" s="84"/>
      <c r="N551" s="70"/>
    </row>
    <row r="552" spans="1:14" ht="21.75" customHeight="1">
      <c r="A552" s="89">
        <v>35</v>
      </c>
      <c r="B552" s="90" t="s">
        <v>59</v>
      </c>
      <c r="C552" s="101" t="s">
        <v>44</v>
      </c>
      <c r="D552" s="98"/>
      <c r="E552" s="99"/>
      <c r="F552" s="100"/>
      <c r="G552" s="100"/>
      <c r="H552" s="100"/>
      <c r="I552" s="100"/>
      <c r="J552" s="95">
        <f t="shared" si="33"/>
        <v>0</v>
      </c>
      <c r="K552" s="70"/>
      <c r="L552" s="96">
        <f t="shared" si="32"/>
        <v>0</v>
      </c>
      <c r="M552" s="84"/>
      <c r="N552" s="70"/>
    </row>
    <row r="553" spans="1:14" ht="21.75" customHeight="1">
      <c r="A553" s="89">
        <v>36</v>
      </c>
      <c r="B553" s="90" t="s">
        <v>59</v>
      </c>
      <c r="C553" s="101" t="s">
        <v>88</v>
      </c>
      <c r="D553" s="98"/>
      <c r="E553" s="99"/>
      <c r="F553" s="100"/>
      <c r="G553" s="100"/>
      <c r="H553" s="100"/>
      <c r="I553" s="100"/>
      <c r="J553" s="95">
        <f t="shared" si="33"/>
        <v>0</v>
      </c>
      <c r="K553" s="70"/>
      <c r="L553" s="96">
        <f t="shared" si="32"/>
        <v>0</v>
      </c>
      <c r="M553" s="84"/>
      <c r="N553" s="70"/>
    </row>
    <row r="554" spans="1:14" ht="21.75" customHeight="1">
      <c r="A554" s="89">
        <v>37</v>
      </c>
      <c r="B554" s="90" t="s">
        <v>59</v>
      </c>
      <c r="C554" s="101" t="s">
        <v>46</v>
      </c>
      <c r="D554" s="98"/>
      <c r="E554" s="99"/>
      <c r="F554" s="100"/>
      <c r="G554" s="100"/>
      <c r="H554" s="100"/>
      <c r="I554" s="100"/>
      <c r="J554" s="95">
        <f t="shared" si="33"/>
        <v>0</v>
      </c>
      <c r="K554" s="70"/>
      <c r="L554" s="96">
        <f t="shared" si="32"/>
        <v>0</v>
      </c>
      <c r="M554" s="84"/>
      <c r="N554" s="70"/>
    </row>
    <row r="555" spans="1:14" ht="21.75" customHeight="1">
      <c r="A555" s="89">
        <v>38</v>
      </c>
      <c r="B555" s="90" t="s">
        <v>59</v>
      </c>
      <c r="C555" s="101" t="s">
        <v>47</v>
      </c>
      <c r="D555" s="98">
        <v>3</v>
      </c>
      <c r="E555" s="99"/>
      <c r="F555" s="100">
        <v>2</v>
      </c>
      <c r="G555" s="100">
        <v>1</v>
      </c>
      <c r="H555" s="100"/>
      <c r="I555" s="100"/>
      <c r="J555" s="95">
        <f t="shared" si="33"/>
        <v>3</v>
      </c>
      <c r="K555" s="70"/>
      <c r="L555" s="96">
        <f t="shared" si="32"/>
        <v>3</v>
      </c>
      <c r="M555" s="84"/>
      <c r="N555" s="70"/>
    </row>
    <row r="556" spans="1:14" ht="21.75" customHeight="1">
      <c r="A556" s="102">
        <v>15</v>
      </c>
      <c r="B556" s="90" t="s">
        <v>59</v>
      </c>
      <c r="C556" s="102" t="s">
        <v>76</v>
      </c>
      <c r="D556" s="103">
        <f t="shared" ref="D556:I556" si="34">SUM(D521:D555)</f>
        <v>603</v>
      </c>
      <c r="E556" s="104">
        <f t="shared" si="34"/>
        <v>6</v>
      </c>
      <c r="F556" s="105">
        <f t="shared" si="34"/>
        <v>306</v>
      </c>
      <c r="G556" s="105">
        <f t="shared" si="34"/>
        <v>240</v>
      </c>
      <c r="H556" s="105">
        <f t="shared" si="34"/>
        <v>43</v>
      </c>
      <c r="I556" s="105">
        <f t="shared" si="34"/>
        <v>8</v>
      </c>
      <c r="J556" s="95">
        <f t="shared" si="33"/>
        <v>597</v>
      </c>
      <c r="K556" s="102">
        <f>SUM(K521:K555)</f>
        <v>0</v>
      </c>
      <c r="L556" s="96">
        <f t="shared" si="32"/>
        <v>603</v>
      </c>
      <c r="M556" s="84"/>
      <c r="N556" s="70"/>
    </row>
    <row r="557" spans="1:14" ht="21.75" customHeight="1">
      <c r="A557" s="89">
        <v>1</v>
      </c>
      <c r="B557" s="90" t="s">
        <v>60</v>
      </c>
      <c r="C557" s="91" t="s">
        <v>16</v>
      </c>
      <c r="D557" s="92">
        <v>412</v>
      </c>
      <c r="E557" s="99">
        <v>6</v>
      </c>
      <c r="F557" s="100">
        <v>31</v>
      </c>
      <c r="G557" s="100">
        <v>375</v>
      </c>
      <c r="H557" s="100"/>
      <c r="I557" s="100"/>
      <c r="J557" s="95">
        <f t="shared" si="33"/>
        <v>406</v>
      </c>
      <c r="K557" s="70"/>
      <c r="L557" s="96">
        <f t="shared" si="32"/>
        <v>412</v>
      </c>
      <c r="M557" s="84"/>
      <c r="N557" s="70"/>
    </row>
    <row r="558" spans="1:14" ht="21.75" customHeight="1">
      <c r="A558" s="89">
        <v>2</v>
      </c>
      <c r="B558" s="90" t="s">
        <v>60</v>
      </c>
      <c r="C558" s="91" t="s">
        <v>17</v>
      </c>
      <c r="D558" s="92">
        <v>32</v>
      </c>
      <c r="E558" s="99"/>
      <c r="F558" s="100">
        <v>2</v>
      </c>
      <c r="G558" s="100">
        <v>30</v>
      </c>
      <c r="H558" s="100"/>
      <c r="I558" s="100"/>
      <c r="J558" s="95">
        <f t="shared" si="33"/>
        <v>32</v>
      </c>
      <c r="K558" s="70"/>
      <c r="L558" s="96">
        <f t="shared" si="32"/>
        <v>32</v>
      </c>
      <c r="M558" s="84"/>
      <c r="N558" s="70"/>
    </row>
    <row r="559" spans="1:14" ht="21.75" customHeight="1">
      <c r="A559" s="89">
        <v>3</v>
      </c>
      <c r="B559" s="90" t="s">
        <v>60</v>
      </c>
      <c r="C559" s="91" t="s">
        <v>18</v>
      </c>
      <c r="D559" s="92">
        <v>21</v>
      </c>
      <c r="E559" s="99"/>
      <c r="F559" s="100">
        <v>1</v>
      </c>
      <c r="G559" s="100">
        <v>8</v>
      </c>
      <c r="H559" s="100">
        <v>12</v>
      </c>
      <c r="I559" s="100"/>
      <c r="J559" s="95">
        <f t="shared" si="33"/>
        <v>21</v>
      </c>
      <c r="K559" s="70"/>
      <c r="L559" s="96">
        <f t="shared" si="32"/>
        <v>21</v>
      </c>
      <c r="M559" s="84"/>
      <c r="N559" s="70"/>
    </row>
    <row r="560" spans="1:14" ht="21.75" customHeight="1">
      <c r="A560" s="89">
        <v>4</v>
      </c>
      <c r="B560" s="90" t="s">
        <v>60</v>
      </c>
      <c r="C560" s="91" t="s">
        <v>19</v>
      </c>
      <c r="D560" s="92"/>
      <c r="E560" s="99"/>
      <c r="F560" s="100"/>
      <c r="G560" s="100"/>
      <c r="H560" s="100"/>
      <c r="I560" s="100"/>
      <c r="J560" s="95">
        <f t="shared" si="33"/>
        <v>0</v>
      </c>
      <c r="K560" s="70"/>
      <c r="L560" s="96">
        <f t="shared" si="32"/>
        <v>0</v>
      </c>
      <c r="M560" s="84"/>
      <c r="N560" s="70"/>
    </row>
    <row r="561" spans="1:14" ht="21.75" customHeight="1">
      <c r="A561" s="89">
        <v>5</v>
      </c>
      <c r="B561" s="90" t="s">
        <v>60</v>
      </c>
      <c r="C561" s="91" t="s">
        <v>20</v>
      </c>
      <c r="D561" s="92">
        <v>93</v>
      </c>
      <c r="E561" s="99">
        <v>3</v>
      </c>
      <c r="F561" s="100">
        <v>4</v>
      </c>
      <c r="G561" s="100">
        <v>86</v>
      </c>
      <c r="H561" s="100"/>
      <c r="I561" s="100"/>
      <c r="J561" s="95">
        <f t="shared" si="33"/>
        <v>90</v>
      </c>
      <c r="K561" s="70"/>
      <c r="L561" s="96">
        <f t="shared" si="32"/>
        <v>93</v>
      </c>
      <c r="M561" s="84"/>
      <c r="N561" s="70"/>
    </row>
    <row r="562" spans="1:14" ht="21.75" customHeight="1">
      <c r="A562" s="89">
        <v>6</v>
      </c>
      <c r="B562" s="90" t="s">
        <v>60</v>
      </c>
      <c r="C562" s="91" t="s">
        <v>21</v>
      </c>
      <c r="D562" s="92">
        <v>223</v>
      </c>
      <c r="E562" s="99">
        <v>3</v>
      </c>
      <c r="F562" s="100">
        <v>29</v>
      </c>
      <c r="G562" s="100">
        <v>98</v>
      </c>
      <c r="H562" s="100">
        <v>93</v>
      </c>
      <c r="I562" s="100"/>
      <c r="J562" s="95">
        <f t="shared" si="33"/>
        <v>220</v>
      </c>
      <c r="K562" s="70"/>
      <c r="L562" s="96">
        <f t="shared" si="32"/>
        <v>223</v>
      </c>
      <c r="M562" s="84"/>
      <c r="N562" s="70"/>
    </row>
    <row r="563" spans="1:14" ht="21.75" customHeight="1">
      <c r="A563" s="89">
        <v>7</v>
      </c>
      <c r="B563" s="90" t="s">
        <v>60</v>
      </c>
      <c r="C563" s="91" t="s">
        <v>22</v>
      </c>
      <c r="D563" s="92">
        <v>60</v>
      </c>
      <c r="E563" s="99"/>
      <c r="F563" s="100">
        <v>4</v>
      </c>
      <c r="G563" s="100">
        <v>36</v>
      </c>
      <c r="H563" s="100"/>
      <c r="I563" s="100">
        <v>20</v>
      </c>
      <c r="J563" s="95">
        <f t="shared" si="33"/>
        <v>60</v>
      </c>
      <c r="K563" s="70"/>
      <c r="L563" s="96">
        <f t="shared" si="32"/>
        <v>60</v>
      </c>
      <c r="M563" s="84"/>
      <c r="N563" s="70"/>
    </row>
    <row r="564" spans="1:14" ht="21.75" customHeight="1">
      <c r="A564" s="89">
        <v>8</v>
      </c>
      <c r="B564" s="90" t="s">
        <v>60</v>
      </c>
      <c r="C564" s="91" t="s">
        <v>23</v>
      </c>
      <c r="D564" s="92"/>
      <c r="E564" s="99"/>
      <c r="F564" s="100"/>
      <c r="G564" s="100"/>
      <c r="H564" s="100"/>
      <c r="I564" s="100"/>
      <c r="J564" s="97">
        <f t="shared" si="33"/>
        <v>0</v>
      </c>
      <c r="K564" s="70"/>
      <c r="L564" s="96">
        <f t="shared" si="32"/>
        <v>0</v>
      </c>
      <c r="M564" s="84"/>
      <c r="N564" s="70"/>
    </row>
    <row r="565" spans="1:14" ht="21.75" customHeight="1">
      <c r="A565" s="89">
        <v>9</v>
      </c>
      <c r="B565" s="90" t="s">
        <v>60</v>
      </c>
      <c r="C565" s="91" t="s">
        <v>24</v>
      </c>
      <c r="D565" s="92">
        <v>16</v>
      </c>
      <c r="E565" s="99"/>
      <c r="F565" s="100"/>
      <c r="G565" s="100">
        <v>16</v>
      </c>
      <c r="H565" s="100"/>
      <c r="I565" s="100"/>
      <c r="J565" s="95">
        <f t="shared" si="33"/>
        <v>16</v>
      </c>
      <c r="K565" s="70"/>
      <c r="L565" s="96">
        <f t="shared" si="32"/>
        <v>16</v>
      </c>
      <c r="M565" s="84"/>
      <c r="N565" s="70"/>
    </row>
    <row r="566" spans="1:14" ht="21.75" customHeight="1">
      <c r="A566" s="89">
        <v>10</v>
      </c>
      <c r="B566" s="90" t="s">
        <v>60</v>
      </c>
      <c r="C566" s="91" t="s">
        <v>25</v>
      </c>
      <c r="D566" s="98">
        <v>22</v>
      </c>
      <c r="E566" s="99"/>
      <c r="F566" s="100"/>
      <c r="G566" s="100">
        <v>22</v>
      </c>
      <c r="H566" s="100"/>
      <c r="I566" s="100"/>
      <c r="J566" s="95">
        <f t="shared" si="33"/>
        <v>22</v>
      </c>
      <c r="K566" s="70"/>
      <c r="L566" s="96">
        <f t="shared" si="32"/>
        <v>22</v>
      </c>
      <c r="M566" s="84"/>
      <c r="N566" s="70"/>
    </row>
    <row r="567" spans="1:14" ht="21.75" customHeight="1">
      <c r="A567" s="89">
        <v>11</v>
      </c>
      <c r="B567" s="90" t="s">
        <v>60</v>
      </c>
      <c r="C567" s="91" t="s">
        <v>26</v>
      </c>
      <c r="D567" s="98">
        <v>37</v>
      </c>
      <c r="E567" s="99"/>
      <c r="F567" s="100">
        <v>2</v>
      </c>
      <c r="G567" s="100"/>
      <c r="H567" s="100">
        <v>35</v>
      </c>
      <c r="I567" s="100"/>
      <c r="J567" s="95">
        <f t="shared" si="33"/>
        <v>37</v>
      </c>
      <c r="K567" s="70"/>
      <c r="L567" s="96">
        <f t="shared" si="32"/>
        <v>37</v>
      </c>
      <c r="M567" s="84"/>
      <c r="N567" s="70"/>
    </row>
    <row r="568" spans="1:14" ht="21.75" customHeight="1">
      <c r="A568" s="89">
        <v>12</v>
      </c>
      <c r="B568" s="90" t="s">
        <v>60</v>
      </c>
      <c r="C568" s="91" t="s">
        <v>27</v>
      </c>
      <c r="D568" s="98"/>
      <c r="E568" s="99"/>
      <c r="F568" s="100"/>
      <c r="G568" s="100"/>
      <c r="H568" s="100"/>
      <c r="I568" s="100"/>
      <c r="J568" s="95">
        <f t="shared" si="33"/>
        <v>0</v>
      </c>
      <c r="K568" s="70"/>
      <c r="L568" s="96">
        <f t="shared" si="32"/>
        <v>0</v>
      </c>
      <c r="M568" s="84"/>
      <c r="N568" s="70"/>
    </row>
    <row r="569" spans="1:14" ht="21.75" customHeight="1">
      <c r="A569" s="89">
        <v>13</v>
      </c>
      <c r="B569" s="90" t="s">
        <v>60</v>
      </c>
      <c r="C569" s="91" t="s">
        <v>28</v>
      </c>
      <c r="D569" s="98">
        <v>17</v>
      </c>
      <c r="E569" s="99"/>
      <c r="F569" s="100">
        <v>1</v>
      </c>
      <c r="G569" s="100"/>
      <c r="H569" s="100">
        <v>16</v>
      </c>
      <c r="I569" s="100"/>
      <c r="J569" s="95">
        <f t="shared" si="33"/>
        <v>17</v>
      </c>
      <c r="K569" s="70"/>
      <c r="L569" s="96">
        <f t="shared" si="32"/>
        <v>17</v>
      </c>
      <c r="M569" s="84"/>
      <c r="N569" s="70"/>
    </row>
    <row r="570" spans="1:14" ht="51.75" customHeight="1">
      <c r="A570" s="89">
        <v>14</v>
      </c>
      <c r="B570" s="90" t="s">
        <v>60</v>
      </c>
      <c r="C570" s="91" t="s">
        <v>29</v>
      </c>
      <c r="D570" s="98">
        <v>8</v>
      </c>
      <c r="E570" s="99">
        <v>2</v>
      </c>
      <c r="F570" s="100">
        <v>1</v>
      </c>
      <c r="G570" s="100"/>
      <c r="H570" s="100"/>
      <c r="I570" s="100"/>
      <c r="J570" s="95">
        <f t="shared" si="33"/>
        <v>1</v>
      </c>
      <c r="K570" s="70">
        <v>5</v>
      </c>
      <c r="L570" s="96">
        <f t="shared" si="32"/>
        <v>8</v>
      </c>
      <c r="M570" s="84" t="s">
        <v>144</v>
      </c>
      <c r="N570" s="70"/>
    </row>
    <row r="571" spans="1:14" ht="21.75" customHeight="1">
      <c r="A571" s="89">
        <v>15</v>
      </c>
      <c r="B571" s="90" t="s">
        <v>60</v>
      </c>
      <c r="C571" s="91" t="s">
        <v>30</v>
      </c>
      <c r="D571" s="98"/>
      <c r="E571" s="99"/>
      <c r="F571" s="100"/>
      <c r="G571" s="100"/>
      <c r="H571" s="100"/>
      <c r="I571" s="100"/>
      <c r="J571" s="95">
        <f t="shared" si="33"/>
        <v>0</v>
      </c>
      <c r="K571" s="70"/>
      <c r="L571" s="96">
        <f t="shared" si="32"/>
        <v>0</v>
      </c>
      <c r="M571" s="84"/>
      <c r="N571" s="70"/>
    </row>
    <row r="572" spans="1:14" ht="21.75" customHeight="1">
      <c r="A572" s="89">
        <v>16</v>
      </c>
      <c r="B572" s="90" t="s">
        <v>60</v>
      </c>
      <c r="C572" s="91" t="s">
        <v>31</v>
      </c>
      <c r="D572" s="98"/>
      <c r="E572" s="99"/>
      <c r="F572" s="100"/>
      <c r="G572" s="100"/>
      <c r="H572" s="100"/>
      <c r="I572" s="100"/>
      <c r="J572" s="95">
        <f t="shared" si="33"/>
        <v>0</v>
      </c>
      <c r="K572" s="70"/>
      <c r="L572" s="96">
        <f t="shared" si="32"/>
        <v>0</v>
      </c>
      <c r="M572" s="84"/>
      <c r="N572" s="70"/>
    </row>
    <row r="573" spans="1:14" ht="21.75" customHeight="1">
      <c r="A573" s="89">
        <v>17</v>
      </c>
      <c r="B573" s="90" t="s">
        <v>60</v>
      </c>
      <c r="C573" s="91" t="s">
        <v>32</v>
      </c>
      <c r="D573" s="98"/>
      <c r="E573" s="99"/>
      <c r="F573" s="100"/>
      <c r="G573" s="100"/>
      <c r="H573" s="100"/>
      <c r="I573" s="100"/>
      <c r="J573" s="95">
        <f t="shared" si="33"/>
        <v>0</v>
      </c>
      <c r="K573" s="70"/>
      <c r="L573" s="96">
        <f t="shared" si="32"/>
        <v>0</v>
      </c>
      <c r="M573" s="84"/>
      <c r="N573" s="70"/>
    </row>
    <row r="574" spans="1:14" ht="21.75" customHeight="1">
      <c r="A574" s="89">
        <v>18</v>
      </c>
      <c r="B574" s="90" t="s">
        <v>60</v>
      </c>
      <c r="C574" s="91" t="s">
        <v>33</v>
      </c>
      <c r="D574" s="98"/>
      <c r="E574" s="99"/>
      <c r="F574" s="100"/>
      <c r="G574" s="100"/>
      <c r="H574" s="100"/>
      <c r="I574" s="100"/>
      <c r="J574" s="95">
        <f t="shared" si="33"/>
        <v>0</v>
      </c>
      <c r="K574" s="70"/>
      <c r="L574" s="96">
        <f t="shared" si="32"/>
        <v>0</v>
      </c>
      <c r="M574" s="84"/>
      <c r="N574" s="70"/>
    </row>
    <row r="575" spans="1:14" ht="21.75" customHeight="1">
      <c r="A575" s="89">
        <v>19</v>
      </c>
      <c r="B575" s="90" t="s">
        <v>60</v>
      </c>
      <c r="C575" s="101" t="s">
        <v>34</v>
      </c>
      <c r="D575" s="98"/>
      <c r="E575" s="99"/>
      <c r="F575" s="100"/>
      <c r="G575" s="100"/>
      <c r="H575" s="100"/>
      <c r="I575" s="100"/>
      <c r="J575" s="95">
        <f t="shared" si="33"/>
        <v>0</v>
      </c>
      <c r="K575" s="70"/>
      <c r="L575" s="96">
        <f t="shared" si="32"/>
        <v>0</v>
      </c>
      <c r="M575" s="84"/>
      <c r="N575" s="70"/>
    </row>
    <row r="576" spans="1:14" ht="21.75" customHeight="1">
      <c r="A576" s="89">
        <v>20</v>
      </c>
      <c r="B576" s="90" t="s">
        <v>60</v>
      </c>
      <c r="C576" s="101" t="s">
        <v>35</v>
      </c>
      <c r="D576" s="98"/>
      <c r="E576" s="99"/>
      <c r="F576" s="100"/>
      <c r="G576" s="100"/>
      <c r="H576" s="100"/>
      <c r="I576" s="100"/>
      <c r="J576" s="95">
        <f t="shared" si="33"/>
        <v>0</v>
      </c>
      <c r="K576" s="70"/>
      <c r="L576" s="96">
        <f t="shared" si="32"/>
        <v>0</v>
      </c>
      <c r="M576" s="84"/>
      <c r="N576" s="70"/>
    </row>
    <row r="577" spans="1:14" ht="21.75" customHeight="1">
      <c r="A577" s="89">
        <v>21</v>
      </c>
      <c r="B577" s="90" t="s">
        <v>60</v>
      </c>
      <c r="C577" s="91" t="s">
        <v>36</v>
      </c>
      <c r="D577" s="98"/>
      <c r="E577" s="99"/>
      <c r="F577" s="100"/>
      <c r="G577" s="100"/>
      <c r="H577" s="100"/>
      <c r="I577" s="100"/>
      <c r="J577" s="95">
        <f t="shared" si="33"/>
        <v>0</v>
      </c>
      <c r="K577" s="70"/>
      <c r="L577" s="96">
        <f t="shared" si="32"/>
        <v>0</v>
      </c>
      <c r="M577" s="84"/>
      <c r="N577" s="70"/>
    </row>
    <row r="578" spans="1:14" ht="21.75" customHeight="1">
      <c r="A578" s="89">
        <v>22</v>
      </c>
      <c r="B578" s="90" t="s">
        <v>60</v>
      </c>
      <c r="C578" s="91" t="s">
        <v>37</v>
      </c>
      <c r="D578" s="98">
        <v>31</v>
      </c>
      <c r="E578" s="99">
        <v>1</v>
      </c>
      <c r="F578" s="100"/>
      <c r="G578" s="100">
        <v>30</v>
      </c>
      <c r="H578" s="100"/>
      <c r="I578" s="100"/>
      <c r="J578" s="95">
        <f t="shared" si="33"/>
        <v>30</v>
      </c>
      <c r="K578" s="70"/>
      <c r="L578" s="96">
        <f t="shared" si="32"/>
        <v>31</v>
      </c>
      <c r="M578" s="84"/>
      <c r="N578" s="70"/>
    </row>
    <row r="579" spans="1:14" ht="21.75" customHeight="1">
      <c r="A579" s="89">
        <v>23</v>
      </c>
      <c r="B579" s="90" t="s">
        <v>60</v>
      </c>
      <c r="C579" s="91" t="s">
        <v>146</v>
      </c>
      <c r="D579" s="98">
        <v>82</v>
      </c>
      <c r="E579" s="99"/>
      <c r="F579" s="100"/>
      <c r="G579" s="100">
        <v>82</v>
      </c>
      <c r="H579" s="100"/>
      <c r="I579" s="100"/>
      <c r="J579" s="95">
        <f t="shared" si="33"/>
        <v>82</v>
      </c>
      <c r="K579" s="70"/>
      <c r="L579" s="96">
        <f t="shared" si="32"/>
        <v>82</v>
      </c>
      <c r="M579" s="84"/>
      <c r="N579" s="70"/>
    </row>
    <row r="580" spans="1:14" ht="21.75" customHeight="1">
      <c r="A580" s="89">
        <v>24</v>
      </c>
      <c r="B580" s="90" t="s">
        <v>60</v>
      </c>
      <c r="C580" s="91" t="s">
        <v>38</v>
      </c>
      <c r="D580" s="98"/>
      <c r="E580" s="99"/>
      <c r="F580" s="100"/>
      <c r="G580" s="100"/>
      <c r="H580" s="100"/>
      <c r="I580" s="100"/>
      <c r="J580" s="95">
        <f t="shared" si="33"/>
        <v>0</v>
      </c>
      <c r="K580" s="70"/>
      <c r="L580" s="96">
        <f t="shared" si="32"/>
        <v>0</v>
      </c>
      <c r="M580" s="84"/>
      <c r="N580" s="70"/>
    </row>
    <row r="581" spans="1:14" ht="21.75" customHeight="1">
      <c r="A581" s="89">
        <v>25</v>
      </c>
      <c r="B581" s="90" t="s">
        <v>60</v>
      </c>
      <c r="C581" s="91" t="s">
        <v>39</v>
      </c>
      <c r="D581" s="98"/>
      <c r="E581" s="99"/>
      <c r="F581" s="100"/>
      <c r="G581" s="100"/>
      <c r="H581" s="100"/>
      <c r="I581" s="100"/>
      <c r="J581" s="95">
        <f t="shared" si="33"/>
        <v>0</v>
      </c>
      <c r="K581" s="70"/>
      <c r="L581" s="96">
        <f t="shared" si="32"/>
        <v>0</v>
      </c>
      <c r="M581" s="84"/>
      <c r="N581" s="70"/>
    </row>
    <row r="582" spans="1:14" ht="21.75" customHeight="1">
      <c r="A582" s="89">
        <v>26</v>
      </c>
      <c r="B582" s="90" t="s">
        <v>60</v>
      </c>
      <c r="C582" s="91" t="s">
        <v>40</v>
      </c>
      <c r="D582" s="98"/>
      <c r="E582" s="99"/>
      <c r="F582" s="100"/>
      <c r="G582" s="100"/>
      <c r="H582" s="100"/>
      <c r="I582" s="100"/>
      <c r="J582" s="95">
        <f t="shared" si="33"/>
        <v>0</v>
      </c>
      <c r="K582" s="70"/>
      <c r="L582" s="96">
        <f t="shared" si="32"/>
        <v>0</v>
      </c>
      <c r="M582" s="84"/>
      <c r="N582" s="70"/>
    </row>
    <row r="583" spans="1:14" ht="21.75" customHeight="1">
      <c r="A583" s="89">
        <v>27</v>
      </c>
      <c r="B583" s="90" t="s">
        <v>60</v>
      </c>
      <c r="C583" s="91" t="s">
        <v>41</v>
      </c>
      <c r="D583" s="98"/>
      <c r="E583" s="99"/>
      <c r="F583" s="100"/>
      <c r="G583" s="100"/>
      <c r="H583" s="100"/>
      <c r="I583" s="100"/>
      <c r="J583" s="95">
        <f t="shared" si="33"/>
        <v>0</v>
      </c>
      <c r="K583" s="70"/>
      <c r="L583" s="96">
        <f t="shared" si="32"/>
        <v>0</v>
      </c>
      <c r="M583" s="84"/>
      <c r="N583" s="70"/>
    </row>
    <row r="584" spans="1:14" ht="21.75" customHeight="1">
      <c r="A584" s="89">
        <v>28</v>
      </c>
      <c r="B584" s="90" t="s">
        <v>60</v>
      </c>
      <c r="C584" s="91" t="s">
        <v>42</v>
      </c>
      <c r="D584" s="98"/>
      <c r="E584" s="99"/>
      <c r="F584" s="100"/>
      <c r="G584" s="100"/>
      <c r="H584" s="100"/>
      <c r="I584" s="100"/>
      <c r="J584" s="95">
        <f t="shared" si="33"/>
        <v>0</v>
      </c>
      <c r="K584" s="70"/>
      <c r="L584" s="96">
        <f t="shared" si="32"/>
        <v>0</v>
      </c>
      <c r="M584" s="84"/>
      <c r="N584" s="70"/>
    </row>
    <row r="585" spans="1:14" ht="21.75" customHeight="1">
      <c r="A585" s="89">
        <v>31</v>
      </c>
      <c r="B585" s="90" t="s">
        <v>60</v>
      </c>
      <c r="C585" s="91" t="s">
        <v>89</v>
      </c>
      <c r="D585" s="98"/>
      <c r="E585" s="99"/>
      <c r="F585" s="100"/>
      <c r="G585" s="100"/>
      <c r="H585" s="100"/>
      <c r="I585" s="100"/>
      <c r="J585" s="95">
        <f t="shared" si="33"/>
        <v>0</v>
      </c>
      <c r="K585" s="70"/>
      <c r="L585" s="96">
        <f t="shared" si="32"/>
        <v>0</v>
      </c>
      <c r="M585" s="84"/>
      <c r="N585" s="70"/>
    </row>
    <row r="586" spans="1:14" ht="21.75" customHeight="1">
      <c r="A586" s="89">
        <v>32</v>
      </c>
      <c r="B586" s="90" t="s">
        <v>60</v>
      </c>
      <c r="C586" s="91" t="s">
        <v>43</v>
      </c>
      <c r="D586" s="98"/>
      <c r="E586" s="99"/>
      <c r="F586" s="100"/>
      <c r="G586" s="100"/>
      <c r="H586" s="100"/>
      <c r="I586" s="100"/>
      <c r="J586" s="95">
        <f t="shared" si="33"/>
        <v>0</v>
      </c>
      <c r="K586" s="70"/>
      <c r="L586" s="96">
        <f t="shared" si="32"/>
        <v>0</v>
      </c>
      <c r="M586" s="84"/>
      <c r="N586" s="70"/>
    </row>
    <row r="587" spans="1:14" ht="21.75" customHeight="1">
      <c r="A587" s="89">
        <v>33</v>
      </c>
      <c r="B587" s="90" t="s">
        <v>60</v>
      </c>
      <c r="C587" s="91" t="s">
        <v>90</v>
      </c>
      <c r="D587" s="98">
        <v>592</v>
      </c>
      <c r="E587" s="99">
        <v>1</v>
      </c>
      <c r="F587" s="100"/>
      <c r="G587" s="100">
        <v>591</v>
      </c>
      <c r="H587" s="100"/>
      <c r="I587" s="100"/>
      <c r="J587" s="95">
        <f t="shared" si="33"/>
        <v>591</v>
      </c>
      <c r="K587" s="70"/>
      <c r="L587" s="96">
        <f t="shared" si="32"/>
        <v>592</v>
      </c>
      <c r="M587" s="84"/>
      <c r="N587" s="70"/>
    </row>
    <row r="588" spans="1:14" ht="21.75" customHeight="1">
      <c r="A588" s="89">
        <v>35</v>
      </c>
      <c r="B588" s="90" t="s">
        <v>60</v>
      </c>
      <c r="C588" s="101" t="s">
        <v>44</v>
      </c>
      <c r="D588" s="98">
        <v>8</v>
      </c>
      <c r="E588" s="99"/>
      <c r="F588" s="100">
        <v>2</v>
      </c>
      <c r="G588" s="100"/>
      <c r="H588" s="100">
        <v>6</v>
      </c>
      <c r="I588" s="100"/>
      <c r="J588" s="95">
        <f t="shared" si="33"/>
        <v>8</v>
      </c>
      <c r="K588" s="70"/>
      <c r="L588" s="96">
        <f t="shared" si="32"/>
        <v>8</v>
      </c>
      <c r="M588" s="84"/>
      <c r="N588" s="70"/>
    </row>
    <row r="589" spans="1:14" ht="21.75" customHeight="1">
      <c r="A589" s="89">
        <v>36</v>
      </c>
      <c r="B589" s="90" t="s">
        <v>60</v>
      </c>
      <c r="C589" s="101" t="s">
        <v>88</v>
      </c>
      <c r="D589" s="98"/>
      <c r="E589" s="99"/>
      <c r="F589" s="100"/>
      <c r="G589" s="100"/>
      <c r="H589" s="100"/>
      <c r="I589" s="100"/>
      <c r="J589" s="95">
        <f t="shared" si="33"/>
        <v>0</v>
      </c>
      <c r="K589" s="70"/>
      <c r="L589" s="96">
        <f t="shared" si="32"/>
        <v>0</v>
      </c>
      <c r="M589" s="84"/>
      <c r="N589" s="70"/>
    </row>
    <row r="590" spans="1:14" ht="21.75" customHeight="1">
      <c r="A590" s="89">
        <v>37</v>
      </c>
      <c r="B590" s="90" t="s">
        <v>60</v>
      </c>
      <c r="C590" s="101" t="s">
        <v>46</v>
      </c>
      <c r="D590" s="98"/>
      <c r="E590" s="99"/>
      <c r="F590" s="100"/>
      <c r="G590" s="100"/>
      <c r="H590" s="100"/>
      <c r="I590" s="100"/>
      <c r="J590" s="95">
        <f t="shared" si="33"/>
        <v>0</v>
      </c>
      <c r="K590" s="70"/>
      <c r="L590" s="96">
        <f t="shared" si="32"/>
        <v>0</v>
      </c>
      <c r="M590" s="84"/>
      <c r="N590" s="70"/>
    </row>
    <row r="591" spans="1:14" ht="21.75" customHeight="1">
      <c r="A591" s="89">
        <v>38</v>
      </c>
      <c r="B591" s="90" t="s">
        <v>60</v>
      </c>
      <c r="C591" s="101" t="s">
        <v>47</v>
      </c>
      <c r="D591" s="98"/>
      <c r="E591" s="99"/>
      <c r="F591" s="100"/>
      <c r="G591" s="100"/>
      <c r="H591" s="100"/>
      <c r="I591" s="100"/>
      <c r="J591" s="95">
        <f t="shared" si="33"/>
        <v>0</v>
      </c>
      <c r="K591" s="70"/>
      <c r="L591" s="96">
        <f t="shared" si="32"/>
        <v>0</v>
      </c>
      <c r="M591" s="84"/>
      <c r="N591" s="70"/>
    </row>
    <row r="592" spans="1:14" ht="21.75" customHeight="1">
      <c r="A592" s="102">
        <v>16</v>
      </c>
      <c r="B592" s="90" t="s">
        <v>60</v>
      </c>
      <c r="C592" s="102" t="s">
        <v>76</v>
      </c>
      <c r="D592" s="103">
        <f t="shared" ref="D592:I592" si="35">SUM(D557:D591)</f>
        <v>1654</v>
      </c>
      <c r="E592" s="104">
        <f t="shared" si="35"/>
        <v>16</v>
      </c>
      <c r="F592" s="105">
        <f t="shared" si="35"/>
        <v>77</v>
      </c>
      <c r="G592" s="105">
        <f t="shared" si="35"/>
        <v>1374</v>
      </c>
      <c r="H592" s="105">
        <f t="shared" si="35"/>
        <v>162</v>
      </c>
      <c r="I592" s="105">
        <f t="shared" si="35"/>
        <v>20</v>
      </c>
      <c r="J592" s="95">
        <f t="shared" si="33"/>
        <v>1633</v>
      </c>
      <c r="K592" s="102">
        <f>SUM(K557:K591)</f>
        <v>5</v>
      </c>
      <c r="L592" s="96">
        <f t="shared" si="32"/>
        <v>1654</v>
      </c>
      <c r="M592" s="84"/>
      <c r="N592" s="70"/>
    </row>
    <row r="593" spans="1:14" ht="21.75" customHeight="1">
      <c r="A593" s="89">
        <v>1</v>
      </c>
      <c r="B593" s="90" t="s">
        <v>61</v>
      </c>
      <c r="C593" s="91" t="s">
        <v>16</v>
      </c>
      <c r="D593" s="92">
        <v>534</v>
      </c>
      <c r="E593" s="99">
        <v>22</v>
      </c>
      <c r="F593" s="100">
        <v>48</v>
      </c>
      <c r="G593" s="100">
        <v>464</v>
      </c>
      <c r="H593" s="100"/>
      <c r="I593" s="100"/>
      <c r="J593" s="95">
        <f t="shared" si="33"/>
        <v>512</v>
      </c>
      <c r="K593" s="70"/>
      <c r="L593" s="96">
        <f t="shared" si="32"/>
        <v>534</v>
      </c>
      <c r="M593" s="84"/>
      <c r="N593" s="70"/>
    </row>
    <row r="594" spans="1:14" ht="21.75" customHeight="1">
      <c r="A594" s="89">
        <v>2</v>
      </c>
      <c r="B594" s="90" t="s">
        <v>61</v>
      </c>
      <c r="C594" s="91" t="s">
        <v>17</v>
      </c>
      <c r="D594" s="92">
        <v>199</v>
      </c>
      <c r="E594" s="99">
        <v>1</v>
      </c>
      <c r="F594" s="100">
        <v>61</v>
      </c>
      <c r="G594" s="100">
        <v>137</v>
      </c>
      <c r="H594" s="100"/>
      <c r="I594" s="100"/>
      <c r="J594" s="95">
        <f t="shared" si="33"/>
        <v>198</v>
      </c>
      <c r="K594" s="70"/>
      <c r="L594" s="96">
        <f t="shared" si="32"/>
        <v>199</v>
      </c>
      <c r="M594" s="84"/>
      <c r="N594" s="70"/>
    </row>
    <row r="595" spans="1:14" ht="21.75" customHeight="1">
      <c r="A595" s="89">
        <v>3</v>
      </c>
      <c r="B595" s="90" t="s">
        <v>61</v>
      </c>
      <c r="C595" s="91" t="s">
        <v>18</v>
      </c>
      <c r="D595" s="92">
        <v>46</v>
      </c>
      <c r="E595" s="99"/>
      <c r="F595" s="100">
        <v>39</v>
      </c>
      <c r="G595" s="100">
        <v>7</v>
      </c>
      <c r="H595" s="100"/>
      <c r="I595" s="100"/>
      <c r="J595" s="95">
        <f t="shared" si="33"/>
        <v>46</v>
      </c>
      <c r="K595" s="70"/>
      <c r="L595" s="96">
        <f t="shared" si="32"/>
        <v>46</v>
      </c>
      <c r="M595" s="84"/>
      <c r="N595" s="70"/>
    </row>
    <row r="596" spans="1:14" ht="21.75" customHeight="1">
      <c r="A596" s="89">
        <v>4</v>
      </c>
      <c r="B596" s="90" t="s">
        <v>61</v>
      </c>
      <c r="C596" s="91" t="s">
        <v>19</v>
      </c>
      <c r="D596" s="92"/>
      <c r="E596" s="99"/>
      <c r="F596" s="100"/>
      <c r="G596" s="100"/>
      <c r="H596" s="100"/>
      <c r="I596" s="100"/>
      <c r="J596" s="95">
        <f t="shared" si="33"/>
        <v>0</v>
      </c>
      <c r="K596" s="70"/>
      <c r="L596" s="96">
        <f t="shared" si="32"/>
        <v>0</v>
      </c>
      <c r="M596" s="84"/>
      <c r="N596" s="70"/>
    </row>
    <row r="597" spans="1:14" ht="21.75" customHeight="1">
      <c r="A597" s="89">
        <v>5</v>
      </c>
      <c r="B597" s="90" t="s">
        <v>61</v>
      </c>
      <c r="C597" s="91" t="s">
        <v>20</v>
      </c>
      <c r="D597" s="92">
        <v>59</v>
      </c>
      <c r="E597" s="99"/>
      <c r="F597" s="100">
        <v>6</v>
      </c>
      <c r="G597" s="100">
        <v>53</v>
      </c>
      <c r="H597" s="100"/>
      <c r="I597" s="100"/>
      <c r="J597" s="95">
        <f t="shared" si="33"/>
        <v>59</v>
      </c>
      <c r="K597" s="70"/>
      <c r="L597" s="96">
        <f t="shared" si="32"/>
        <v>59</v>
      </c>
      <c r="M597" s="84"/>
      <c r="N597" s="70"/>
    </row>
    <row r="598" spans="1:14" ht="21.75" customHeight="1">
      <c r="A598" s="89">
        <v>6</v>
      </c>
      <c r="B598" s="90" t="s">
        <v>61</v>
      </c>
      <c r="C598" s="91" t="s">
        <v>21</v>
      </c>
      <c r="D598" s="92">
        <v>402</v>
      </c>
      <c r="E598" s="99">
        <v>4</v>
      </c>
      <c r="F598" s="100">
        <v>47</v>
      </c>
      <c r="G598" s="100">
        <v>301</v>
      </c>
      <c r="H598" s="100">
        <v>50</v>
      </c>
      <c r="I598" s="100"/>
      <c r="J598" s="95">
        <f t="shared" si="33"/>
        <v>398</v>
      </c>
      <c r="K598" s="70"/>
      <c r="L598" s="96">
        <f t="shared" si="32"/>
        <v>402</v>
      </c>
      <c r="M598" s="84"/>
      <c r="N598" s="70"/>
    </row>
    <row r="599" spans="1:14" ht="21.75" customHeight="1">
      <c r="A599" s="89">
        <v>7</v>
      </c>
      <c r="B599" s="90" t="s">
        <v>61</v>
      </c>
      <c r="C599" s="91" t="s">
        <v>22</v>
      </c>
      <c r="D599" s="92">
        <v>183</v>
      </c>
      <c r="E599" s="99">
        <v>7</v>
      </c>
      <c r="F599" s="100">
        <v>7</v>
      </c>
      <c r="G599" s="100">
        <v>139</v>
      </c>
      <c r="H599" s="100"/>
      <c r="I599" s="100">
        <v>29</v>
      </c>
      <c r="J599" s="95">
        <f t="shared" si="33"/>
        <v>175</v>
      </c>
      <c r="K599" s="70">
        <v>1</v>
      </c>
      <c r="L599" s="96">
        <f t="shared" si="32"/>
        <v>183</v>
      </c>
      <c r="M599" s="84"/>
      <c r="N599" s="70"/>
    </row>
    <row r="600" spans="1:14" ht="21.75" customHeight="1">
      <c r="A600" s="89">
        <v>8</v>
      </c>
      <c r="B600" s="90" t="s">
        <v>61</v>
      </c>
      <c r="C600" s="91" t="s">
        <v>23</v>
      </c>
      <c r="D600" s="92">
        <v>25</v>
      </c>
      <c r="E600" s="99"/>
      <c r="F600" s="100"/>
      <c r="G600" s="100">
        <v>25</v>
      </c>
      <c r="H600" s="100"/>
      <c r="I600" s="100"/>
      <c r="J600" s="97">
        <f t="shared" si="33"/>
        <v>25</v>
      </c>
      <c r="K600" s="70"/>
      <c r="L600" s="96">
        <f t="shared" si="32"/>
        <v>25</v>
      </c>
      <c r="M600" s="84"/>
      <c r="N600" s="70"/>
    </row>
    <row r="601" spans="1:14" ht="21.75" customHeight="1">
      <c r="A601" s="89">
        <v>9</v>
      </c>
      <c r="B601" s="90" t="s">
        <v>61</v>
      </c>
      <c r="C601" s="91" t="s">
        <v>24</v>
      </c>
      <c r="D601" s="92"/>
      <c r="E601" s="99"/>
      <c r="F601" s="100"/>
      <c r="G601" s="100"/>
      <c r="H601" s="100"/>
      <c r="I601" s="100"/>
      <c r="J601" s="95">
        <f t="shared" si="33"/>
        <v>0</v>
      </c>
      <c r="K601" s="70"/>
      <c r="L601" s="96">
        <f t="shared" si="32"/>
        <v>0</v>
      </c>
      <c r="M601" s="84"/>
      <c r="N601" s="70"/>
    </row>
    <row r="602" spans="1:14" ht="21.75" customHeight="1">
      <c r="A602" s="89">
        <v>10</v>
      </c>
      <c r="B602" s="90" t="s">
        <v>61</v>
      </c>
      <c r="C602" s="91" t="s">
        <v>25</v>
      </c>
      <c r="D602" s="98"/>
      <c r="E602" s="99"/>
      <c r="F602" s="100"/>
      <c r="G602" s="100"/>
      <c r="H602" s="100"/>
      <c r="I602" s="100"/>
      <c r="J602" s="95">
        <f t="shared" si="33"/>
        <v>0</v>
      </c>
      <c r="K602" s="70"/>
      <c r="L602" s="96">
        <f t="shared" si="32"/>
        <v>0</v>
      </c>
      <c r="M602" s="84"/>
      <c r="N602" s="70"/>
    </row>
    <row r="603" spans="1:14" ht="21.75" customHeight="1">
      <c r="A603" s="89">
        <v>11</v>
      </c>
      <c r="B603" s="90" t="s">
        <v>61</v>
      </c>
      <c r="C603" s="91" t="s">
        <v>26</v>
      </c>
      <c r="D603" s="98">
        <v>34</v>
      </c>
      <c r="E603" s="99"/>
      <c r="F603" s="100">
        <v>4</v>
      </c>
      <c r="G603" s="100"/>
      <c r="H603" s="100">
        <v>30</v>
      </c>
      <c r="I603" s="100"/>
      <c r="J603" s="95">
        <f t="shared" si="33"/>
        <v>34</v>
      </c>
      <c r="K603" s="70"/>
      <c r="L603" s="96">
        <f t="shared" si="32"/>
        <v>34</v>
      </c>
      <c r="M603" s="84"/>
      <c r="N603" s="70"/>
    </row>
    <row r="604" spans="1:14" ht="21.75" customHeight="1">
      <c r="A604" s="89">
        <v>12</v>
      </c>
      <c r="B604" s="90" t="s">
        <v>61</v>
      </c>
      <c r="C604" s="91" t="s">
        <v>27</v>
      </c>
      <c r="D604" s="98"/>
      <c r="E604" s="99"/>
      <c r="F604" s="100"/>
      <c r="G604" s="100"/>
      <c r="H604" s="100"/>
      <c r="I604" s="100"/>
      <c r="J604" s="95">
        <f t="shared" si="33"/>
        <v>0</v>
      </c>
      <c r="K604" s="70"/>
      <c r="L604" s="96">
        <f t="shared" si="32"/>
        <v>0</v>
      </c>
      <c r="M604" s="84"/>
      <c r="N604" s="70"/>
    </row>
    <row r="605" spans="1:14" ht="21.75" customHeight="1">
      <c r="A605" s="89">
        <v>13</v>
      </c>
      <c r="B605" s="90" t="s">
        <v>61</v>
      </c>
      <c r="C605" s="91" t="s">
        <v>28</v>
      </c>
      <c r="D605" s="98"/>
      <c r="E605" s="99"/>
      <c r="F605" s="100"/>
      <c r="G605" s="100"/>
      <c r="H605" s="100"/>
      <c r="I605" s="100"/>
      <c r="J605" s="95">
        <f t="shared" si="33"/>
        <v>0</v>
      </c>
      <c r="K605" s="70"/>
      <c r="L605" s="96">
        <f t="shared" si="32"/>
        <v>0</v>
      </c>
      <c r="M605" s="84"/>
      <c r="N605" s="70"/>
    </row>
    <row r="606" spans="1:14" ht="21.75" customHeight="1">
      <c r="A606" s="89">
        <v>14</v>
      </c>
      <c r="B606" s="90" t="s">
        <v>61</v>
      </c>
      <c r="C606" s="91" t="s">
        <v>29</v>
      </c>
      <c r="D606" s="98"/>
      <c r="E606" s="99"/>
      <c r="F606" s="100"/>
      <c r="G606" s="100"/>
      <c r="H606" s="100"/>
      <c r="I606" s="100"/>
      <c r="J606" s="95">
        <f t="shared" si="33"/>
        <v>0</v>
      </c>
      <c r="K606" s="70"/>
      <c r="L606" s="96">
        <f t="shared" si="32"/>
        <v>0</v>
      </c>
      <c r="M606" s="84"/>
      <c r="N606" s="70"/>
    </row>
    <row r="607" spans="1:14" ht="21.75" customHeight="1">
      <c r="A607" s="89">
        <v>15</v>
      </c>
      <c r="B607" s="90" t="s">
        <v>61</v>
      </c>
      <c r="C607" s="91" t="s">
        <v>30</v>
      </c>
      <c r="D607" s="98">
        <v>12</v>
      </c>
      <c r="E607" s="99"/>
      <c r="F607" s="100"/>
      <c r="G607" s="100">
        <v>12</v>
      </c>
      <c r="H607" s="100"/>
      <c r="I607" s="100"/>
      <c r="J607" s="95">
        <f t="shared" si="33"/>
        <v>12</v>
      </c>
      <c r="K607" s="70"/>
      <c r="L607" s="96">
        <f t="shared" si="32"/>
        <v>12</v>
      </c>
      <c r="M607" s="84"/>
      <c r="N607" s="70"/>
    </row>
    <row r="608" spans="1:14" ht="21.75" customHeight="1">
      <c r="A608" s="89">
        <v>16</v>
      </c>
      <c r="B608" s="90" t="s">
        <v>61</v>
      </c>
      <c r="C608" s="91" t="s">
        <v>31</v>
      </c>
      <c r="D608" s="98">
        <v>13</v>
      </c>
      <c r="E608" s="99"/>
      <c r="F608" s="100">
        <v>3</v>
      </c>
      <c r="G608" s="100">
        <v>4</v>
      </c>
      <c r="H608" s="100">
        <v>6</v>
      </c>
      <c r="I608" s="100"/>
      <c r="J608" s="95">
        <f t="shared" si="33"/>
        <v>13</v>
      </c>
      <c r="K608" s="70"/>
      <c r="L608" s="96">
        <f t="shared" si="32"/>
        <v>13</v>
      </c>
      <c r="M608" s="84"/>
      <c r="N608" s="70"/>
    </row>
    <row r="609" spans="1:14" ht="21.75" customHeight="1">
      <c r="A609" s="89">
        <v>17</v>
      </c>
      <c r="B609" s="90" t="s">
        <v>61</v>
      </c>
      <c r="C609" s="91" t="s">
        <v>32</v>
      </c>
      <c r="D609" s="98"/>
      <c r="E609" s="99"/>
      <c r="F609" s="100"/>
      <c r="G609" s="100"/>
      <c r="H609" s="100"/>
      <c r="I609" s="100"/>
      <c r="J609" s="95">
        <f t="shared" si="33"/>
        <v>0</v>
      </c>
      <c r="K609" s="70"/>
      <c r="L609" s="96">
        <f t="shared" ref="L609:L668" si="36">SUM(E609,J609,K609)</f>
        <v>0</v>
      </c>
      <c r="M609" s="84"/>
      <c r="N609" s="70"/>
    </row>
    <row r="610" spans="1:14" ht="21.75" customHeight="1">
      <c r="A610" s="89">
        <v>18</v>
      </c>
      <c r="B610" s="90" t="s">
        <v>61</v>
      </c>
      <c r="C610" s="91" t="s">
        <v>33</v>
      </c>
      <c r="D610" s="98">
        <v>6</v>
      </c>
      <c r="E610" s="99"/>
      <c r="F610" s="100">
        <v>1</v>
      </c>
      <c r="G610" s="100">
        <v>5</v>
      </c>
      <c r="H610" s="100"/>
      <c r="I610" s="100"/>
      <c r="J610" s="95">
        <f t="shared" ref="J610:J669" si="37">SUM(F610,G610,H610,I610)</f>
        <v>6</v>
      </c>
      <c r="K610" s="70"/>
      <c r="L610" s="96">
        <f t="shared" si="36"/>
        <v>6</v>
      </c>
      <c r="M610" s="84"/>
      <c r="N610" s="70"/>
    </row>
    <row r="611" spans="1:14" ht="21.75" customHeight="1">
      <c r="A611" s="89">
        <v>19</v>
      </c>
      <c r="B611" s="90" t="s">
        <v>61</v>
      </c>
      <c r="C611" s="101" t="s">
        <v>34</v>
      </c>
      <c r="D611" s="98"/>
      <c r="E611" s="99"/>
      <c r="F611" s="100"/>
      <c r="G611" s="100"/>
      <c r="H611" s="100"/>
      <c r="I611" s="100"/>
      <c r="J611" s="95">
        <f t="shared" si="37"/>
        <v>0</v>
      </c>
      <c r="K611" s="70"/>
      <c r="L611" s="96">
        <f t="shared" si="36"/>
        <v>0</v>
      </c>
      <c r="M611" s="84"/>
      <c r="N611" s="70"/>
    </row>
    <row r="612" spans="1:14" ht="21.75" customHeight="1">
      <c r="A612" s="89">
        <v>20</v>
      </c>
      <c r="B612" s="90" t="s">
        <v>61</v>
      </c>
      <c r="C612" s="101" t="s">
        <v>35</v>
      </c>
      <c r="D612" s="98"/>
      <c r="E612" s="99"/>
      <c r="F612" s="100"/>
      <c r="G612" s="100"/>
      <c r="H612" s="100"/>
      <c r="I612" s="100"/>
      <c r="J612" s="95">
        <f t="shared" si="37"/>
        <v>0</v>
      </c>
      <c r="K612" s="70"/>
      <c r="L612" s="96">
        <f t="shared" si="36"/>
        <v>0</v>
      </c>
      <c r="M612" s="84"/>
      <c r="N612" s="70"/>
    </row>
    <row r="613" spans="1:14" ht="21.75" customHeight="1">
      <c r="A613" s="89">
        <v>21</v>
      </c>
      <c r="B613" s="90" t="s">
        <v>61</v>
      </c>
      <c r="C613" s="91" t="s">
        <v>36</v>
      </c>
      <c r="D613" s="98"/>
      <c r="E613" s="99"/>
      <c r="F613" s="100"/>
      <c r="G613" s="100"/>
      <c r="H613" s="100"/>
      <c r="I613" s="100"/>
      <c r="J613" s="95">
        <f t="shared" si="37"/>
        <v>0</v>
      </c>
      <c r="K613" s="70"/>
      <c r="L613" s="96">
        <f t="shared" si="36"/>
        <v>0</v>
      </c>
      <c r="M613" s="84"/>
      <c r="N613" s="70"/>
    </row>
    <row r="614" spans="1:14" ht="49.5" customHeight="1">
      <c r="A614" s="89">
        <v>22</v>
      </c>
      <c r="B614" s="90" t="s">
        <v>61</v>
      </c>
      <c r="C614" s="91" t="s">
        <v>37</v>
      </c>
      <c r="D614" s="98">
        <v>165</v>
      </c>
      <c r="E614" s="99">
        <v>10</v>
      </c>
      <c r="F614" s="100"/>
      <c r="G614" s="100">
        <v>155</v>
      </c>
      <c r="H614" s="100"/>
      <c r="I614" s="100"/>
      <c r="J614" s="95">
        <f t="shared" si="37"/>
        <v>155</v>
      </c>
      <c r="K614" s="70"/>
      <c r="L614" s="96">
        <f t="shared" si="36"/>
        <v>165</v>
      </c>
      <c r="M614" s="84"/>
      <c r="N614" s="70"/>
    </row>
    <row r="615" spans="1:14" ht="21.75" customHeight="1">
      <c r="A615" s="89">
        <v>23</v>
      </c>
      <c r="B615" s="90" t="s">
        <v>61</v>
      </c>
      <c r="C615" s="91" t="s">
        <v>146</v>
      </c>
      <c r="D615" s="98"/>
      <c r="E615" s="99"/>
      <c r="F615" s="100"/>
      <c r="G615" s="100"/>
      <c r="H615" s="100"/>
      <c r="I615" s="100"/>
      <c r="J615" s="95">
        <f t="shared" si="37"/>
        <v>0</v>
      </c>
      <c r="K615" s="70"/>
      <c r="L615" s="96">
        <f t="shared" si="36"/>
        <v>0</v>
      </c>
      <c r="M615" s="84"/>
      <c r="N615" s="70"/>
    </row>
    <row r="616" spans="1:14" ht="21.75" customHeight="1">
      <c r="A616" s="89">
        <v>24</v>
      </c>
      <c r="B616" s="90" t="s">
        <v>61</v>
      </c>
      <c r="C616" s="91" t="s">
        <v>38</v>
      </c>
      <c r="D616" s="98"/>
      <c r="E616" s="99"/>
      <c r="F616" s="100"/>
      <c r="G616" s="100"/>
      <c r="H616" s="100"/>
      <c r="I616" s="100"/>
      <c r="J616" s="95">
        <f t="shared" si="37"/>
        <v>0</v>
      </c>
      <c r="K616" s="70"/>
      <c r="L616" s="96">
        <f t="shared" si="36"/>
        <v>0</v>
      </c>
      <c r="M616" s="84"/>
      <c r="N616" s="70"/>
    </row>
    <row r="617" spans="1:14" ht="21.75" customHeight="1">
      <c r="A617" s="89">
        <v>25</v>
      </c>
      <c r="B617" s="90" t="s">
        <v>61</v>
      </c>
      <c r="C617" s="91" t="s">
        <v>39</v>
      </c>
      <c r="D617" s="98"/>
      <c r="E617" s="99"/>
      <c r="F617" s="100"/>
      <c r="G617" s="100"/>
      <c r="H617" s="100"/>
      <c r="I617" s="100"/>
      <c r="J617" s="95">
        <f t="shared" si="37"/>
        <v>0</v>
      </c>
      <c r="K617" s="70"/>
      <c r="L617" s="96">
        <f t="shared" si="36"/>
        <v>0</v>
      </c>
      <c r="M617" s="84"/>
      <c r="N617" s="70"/>
    </row>
    <row r="618" spans="1:14" ht="21.75" customHeight="1">
      <c r="A618" s="89">
        <v>26</v>
      </c>
      <c r="B618" s="90" t="s">
        <v>61</v>
      </c>
      <c r="C618" s="91" t="s">
        <v>40</v>
      </c>
      <c r="D618" s="98"/>
      <c r="E618" s="99"/>
      <c r="F618" s="100"/>
      <c r="G618" s="100"/>
      <c r="H618" s="100"/>
      <c r="I618" s="100"/>
      <c r="J618" s="95">
        <f t="shared" si="37"/>
        <v>0</v>
      </c>
      <c r="K618" s="70"/>
      <c r="L618" s="96">
        <f t="shared" si="36"/>
        <v>0</v>
      </c>
      <c r="M618" s="84"/>
      <c r="N618" s="70"/>
    </row>
    <row r="619" spans="1:14" ht="21.75" customHeight="1">
      <c r="A619" s="89">
        <v>27</v>
      </c>
      <c r="B619" s="90" t="s">
        <v>61</v>
      </c>
      <c r="C619" s="91" t="s">
        <v>41</v>
      </c>
      <c r="D619" s="98"/>
      <c r="E619" s="99"/>
      <c r="F619" s="100"/>
      <c r="G619" s="100"/>
      <c r="H619" s="100"/>
      <c r="I619" s="100"/>
      <c r="J619" s="95">
        <f t="shared" si="37"/>
        <v>0</v>
      </c>
      <c r="K619" s="70"/>
      <c r="L619" s="96">
        <f t="shared" si="36"/>
        <v>0</v>
      </c>
      <c r="M619" s="84"/>
      <c r="N619" s="70"/>
    </row>
    <row r="620" spans="1:14" ht="21.75" customHeight="1">
      <c r="A620" s="89">
        <v>28</v>
      </c>
      <c r="B620" s="90" t="s">
        <v>61</v>
      </c>
      <c r="C620" s="91" t="s">
        <v>42</v>
      </c>
      <c r="D620" s="98"/>
      <c r="E620" s="99"/>
      <c r="F620" s="100"/>
      <c r="G620" s="100"/>
      <c r="H620" s="100"/>
      <c r="I620" s="100"/>
      <c r="J620" s="95">
        <f t="shared" si="37"/>
        <v>0</v>
      </c>
      <c r="K620" s="70"/>
      <c r="L620" s="96">
        <f t="shared" si="36"/>
        <v>0</v>
      </c>
      <c r="M620" s="84"/>
      <c r="N620" s="70"/>
    </row>
    <row r="621" spans="1:14" ht="21.75" customHeight="1">
      <c r="A621" s="89">
        <v>29</v>
      </c>
      <c r="B621" s="90" t="s">
        <v>61</v>
      </c>
      <c r="C621" s="91" t="s">
        <v>85</v>
      </c>
      <c r="D621" s="98">
        <v>638</v>
      </c>
      <c r="E621" s="99">
        <v>1</v>
      </c>
      <c r="F621" s="100">
        <v>51</v>
      </c>
      <c r="G621" s="100">
        <v>159</v>
      </c>
      <c r="H621" s="100">
        <v>327</v>
      </c>
      <c r="I621" s="100">
        <v>100</v>
      </c>
      <c r="J621" s="95">
        <f t="shared" si="37"/>
        <v>637</v>
      </c>
      <c r="K621" s="70"/>
      <c r="L621" s="96">
        <f t="shared" si="36"/>
        <v>638</v>
      </c>
      <c r="M621" s="84"/>
      <c r="N621" s="70"/>
    </row>
    <row r="622" spans="1:14" ht="21.75" customHeight="1">
      <c r="A622" s="89">
        <v>31</v>
      </c>
      <c r="B622" s="90" t="s">
        <v>61</v>
      </c>
      <c r="C622" s="91" t="s">
        <v>89</v>
      </c>
      <c r="D622" s="98"/>
      <c r="E622" s="99"/>
      <c r="F622" s="100"/>
      <c r="G622" s="100"/>
      <c r="H622" s="100"/>
      <c r="I622" s="100"/>
      <c r="J622" s="95">
        <f t="shared" si="37"/>
        <v>0</v>
      </c>
      <c r="K622" s="70"/>
      <c r="L622" s="96">
        <f t="shared" si="36"/>
        <v>0</v>
      </c>
      <c r="M622" s="84"/>
      <c r="N622" s="70"/>
    </row>
    <row r="623" spans="1:14" ht="21.75" customHeight="1">
      <c r="A623" s="89">
        <v>32</v>
      </c>
      <c r="B623" s="90" t="s">
        <v>61</v>
      </c>
      <c r="C623" s="91" t="s">
        <v>43</v>
      </c>
      <c r="D623" s="98"/>
      <c r="E623" s="99"/>
      <c r="F623" s="100"/>
      <c r="G623" s="100"/>
      <c r="H623" s="100"/>
      <c r="I623" s="100"/>
      <c r="J623" s="95">
        <f t="shared" si="37"/>
        <v>0</v>
      </c>
      <c r="K623" s="70"/>
      <c r="L623" s="96">
        <f t="shared" si="36"/>
        <v>0</v>
      </c>
      <c r="M623" s="84"/>
      <c r="N623" s="70"/>
    </row>
    <row r="624" spans="1:14" ht="21.75" customHeight="1">
      <c r="A624" s="89">
        <v>33</v>
      </c>
      <c r="B624" s="90" t="s">
        <v>61</v>
      </c>
      <c r="C624" s="91" t="s">
        <v>90</v>
      </c>
      <c r="D624" s="98"/>
      <c r="E624" s="99"/>
      <c r="F624" s="100"/>
      <c r="G624" s="100"/>
      <c r="H624" s="100"/>
      <c r="I624" s="100"/>
      <c r="J624" s="95">
        <f t="shared" si="37"/>
        <v>0</v>
      </c>
      <c r="K624" s="70"/>
      <c r="L624" s="96">
        <f t="shared" si="36"/>
        <v>0</v>
      </c>
      <c r="M624" s="84"/>
      <c r="N624" s="70"/>
    </row>
    <row r="625" spans="1:14" ht="21.75" customHeight="1">
      <c r="A625" s="89">
        <v>35</v>
      </c>
      <c r="B625" s="90" t="s">
        <v>61</v>
      </c>
      <c r="C625" s="101" t="s">
        <v>44</v>
      </c>
      <c r="D625" s="98"/>
      <c r="E625" s="99"/>
      <c r="F625" s="100"/>
      <c r="G625" s="100"/>
      <c r="H625" s="100"/>
      <c r="I625" s="100"/>
      <c r="J625" s="95">
        <f t="shared" si="37"/>
        <v>0</v>
      </c>
      <c r="K625" s="70"/>
      <c r="L625" s="96">
        <f t="shared" si="36"/>
        <v>0</v>
      </c>
      <c r="M625" s="84"/>
      <c r="N625" s="70"/>
    </row>
    <row r="626" spans="1:14" ht="21.75" customHeight="1">
      <c r="A626" s="89">
        <v>36</v>
      </c>
      <c r="B626" s="90" t="s">
        <v>61</v>
      </c>
      <c r="C626" s="101" t="s">
        <v>88</v>
      </c>
      <c r="D626" s="98"/>
      <c r="E626" s="99"/>
      <c r="F626" s="100"/>
      <c r="G626" s="100"/>
      <c r="H626" s="100"/>
      <c r="I626" s="100"/>
      <c r="J626" s="95">
        <f t="shared" si="37"/>
        <v>0</v>
      </c>
      <c r="K626" s="70"/>
      <c r="L626" s="96">
        <f t="shared" si="36"/>
        <v>0</v>
      </c>
      <c r="M626" s="84"/>
      <c r="N626" s="70"/>
    </row>
    <row r="627" spans="1:14" ht="21.75" customHeight="1">
      <c r="A627" s="89">
        <v>37</v>
      </c>
      <c r="B627" s="90" t="s">
        <v>61</v>
      </c>
      <c r="C627" s="101" t="s">
        <v>46</v>
      </c>
      <c r="D627" s="98"/>
      <c r="E627" s="99"/>
      <c r="F627" s="100"/>
      <c r="G627" s="100"/>
      <c r="H627" s="100"/>
      <c r="I627" s="100"/>
      <c r="J627" s="95">
        <f t="shared" si="37"/>
        <v>0</v>
      </c>
      <c r="K627" s="70"/>
      <c r="L627" s="96">
        <f t="shared" si="36"/>
        <v>0</v>
      </c>
      <c r="M627" s="84"/>
      <c r="N627" s="70"/>
    </row>
    <row r="628" spans="1:14" ht="21.75" customHeight="1">
      <c r="A628" s="89">
        <v>38</v>
      </c>
      <c r="B628" s="90" t="s">
        <v>61</v>
      </c>
      <c r="C628" s="101" t="s">
        <v>47</v>
      </c>
      <c r="D628" s="98"/>
      <c r="E628" s="99"/>
      <c r="F628" s="100"/>
      <c r="G628" s="100"/>
      <c r="H628" s="100"/>
      <c r="I628" s="100"/>
      <c r="J628" s="95">
        <f t="shared" si="37"/>
        <v>0</v>
      </c>
      <c r="K628" s="70"/>
      <c r="L628" s="96">
        <f t="shared" si="36"/>
        <v>0</v>
      </c>
      <c r="M628" s="84"/>
      <c r="N628" s="70"/>
    </row>
    <row r="629" spans="1:14" ht="21.75" customHeight="1">
      <c r="A629" s="102">
        <v>17</v>
      </c>
      <c r="B629" s="90" t="s">
        <v>61</v>
      </c>
      <c r="C629" s="102" t="s">
        <v>76</v>
      </c>
      <c r="D629" s="103">
        <f t="shared" ref="D629:I629" si="38">SUM(D593:D628)</f>
        <v>2316</v>
      </c>
      <c r="E629" s="104">
        <f t="shared" si="38"/>
        <v>45</v>
      </c>
      <c r="F629" s="105">
        <f t="shared" si="38"/>
        <v>267</v>
      </c>
      <c r="G629" s="105">
        <f t="shared" si="38"/>
        <v>1461</v>
      </c>
      <c r="H629" s="105">
        <f t="shared" si="38"/>
        <v>413</v>
      </c>
      <c r="I629" s="105">
        <f t="shared" si="38"/>
        <v>129</v>
      </c>
      <c r="J629" s="95">
        <f t="shared" si="37"/>
        <v>2270</v>
      </c>
      <c r="K629" s="102">
        <f>SUM(K593:K628)</f>
        <v>1</v>
      </c>
      <c r="L629" s="96">
        <f t="shared" si="36"/>
        <v>2316</v>
      </c>
      <c r="M629" s="84"/>
      <c r="N629" s="70"/>
    </row>
    <row r="630" spans="1:14" ht="21.75" customHeight="1">
      <c r="A630" s="89">
        <v>1</v>
      </c>
      <c r="B630" s="90" t="s">
        <v>62</v>
      </c>
      <c r="C630" s="91" t="s">
        <v>16</v>
      </c>
      <c r="D630" s="92">
        <v>70</v>
      </c>
      <c r="E630" s="99">
        <v>6</v>
      </c>
      <c r="F630" s="100">
        <v>7</v>
      </c>
      <c r="G630" s="100">
        <v>57</v>
      </c>
      <c r="H630" s="100"/>
      <c r="I630" s="100"/>
      <c r="J630" s="95">
        <f t="shared" si="37"/>
        <v>64</v>
      </c>
      <c r="K630" s="70"/>
      <c r="L630" s="96">
        <f t="shared" si="36"/>
        <v>70</v>
      </c>
      <c r="M630" s="84"/>
      <c r="N630" s="70"/>
    </row>
    <row r="631" spans="1:14" ht="21.75" customHeight="1">
      <c r="A631" s="89">
        <v>2</v>
      </c>
      <c r="B631" s="90" t="s">
        <v>62</v>
      </c>
      <c r="C631" s="91" t="s">
        <v>17</v>
      </c>
      <c r="D631" s="92">
        <v>14</v>
      </c>
      <c r="E631" s="99"/>
      <c r="F631" s="100">
        <v>2</v>
      </c>
      <c r="G631" s="100">
        <v>12</v>
      </c>
      <c r="H631" s="100"/>
      <c r="I631" s="100"/>
      <c r="J631" s="95">
        <f t="shared" si="37"/>
        <v>14</v>
      </c>
      <c r="K631" s="70"/>
      <c r="L631" s="96">
        <f t="shared" si="36"/>
        <v>14</v>
      </c>
      <c r="M631" s="84"/>
      <c r="N631" s="70"/>
    </row>
    <row r="632" spans="1:14" ht="21.75" customHeight="1">
      <c r="A632" s="89">
        <v>3</v>
      </c>
      <c r="B632" s="90" t="s">
        <v>62</v>
      </c>
      <c r="C632" s="91" t="s">
        <v>18</v>
      </c>
      <c r="D632" s="92">
        <v>11</v>
      </c>
      <c r="E632" s="99">
        <v>1</v>
      </c>
      <c r="F632" s="100">
        <v>6</v>
      </c>
      <c r="G632" s="100">
        <v>4</v>
      </c>
      <c r="H632" s="100"/>
      <c r="I632" s="100"/>
      <c r="J632" s="95">
        <f t="shared" si="37"/>
        <v>10</v>
      </c>
      <c r="K632" s="70"/>
      <c r="L632" s="96">
        <f t="shared" si="36"/>
        <v>11</v>
      </c>
      <c r="M632" s="84"/>
      <c r="N632" s="70"/>
    </row>
    <row r="633" spans="1:14" ht="21.75" customHeight="1">
      <c r="A633" s="89">
        <v>4</v>
      </c>
      <c r="B633" s="90" t="s">
        <v>62</v>
      </c>
      <c r="C633" s="91" t="s">
        <v>19</v>
      </c>
      <c r="D633" s="92"/>
      <c r="E633" s="99"/>
      <c r="F633" s="100"/>
      <c r="G633" s="100"/>
      <c r="H633" s="100"/>
      <c r="I633" s="100"/>
      <c r="J633" s="95">
        <f t="shared" si="37"/>
        <v>0</v>
      </c>
      <c r="K633" s="70"/>
      <c r="L633" s="96">
        <f t="shared" si="36"/>
        <v>0</v>
      </c>
      <c r="M633" s="84"/>
      <c r="N633" s="70"/>
    </row>
    <row r="634" spans="1:14" ht="21.75" customHeight="1">
      <c r="A634" s="89">
        <v>5</v>
      </c>
      <c r="B634" s="90" t="s">
        <v>62</v>
      </c>
      <c r="C634" s="91" t="s">
        <v>20</v>
      </c>
      <c r="D634" s="92">
        <v>35</v>
      </c>
      <c r="E634" s="99">
        <v>1</v>
      </c>
      <c r="F634" s="100">
        <v>3</v>
      </c>
      <c r="G634" s="100">
        <v>31</v>
      </c>
      <c r="H634" s="100"/>
      <c r="I634" s="100"/>
      <c r="J634" s="95">
        <f t="shared" si="37"/>
        <v>34</v>
      </c>
      <c r="K634" s="70"/>
      <c r="L634" s="96">
        <f t="shared" si="36"/>
        <v>35</v>
      </c>
      <c r="M634" s="84"/>
      <c r="N634" s="70"/>
    </row>
    <row r="635" spans="1:14" ht="21.75" customHeight="1">
      <c r="A635" s="89">
        <v>6</v>
      </c>
      <c r="B635" s="90" t="s">
        <v>62</v>
      </c>
      <c r="C635" s="91" t="s">
        <v>21</v>
      </c>
      <c r="D635" s="92">
        <v>166</v>
      </c>
      <c r="E635" s="99">
        <v>3</v>
      </c>
      <c r="F635" s="100">
        <v>33</v>
      </c>
      <c r="G635" s="100">
        <v>82</v>
      </c>
      <c r="H635" s="100">
        <v>48</v>
      </c>
      <c r="I635" s="100"/>
      <c r="J635" s="95">
        <f t="shared" si="37"/>
        <v>163</v>
      </c>
      <c r="K635" s="70"/>
      <c r="L635" s="96">
        <f t="shared" si="36"/>
        <v>166</v>
      </c>
      <c r="M635" s="84"/>
      <c r="N635" s="70"/>
    </row>
    <row r="636" spans="1:14" ht="21.75" customHeight="1">
      <c r="A636" s="89">
        <v>7</v>
      </c>
      <c r="B636" s="90" t="s">
        <v>62</v>
      </c>
      <c r="C636" s="91" t="s">
        <v>22</v>
      </c>
      <c r="D636" s="92">
        <v>434</v>
      </c>
      <c r="E636" s="99">
        <v>2</v>
      </c>
      <c r="F636" s="100">
        <v>137</v>
      </c>
      <c r="G636" s="100">
        <v>272</v>
      </c>
      <c r="H636" s="100">
        <v>21</v>
      </c>
      <c r="I636" s="100"/>
      <c r="J636" s="95">
        <f t="shared" si="37"/>
        <v>430</v>
      </c>
      <c r="K636" s="70">
        <v>2</v>
      </c>
      <c r="L636" s="96">
        <f t="shared" si="36"/>
        <v>434</v>
      </c>
      <c r="M636" s="84"/>
      <c r="N636" s="70"/>
    </row>
    <row r="637" spans="1:14" ht="21.75" customHeight="1">
      <c r="A637" s="89">
        <v>8</v>
      </c>
      <c r="B637" s="90" t="s">
        <v>62</v>
      </c>
      <c r="C637" s="91" t="s">
        <v>23</v>
      </c>
      <c r="D637" s="92"/>
      <c r="E637" s="99"/>
      <c r="F637" s="100"/>
      <c r="G637" s="100"/>
      <c r="H637" s="100"/>
      <c r="I637" s="100"/>
      <c r="J637" s="97">
        <f t="shared" si="37"/>
        <v>0</v>
      </c>
      <c r="K637" s="70"/>
      <c r="L637" s="96">
        <f t="shared" si="36"/>
        <v>0</v>
      </c>
      <c r="M637" s="84"/>
      <c r="N637" s="70"/>
    </row>
    <row r="638" spans="1:14" ht="21.75" customHeight="1">
      <c r="A638" s="89">
        <v>9</v>
      </c>
      <c r="B638" s="90" t="s">
        <v>62</v>
      </c>
      <c r="C638" s="91" t="s">
        <v>24</v>
      </c>
      <c r="D638" s="92"/>
      <c r="E638" s="99"/>
      <c r="F638" s="100"/>
      <c r="G638" s="100"/>
      <c r="H638" s="100"/>
      <c r="I638" s="100"/>
      <c r="J638" s="95">
        <f t="shared" si="37"/>
        <v>0</v>
      </c>
      <c r="K638" s="70"/>
      <c r="L638" s="96">
        <f t="shared" si="36"/>
        <v>0</v>
      </c>
      <c r="M638" s="84"/>
      <c r="N638" s="70"/>
    </row>
    <row r="639" spans="1:14" ht="21.75" customHeight="1">
      <c r="A639" s="89">
        <v>10</v>
      </c>
      <c r="B639" s="90" t="s">
        <v>62</v>
      </c>
      <c r="C639" s="91" t="s">
        <v>25</v>
      </c>
      <c r="D639" s="98"/>
      <c r="E639" s="99"/>
      <c r="F639" s="100"/>
      <c r="G639" s="100"/>
      <c r="H639" s="100"/>
      <c r="I639" s="100"/>
      <c r="J639" s="95">
        <f t="shared" si="37"/>
        <v>0</v>
      </c>
      <c r="K639" s="70"/>
      <c r="L639" s="96">
        <f t="shared" si="36"/>
        <v>0</v>
      </c>
      <c r="M639" s="84"/>
      <c r="N639" s="70"/>
    </row>
    <row r="640" spans="1:14" ht="21.75" customHeight="1">
      <c r="A640" s="89">
        <v>11</v>
      </c>
      <c r="B640" s="90" t="s">
        <v>62</v>
      </c>
      <c r="C640" s="91" t="s">
        <v>26</v>
      </c>
      <c r="D640" s="98">
        <v>3</v>
      </c>
      <c r="E640" s="99"/>
      <c r="F640" s="100">
        <v>2</v>
      </c>
      <c r="G640" s="100">
        <v>1</v>
      </c>
      <c r="H640" s="100"/>
      <c r="I640" s="100"/>
      <c r="J640" s="95">
        <f t="shared" si="37"/>
        <v>3</v>
      </c>
      <c r="K640" s="70"/>
      <c r="L640" s="96">
        <f t="shared" si="36"/>
        <v>3</v>
      </c>
      <c r="M640" s="84"/>
      <c r="N640" s="70"/>
    </row>
    <row r="641" spans="1:14" ht="21.75" customHeight="1">
      <c r="A641" s="89">
        <v>12</v>
      </c>
      <c r="B641" s="90" t="s">
        <v>62</v>
      </c>
      <c r="C641" s="91" t="s">
        <v>27</v>
      </c>
      <c r="D641" s="98"/>
      <c r="E641" s="99"/>
      <c r="F641" s="100"/>
      <c r="G641" s="100"/>
      <c r="H641" s="100"/>
      <c r="I641" s="100"/>
      <c r="J641" s="95">
        <f t="shared" si="37"/>
        <v>0</v>
      </c>
      <c r="K641" s="70"/>
      <c r="L641" s="96">
        <f t="shared" si="36"/>
        <v>0</v>
      </c>
      <c r="M641" s="84"/>
      <c r="N641" s="70"/>
    </row>
    <row r="642" spans="1:14" ht="21.75" customHeight="1">
      <c r="A642" s="89">
        <v>13</v>
      </c>
      <c r="B642" s="90" t="s">
        <v>62</v>
      </c>
      <c r="C642" s="91" t="s">
        <v>28</v>
      </c>
      <c r="D642" s="98">
        <v>9</v>
      </c>
      <c r="E642" s="99"/>
      <c r="F642" s="100">
        <v>1</v>
      </c>
      <c r="G642" s="100"/>
      <c r="H642" s="100">
        <v>8</v>
      </c>
      <c r="I642" s="100"/>
      <c r="J642" s="95">
        <f t="shared" si="37"/>
        <v>9</v>
      </c>
      <c r="K642" s="70"/>
      <c r="L642" s="96">
        <f t="shared" si="36"/>
        <v>9</v>
      </c>
      <c r="M642" s="84"/>
      <c r="N642" s="70"/>
    </row>
    <row r="643" spans="1:14" ht="21.75" customHeight="1">
      <c r="A643" s="89">
        <v>14</v>
      </c>
      <c r="B643" s="90" t="s">
        <v>62</v>
      </c>
      <c r="C643" s="91" t="s">
        <v>29</v>
      </c>
      <c r="D643" s="98"/>
      <c r="E643" s="99"/>
      <c r="F643" s="100"/>
      <c r="G643" s="100"/>
      <c r="H643" s="100"/>
      <c r="I643" s="100"/>
      <c r="J643" s="95">
        <f t="shared" si="37"/>
        <v>0</v>
      </c>
      <c r="K643" s="70"/>
      <c r="L643" s="96">
        <f t="shared" si="36"/>
        <v>0</v>
      </c>
      <c r="M643" s="84"/>
      <c r="N643" s="70"/>
    </row>
    <row r="644" spans="1:14" ht="21.75" customHeight="1">
      <c r="A644" s="89">
        <v>15</v>
      </c>
      <c r="B644" s="90" t="s">
        <v>62</v>
      </c>
      <c r="C644" s="91" t="s">
        <v>30</v>
      </c>
      <c r="D644" s="98">
        <v>4</v>
      </c>
      <c r="E644" s="99"/>
      <c r="F644" s="100"/>
      <c r="G644" s="100">
        <v>4</v>
      </c>
      <c r="H644" s="100"/>
      <c r="I644" s="100"/>
      <c r="J644" s="95">
        <f t="shared" si="37"/>
        <v>4</v>
      </c>
      <c r="K644" s="70"/>
      <c r="L644" s="96">
        <f t="shared" si="36"/>
        <v>4</v>
      </c>
      <c r="M644" s="84"/>
      <c r="N644" s="70"/>
    </row>
    <row r="645" spans="1:14" ht="21.75" customHeight="1">
      <c r="A645" s="89">
        <v>16</v>
      </c>
      <c r="B645" s="90" t="s">
        <v>62</v>
      </c>
      <c r="C645" s="91" t="s">
        <v>31</v>
      </c>
      <c r="D645" s="98">
        <v>31</v>
      </c>
      <c r="E645" s="99"/>
      <c r="F645" s="100">
        <v>12</v>
      </c>
      <c r="G645" s="100">
        <v>7</v>
      </c>
      <c r="H645" s="100">
        <v>9</v>
      </c>
      <c r="I645" s="100">
        <v>3</v>
      </c>
      <c r="J645" s="95">
        <f t="shared" si="37"/>
        <v>31</v>
      </c>
      <c r="K645" s="70"/>
      <c r="L645" s="96">
        <f t="shared" si="36"/>
        <v>31</v>
      </c>
      <c r="M645" s="84"/>
      <c r="N645" s="70"/>
    </row>
    <row r="646" spans="1:14" ht="21.75" customHeight="1">
      <c r="A646" s="89">
        <v>17</v>
      </c>
      <c r="B646" s="90" t="s">
        <v>62</v>
      </c>
      <c r="C646" s="91" t="s">
        <v>32</v>
      </c>
      <c r="D646" s="98"/>
      <c r="E646" s="99"/>
      <c r="F646" s="100"/>
      <c r="G646" s="100"/>
      <c r="H646" s="100"/>
      <c r="I646" s="100"/>
      <c r="J646" s="95">
        <f t="shared" si="37"/>
        <v>0</v>
      </c>
      <c r="K646" s="70"/>
      <c r="L646" s="96">
        <f t="shared" si="36"/>
        <v>0</v>
      </c>
      <c r="M646" s="84"/>
      <c r="N646" s="70"/>
    </row>
    <row r="647" spans="1:14" ht="21.75" customHeight="1">
      <c r="A647" s="89">
        <v>18</v>
      </c>
      <c r="B647" s="90" t="s">
        <v>62</v>
      </c>
      <c r="C647" s="91" t="s">
        <v>33</v>
      </c>
      <c r="D647" s="98"/>
      <c r="E647" s="99"/>
      <c r="F647" s="100"/>
      <c r="G647" s="100"/>
      <c r="H647" s="100"/>
      <c r="I647" s="100"/>
      <c r="J647" s="95">
        <f t="shared" si="37"/>
        <v>0</v>
      </c>
      <c r="K647" s="70"/>
      <c r="L647" s="96">
        <f t="shared" si="36"/>
        <v>0</v>
      </c>
      <c r="M647" s="84"/>
      <c r="N647" s="70"/>
    </row>
    <row r="648" spans="1:14" ht="21.75" customHeight="1">
      <c r="A648" s="89">
        <v>19</v>
      </c>
      <c r="B648" s="90" t="s">
        <v>62</v>
      </c>
      <c r="C648" s="101" t="s">
        <v>34</v>
      </c>
      <c r="D648" s="98"/>
      <c r="E648" s="99"/>
      <c r="F648" s="100"/>
      <c r="G648" s="100"/>
      <c r="H648" s="100"/>
      <c r="I648" s="100"/>
      <c r="J648" s="95">
        <f t="shared" si="37"/>
        <v>0</v>
      </c>
      <c r="K648" s="70"/>
      <c r="L648" s="96">
        <f t="shared" si="36"/>
        <v>0</v>
      </c>
      <c r="M648" s="84"/>
      <c r="N648" s="70"/>
    </row>
    <row r="649" spans="1:14" ht="21.75" customHeight="1">
      <c r="A649" s="89">
        <v>20</v>
      </c>
      <c r="B649" s="90" t="s">
        <v>62</v>
      </c>
      <c r="C649" s="101" t="s">
        <v>35</v>
      </c>
      <c r="D649" s="98"/>
      <c r="E649" s="99"/>
      <c r="F649" s="100"/>
      <c r="G649" s="100"/>
      <c r="H649" s="100"/>
      <c r="I649" s="100"/>
      <c r="J649" s="95">
        <f t="shared" si="37"/>
        <v>0</v>
      </c>
      <c r="K649" s="70"/>
      <c r="L649" s="96">
        <f t="shared" si="36"/>
        <v>0</v>
      </c>
      <c r="M649" s="84"/>
      <c r="N649" s="70"/>
    </row>
    <row r="650" spans="1:14" ht="21.75" customHeight="1">
      <c r="A650" s="89">
        <v>21</v>
      </c>
      <c r="B650" s="90" t="s">
        <v>62</v>
      </c>
      <c r="C650" s="91" t="s">
        <v>36</v>
      </c>
      <c r="D650" s="98"/>
      <c r="E650" s="99"/>
      <c r="F650" s="100"/>
      <c r="G650" s="100"/>
      <c r="H650" s="100"/>
      <c r="I650" s="100"/>
      <c r="J650" s="95">
        <f t="shared" si="37"/>
        <v>0</v>
      </c>
      <c r="K650" s="70"/>
      <c r="L650" s="96">
        <f t="shared" si="36"/>
        <v>0</v>
      </c>
      <c r="M650" s="84"/>
      <c r="N650" s="70"/>
    </row>
    <row r="651" spans="1:14" ht="21.75" customHeight="1">
      <c r="A651" s="89">
        <v>22</v>
      </c>
      <c r="B651" s="90" t="s">
        <v>62</v>
      </c>
      <c r="C651" s="91" t="s">
        <v>37</v>
      </c>
      <c r="D651" s="98"/>
      <c r="E651" s="99"/>
      <c r="F651" s="100"/>
      <c r="G651" s="100"/>
      <c r="H651" s="100"/>
      <c r="I651" s="100"/>
      <c r="J651" s="95">
        <f t="shared" si="37"/>
        <v>0</v>
      </c>
      <c r="K651" s="70"/>
      <c r="L651" s="96">
        <f t="shared" si="36"/>
        <v>0</v>
      </c>
      <c r="M651" s="84"/>
      <c r="N651" s="70"/>
    </row>
    <row r="652" spans="1:14" ht="21.75" customHeight="1">
      <c r="A652" s="89">
        <v>23</v>
      </c>
      <c r="B652" s="90" t="s">
        <v>62</v>
      </c>
      <c r="C652" s="91" t="s">
        <v>146</v>
      </c>
      <c r="D652" s="98">
        <v>71</v>
      </c>
      <c r="E652" s="99"/>
      <c r="F652" s="100"/>
      <c r="G652" s="100">
        <v>71</v>
      </c>
      <c r="H652" s="100"/>
      <c r="I652" s="100"/>
      <c r="J652" s="95">
        <f t="shared" si="37"/>
        <v>71</v>
      </c>
      <c r="K652" s="70"/>
      <c r="L652" s="96">
        <f t="shared" si="36"/>
        <v>71</v>
      </c>
      <c r="M652" s="84"/>
      <c r="N652" s="70"/>
    </row>
    <row r="653" spans="1:14" ht="21.75" customHeight="1">
      <c r="A653" s="89">
        <v>24</v>
      </c>
      <c r="B653" s="90" t="s">
        <v>62</v>
      </c>
      <c r="C653" s="91" t="s">
        <v>38</v>
      </c>
      <c r="D653" s="98"/>
      <c r="E653" s="99"/>
      <c r="F653" s="100"/>
      <c r="G653" s="100"/>
      <c r="H653" s="100"/>
      <c r="I653" s="100"/>
      <c r="J653" s="95">
        <f t="shared" si="37"/>
        <v>0</v>
      </c>
      <c r="K653" s="70"/>
      <c r="L653" s="96">
        <f t="shared" si="36"/>
        <v>0</v>
      </c>
      <c r="M653" s="84"/>
      <c r="N653" s="70"/>
    </row>
    <row r="654" spans="1:14" ht="21.75" customHeight="1">
      <c r="A654" s="89">
        <v>25</v>
      </c>
      <c r="B654" s="90" t="s">
        <v>62</v>
      </c>
      <c r="C654" s="91" t="s">
        <v>39</v>
      </c>
      <c r="D654" s="98"/>
      <c r="E654" s="99"/>
      <c r="F654" s="100"/>
      <c r="G654" s="100"/>
      <c r="H654" s="100"/>
      <c r="I654" s="100"/>
      <c r="J654" s="95">
        <f t="shared" si="37"/>
        <v>0</v>
      </c>
      <c r="K654" s="70"/>
      <c r="L654" s="96">
        <f t="shared" si="36"/>
        <v>0</v>
      </c>
      <c r="M654" s="84"/>
      <c r="N654" s="70"/>
    </row>
    <row r="655" spans="1:14" ht="21.75" customHeight="1">
      <c r="A655" s="89">
        <v>26</v>
      </c>
      <c r="B655" s="90" t="s">
        <v>62</v>
      </c>
      <c r="C655" s="91" t="s">
        <v>40</v>
      </c>
      <c r="D655" s="98"/>
      <c r="E655" s="99"/>
      <c r="F655" s="100"/>
      <c r="G655" s="100"/>
      <c r="H655" s="100"/>
      <c r="I655" s="100"/>
      <c r="J655" s="95">
        <f t="shared" si="37"/>
        <v>0</v>
      </c>
      <c r="K655" s="70"/>
      <c r="L655" s="96">
        <f t="shared" si="36"/>
        <v>0</v>
      </c>
      <c r="M655" s="84"/>
      <c r="N655" s="70"/>
    </row>
    <row r="656" spans="1:14" ht="21.75" customHeight="1">
      <c r="A656" s="89">
        <v>27</v>
      </c>
      <c r="B656" s="90" t="s">
        <v>62</v>
      </c>
      <c r="C656" s="91" t="s">
        <v>41</v>
      </c>
      <c r="D656" s="98"/>
      <c r="E656" s="99"/>
      <c r="F656" s="100"/>
      <c r="G656" s="100"/>
      <c r="H656" s="100"/>
      <c r="I656" s="100"/>
      <c r="J656" s="95">
        <f t="shared" si="37"/>
        <v>0</v>
      </c>
      <c r="K656" s="70"/>
      <c r="L656" s="96">
        <f t="shared" si="36"/>
        <v>0</v>
      </c>
      <c r="M656" s="84"/>
      <c r="N656" s="70"/>
    </row>
    <row r="657" spans="1:14" ht="21.75" customHeight="1">
      <c r="A657" s="89">
        <v>28</v>
      </c>
      <c r="B657" s="90" t="s">
        <v>62</v>
      </c>
      <c r="C657" s="91" t="s">
        <v>42</v>
      </c>
      <c r="D657" s="98"/>
      <c r="E657" s="99"/>
      <c r="F657" s="100"/>
      <c r="G657" s="100"/>
      <c r="H657" s="100"/>
      <c r="I657" s="100"/>
      <c r="J657" s="95">
        <f t="shared" si="37"/>
        <v>0</v>
      </c>
      <c r="K657" s="70"/>
      <c r="L657" s="96">
        <f t="shared" si="36"/>
        <v>0</v>
      </c>
      <c r="M657" s="84"/>
      <c r="N657" s="70"/>
    </row>
    <row r="658" spans="1:14" ht="21.75" customHeight="1">
      <c r="A658" s="89">
        <v>31</v>
      </c>
      <c r="B658" s="90" t="s">
        <v>62</v>
      </c>
      <c r="C658" s="91" t="s">
        <v>89</v>
      </c>
      <c r="D658" s="98"/>
      <c r="E658" s="99"/>
      <c r="F658" s="100"/>
      <c r="G658" s="100"/>
      <c r="H658" s="100"/>
      <c r="I658" s="100"/>
      <c r="J658" s="95">
        <f t="shared" si="37"/>
        <v>0</v>
      </c>
      <c r="K658" s="70"/>
      <c r="L658" s="96">
        <f t="shared" si="36"/>
        <v>0</v>
      </c>
      <c r="M658" s="84"/>
      <c r="N658" s="70"/>
    </row>
    <row r="659" spans="1:14" ht="21.75" customHeight="1">
      <c r="A659" s="89">
        <v>32</v>
      </c>
      <c r="B659" s="90" t="s">
        <v>62</v>
      </c>
      <c r="C659" s="91" t="s">
        <v>43</v>
      </c>
      <c r="D659" s="98"/>
      <c r="E659" s="99"/>
      <c r="F659" s="100"/>
      <c r="G659" s="100"/>
      <c r="H659" s="100"/>
      <c r="I659" s="100"/>
      <c r="J659" s="95">
        <f t="shared" si="37"/>
        <v>0</v>
      </c>
      <c r="K659" s="70"/>
      <c r="L659" s="96">
        <f t="shared" si="36"/>
        <v>0</v>
      </c>
      <c r="M659" s="84"/>
      <c r="N659" s="70"/>
    </row>
    <row r="660" spans="1:14" ht="21.75" customHeight="1">
      <c r="A660" s="89">
        <v>33</v>
      </c>
      <c r="B660" s="90" t="s">
        <v>62</v>
      </c>
      <c r="C660" s="91" t="s">
        <v>90</v>
      </c>
      <c r="D660" s="98"/>
      <c r="E660" s="99"/>
      <c r="F660" s="100"/>
      <c r="G660" s="100"/>
      <c r="H660" s="100"/>
      <c r="I660" s="100"/>
      <c r="J660" s="95">
        <f t="shared" si="37"/>
        <v>0</v>
      </c>
      <c r="K660" s="70"/>
      <c r="L660" s="96">
        <f t="shared" si="36"/>
        <v>0</v>
      </c>
      <c r="M660" s="84"/>
      <c r="N660" s="70"/>
    </row>
    <row r="661" spans="1:14" ht="21.75" customHeight="1">
      <c r="A661" s="89">
        <v>34</v>
      </c>
      <c r="B661" s="90" t="s">
        <v>62</v>
      </c>
      <c r="C661" s="91" t="s">
        <v>85</v>
      </c>
      <c r="D661" s="98">
        <v>170</v>
      </c>
      <c r="E661" s="99">
        <v>5</v>
      </c>
      <c r="F661" s="100">
        <v>28</v>
      </c>
      <c r="G661" s="100">
        <v>56</v>
      </c>
      <c r="H661" s="100">
        <v>69</v>
      </c>
      <c r="I661" s="100">
        <v>12</v>
      </c>
      <c r="J661" s="95">
        <f t="shared" si="37"/>
        <v>165</v>
      </c>
      <c r="K661" s="70"/>
      <c r="L661" s="96">
        <f t="shared" si="36"/>
        <v>170</v>
      </c>
      <c r="M661" s="84"/>
      <c r="N661" s="70"/>
    </row>
    <row r="662" spans="1:14" ht="21.75" customHeight="1">
      <c r="A662" s="89">
        <v>35</v>
      </c>
      <c r="B662" s="90" t="s">
        <v>62</v>
      </c>
      <c r="C662" s="101" t="s">
        <v>44</v>
      </c>
      <c r="D662" s="98"/>
      <c r="E662" s="99"/>
      <c r="F662" s="100"/>
      <c r="G662" s="100"/>
      <c r="H662" s="100"/>
      <c r="I662" s="100"/>
      <c r="J662" s="95">
        <f t="shared" si="37"/>
        <v>0</v>
      </c>
      <c r="K662" s="70"/>
      <c r="L662" s="96">
        <f t="shared" si="36"/>
        <v>0</v>
      </c>
      <c r="M662" s="84"/>
      <c r="N662" s="70"/>
    </row>
    <row r="663" spans="1:14" ht="21.75" customHeight="1">
      <c r="A663" s="89">
        <v>36</v>
      </c>
      <c r="B663" s="90" t="s">
        <v>62</v>
      </c>
      <c r="C663" s="101" t="s">
        <v>88</v>
      </c>
      <c r="D663" s="98"/>
      <c r="E663" s="99"/>
      <c r="F663" s="100"/>
      <c r="G663" s="100"/>
      <c r="H663" s="100"/>
      <c r="I663" s="100"/>
      <c r="J663" s="95">
        <f t="shared" si="37"/>
        <v>0</v>
      </c>
      <c r="K663" s="70"/>
      <c r="L663" s="96">
        <f t="shared" si="36"/>
        <v>0</v>
      </c>
      <c r="M663" s="84"/>
      <c r="N663" s="70"/>
    </row>
    <row r="664" spans="1:14" ht="21.75" customHeight="1">
      <c r="A664" s="89">
        <v>37</v>
      </c>
      <c r="B664" s="90" t="s">
        <v>62</v>
      </c>
      <c r="C664" s="101" t="s">
        <v>46</v>
      </c>
      <c r="D664" s="98"/>
      <c r="E664" s="99"/>
      <c r="F664" s="100"/>
      <c r="G664" s="100"/>
      <c r="H664" s="100"/>
      <c r="I664" s="100"/>
      <c r="J664" s="95">
        <f t="shared" si="37"/>
        <v>0</v>
      </c>
      <c r="K664" s="70"/>
      <c r="L664" s="96">
        <f t="shared" si="36"/>
        <v>0</v>
      </c>
      <c r="M664" s="84"/>
      <c r="N664" s="70"/>
    </row>
    <row r="665" spans="1:14" ht="21.75" customHeight="1">
      <c r="A665" s="89">
        <v>38</v>
      </c>
      <c r="B665" s="90" t="s">
        <v>62</v>
      </c>
      <c r="C665" s="101" t="s">
        <v>47</v>
      </c>
      <c r="D665" s="98"/>
      <c r="E665" s="99"/>
      <c r="F665" s="100"/>
      <c r="G665" s="100"/>
      <c r="H665" s="100"/>
      <c r="I665" s="100"/>
      <c r="J665" s="95">
        <f t="shared" si="37"/>
        <v>0</v>
      </c>
      <c r="K665" s="70"/>
      <c r="L665" s="96">
        <f t="shared" si="36"/>
        <v>0</v>
      </c>
      <c r="M665" s="84"/>
      <c r="N665" s="70"/>
    </row>
    <row r="666" spans="1:14" ht="21.75" customHeight="1">
      <c r="A666" s="102">
        <v>18</v>
      </c>
      <c r="B666" s="90" t="s">
        <v>62</v>
      </c>
      <c r="C666" s="102" t="s">
        <v>76</v>
      </c>
      <c r="D666" s="103">
        <f t="shared" ref="D666:I666" si="39">SUM(D630:D665)</f>
        <v>1018</v>
      </c>
      <c r="E666" s="104">
        <f t="shared" si="39"/>
        <v>18</v>
      </c>
      <c r="F666" s="105">
        <f t="shared" si="39"/>
        <v>231</v>
      </c>
      <c r="G666" s="105">
        <f t="shared" si="39"/>
        <v>597</v>
      </c>
      <c r="H666" s="105">
        <f t="shared" si="39"/>
        <v>155</v>
      </c>
      <c r="I666" s="105">
        <f t="shared" si="39"/>
        <v>15</v>
      </c>
      <c r="J666" s="95">
        <f t="shared" si="37"/>
        <v>998</v>
      </c>
      <c r="K666" s="102">
        <f>SUM(K630:K665)</f>
        <v>2</v>
      </c>
      <c r="L666" s="96">
        <f t="shared" si="36"/>
        <v>1018</v>
      </c>
      <c r="M666" s="84"/>
      <c r="N666" s="70"/>
    </row>
    <row r="667" spans="1:14" ht="21.75" customHeight="1">
      <c r="A667" s="89">
        <v>1</v>
      </c>
      <c r="B667" s="90" t="s">
        <v>10</v>
      </c>
      <c r="C667" s="91" t="s">
        <v>16</v>
      </c>
      <c r="D667" s="92">
        <v>10</v>
      </c>
      <c r="E667" s="99"/>
      <c r="F667" s="100">
        <v>2</v>
      </c>
      <c r="G667" s="100">
        <v>8</v>
      </c>
      <c r="H667" s="100"/>
      <c r="I667" s="100"/>
      <c r="J667" s="95">
        <f t="shared" si="37"/>
        <v>10</v>
      </c>
      <c r="K667" s="70"/>
      <c r="L667" s="96">
        <f t="shared" si="36"/>
        <v>10</v>
      </c>
      <c r="M667" s="84"/>
      <c r="N667" s="70"/>
    </row>
    <row r="668" spans="1:14" ht="21.75" customHeight="1">
      <c r="A668" s="89">
        <v>2</v>
      </c>
      <c r="B668" s="90" t="s">
        <v>10</v>
      </c>
      <c r="C668" s="91" t="s">
        <v>17</v>
      </c>
      <c r="D668" s="92">
        <v>14</v>
      </c>
      <c r="E668" s="99"/>
      <c r="F668" s="100">
        <v>4</v>
      </c>
      <c r="G668" s="100">
        <v>10</v>
      </c>
      <c r="H668" s="100"/>
      <c r="I668" s="100"/>
      <c r="J668" s="95">
        <f t="shared" si="37"/>
        <v>14</v>
      </c>
      <c r="K668" s="70"/>
      <c r="L668" s="96">
        <f t="shared" si="36"/>
        <v>14</v>
      </c>
      <c r="M668" s="84"/>
      <c r="N668" s="70"/>
    </row>
    <row r="669" spans="1:14" ht="21.75" customHeight="1">
      <c r="A669" s="89">
        <v>3</v>
      </c>
      <c r="B669" s="90" t="s">
        <v>10</v>
      </c>
      <c r="C669" s="91" t="s">
        <v>18</v>
      </c>
      <c r="D669" s="92">
        <v>32</v>
      </c>
      <c r="E669" s="99">
        <v>2</v>
      </c>
      <c r="F669" s="100">
        <v>9</v>
      </c>
      <c r="G669" s="100">
        <v>13</v>
      </c>
      <c r="H669" s="100">
        <v>8</v>
      </c>
      <c r="I669" s="100"/>
      <c r="J669" s="95">
        <f t="shared" si="37"/>
        <v>30</v>
      </c>
      <c r="K669" s="70"/>
      <c r="L669" s="96">
        <f t="shared" ref="L669:L729" si="40">SUM(E669,J669,K669)</f>
        <v>32</v>
      </c>
      <c r="M669" s="84"/>
      <c r="N669" s="70"/>
    </row>
    <row r="670" spans="1:14" ht="21.75" customHeight="1">
      <c r="A670" s="89">
        <v>4</v>
      </c>
      <c r="B670" s="90" t="s">
        <v>10</v>
      </c>
      <c r="C670" s="91" t="s">
        <v>19</v>
      </c>
      <c r="D670" s="92"/>
      <c r="E670" s="99"/>
      <c r="F670" s="100"/>
      <c r="G670" s="100"/>
      <c r="H670" s="100"/>
      <c r="I670" s="100"/>
      <c r="J670" s="95">
        <f t="shared" ref="J670:J730" si="41">SUM(F670,G670,H670,I670)</f>
        <v>0</v>
      </c>
      <c r="K670" s="70"/>
      <c r="L670" s="96">
        <f t="shared" si="40"/>
        <v>0</v>
      </c>
      <c r="M670" s="84"/>
      <c r="N670" s="70"/>
    </row>
    <row r="671" spans="1:14" ht="21.75" customHeight="1">
      <c r="A671" s="89">
        <v>5</v>
      </c>
      <c r="B671" s="90" t="s">
        <v>10</v>
      </c>
      <c r="C671" s="91" t="s">
        <v>20</v>
      </c>
      <c r="D671" s="92">
        <v>15</v>
      </c>
      <c r="E671" s="99">
        <v>1</v>
      </c>
      <c r="F671" s="100">
        <v>2</v>
      </c>
      <c r="G671" s="100">
        <v>12</v>
      </c>
      <c r="H671" s="100"/>
      <c r="I671" s="100"/>
      <c r="J671" s="95">
        <f t="shared" si="41"/>
        <v>14</v>
      </c>
      <c r="K671" s="70"/>
      <c r="L671" s="96">
        <f t="shared" si="40"/>
        <v>15</v>
      </c>
      <c r="M671" s="84"/>
      <c r="N671" s="70"/>
    </row>
    <row r="672" spans="1:14" ht="21.75" customHeight="1">
      <c r="A672" s="89">
        <v>6</v>
      </c>
      <c r="B672" s="90" t="s">
        <v>10</v>
      </c>
      <c r="C672" s="91" t="s">
        <v>21</v>
      </c>
      <c r="D672" s="92">
        <v>18</v>
      </c>
      <c r="E672" s="99"/>
      <c r="F672" s="100">
        <v>12</v>
      </c>
      <c r="G672" s="100">
        <v>6</v>
      </c>
      <c r="H672" s="100"/>
      <c r="I672" s="100"/>
      <c r="J672" s="95">
        <f t="shared" si="41"/>
        <v>18</v>
      </c>
      <c r="K672" s="70"/>
      <c r="L672" s="96">
        <f t="shared" si="40"/>
        <v>18</v>
      </c>
      <c r="M672" s="84"/>
      <c r="N672" s="70"/>
    </row>
    <row r="673" spans="1:14" ht="21.75" customHeight="1">
      <c r="A673" s="89">
        <v>7</v>
      </c>
      <c r="B673" s="90" t="s">
        <v>10</v>
      </c>
      <c r="C673" s="91" t="s">
        <v>22</v>
      </c>
      <c r="D673" s="92"/>
      <c r="E673" s="99"/>
      <c r="F673" s="100"/>
      <c r="G673" s="100"/>
      <c r="H673" s="100"/>
      <c r="I673" s="100"/>
      <c r="J673" s="95">
        <f t="shared" si="41"/>
        <v>0</v>
      </c>
      <c r="K673" s="70"/>
      <c r="L673" s="96">
        <f t="shared" si="40"/>
        <v>0</v>
      </c>
      <c r="M673" s="84"/>
      <c r="N673" s="70"/>
    </row>
    <row r="674" spans="1:14" ht="21.75" customHeight="1">
      <c r="A674" s="89">
        <v>8</v>
      </c>
      <c r="B674" s="90" t="s">
        <v>10</v>
      </c>
      <c r="C674" s="91" t="s">
        <v>23</v>
      </c>
      <c r="D674" s="92"/>
      <c r="E674" s="99"/>
      <c r="F674" s="100"/>
      <c r="G674" s="100"/>
      <c r="H674" s="100"/>
      <c r="I674" s="100"/>
      <c r="J674" s="97">
        <f t="shared" si="41"/>
        <v>0</v>
      </c>
      <c r="K674" s="70"/>
      <c r="L674" s="96">
        <f t="shared" si="40"/>
        <v>0</v>
      </c>
      <c r="M674" s="84"/>
      <c r="N674" s="70"/>
    </row>
    <row r="675" spans="1:14" ht="21.75" customHeight="1">
      <c r="A675" s="89">
        <v>9</v>
      </c>
      <c r="B675" s="90" t="s">
        <v>10</v>
      </c>
      <c r="C675" s="91" t="s">
        <v>24</v>
      </c>
      <c r="D675" s="92"/>
      <c r="E675" s="99"/>
      <c r="F675" s="100"/>
      <c r="G675" s="100"/>
      <c r="H675" s="100"/>
      <c r="I675" s="100"/>
      <c r="J675" s="95">
        <f t="shared" si="41"/>
        <v>0</v>
      </c>
      <c r="K675" s="70"/>
      <c r="L675" s="96">
        <f t="shared" si="40"/>
        <v>0</v>
      </c>
      <c r="M675" s="84"/>
      <c r="N675" s="70"/>
    </row>
    <row r="676" spans="1:14" ht="21.75" customHeight="1">
      <c r="A676" s="89">
        <v>10</v>
      </c>
      <c r="B676" s="90" t="s">
        <v>10</v>
      </c>
      <c r="C676" s="91" t="s">
        <v>25</v>
      </c>
      <c r="D676" s="98"/>
      <c r="E676" s="99"/>
      <c r="F676" s="100"/>
      <c r="G676" s="100"/>
      <c r="H676" s="100"/>
      <c r="I676" s="100"/>
      <c r="J676" s="95">
        <f t="shared" si="41"/>
        <v>0</v>
      </c>
      <c r="K676" s="70"/>
      <c r="L676" s="96">
        <f t="shared" si="40"/>
        <v>0</v>
      </c>
      <c r="M676" s="84"/>
      <c r="N676" s="70"/>
    </row>
    <row r="677" spans="1:14" ht="21.75" customHeight="1">
      <c r="A677" s="89">
        <v>11</v>
      </c>
      <c r="B677" s="90" t="s">
        <v>10</v>
      </c>
      <c r="C677" s="91" t="s">
        <v>26</v>
      </c>
      <c r="D677" s="98">
        <v>6</v>
      </c>
      <c r="E677" s="99"/>
      <c r="F677" s="100">
        <v>2</v>
      </c>
      <c r="G677" s="100"/>
      <c r="H677" s="100">
        <v>4</v>
      </c>
      <c r="I677" s="100"/>
      <c r="J677" s="95">
        <f t="shared" si="41"/>
        <v>6</v>
      </c>
      <c r="K677" s="70"/>
      <c r="L677" s="96">
        <f t="shared" si="40"/>
        <v>6</v>
      </c>
      <c r="M677" s="84"/>
      <c r="N677" s="70"/>
    </row>
    <row r="678" spans="1:14" ht="21.75" customHeight="1">
      <c r="A678" s="89">
        <v>12</v>
      </c>
      <c r="B678" s="90" t="s">
        <v>10</v>
      </c>
      <c r="C678" s="91" t="s">
        <v>27</v>
      </c>
      <c r="D678" s="98"/>
      <c r="E678" s="99"/>
      <c r="F678" s="100"/>
      <c r="G678" s="100"/>
      <c r="H678" s="100"/>
      <c r="I678" s="100"/>
      <c r="J678" s="95">
        <f t="shared" si="41"/>
        <v>0</v>
      </c>
      <c r="K678" s="70"/>
      <c r="L678" s="96">
        <f t="shared" si="40"/>
        <v>0</v>
      </c>
      <c r="M678" s="84"/>
      <c r="N678" s="70"/>
    </row>
    <row r="679" spans="1:14" ht="21.75" customHeight="1">
      <c r="A679" s="89">
        <v>13</v>
      </c>
      <c r="B679" s="90" t="s">
        <v>10</v>
      </c>
      <c r="C679" s="91" t="s">
        <v>28</v>
      </c>
      <c r="D679" s="98">
        <v>9</v>
      </c>
      <c r="E679" s="99"/>
      <c r="F679" s="100">
        <v>1</v>
      </c>
      <c r="G679" s="100"/>
      <c r="H679" s="100">
        <v>8</v>
      </c>
      <c r="I679" s="100"/>
      <c r="J679" s="95">
        <f t="shared" si="41"/>
        <v>9</v>
      </c>
      <c r="K679" s="70"/>
      <c r="L679" s="96">
        <f t="shared" si="40"/>
        <v>9</v>
      </c>
      <c r="M679" s="84"/>
      <c r="N679" s="70"/>
    </row>
    <row r="680" spans="1:14" ht="21.75" customHeight="1">
      <c r="A680" s="89">
        <v>14</v>
      </c>
      <c r="B680" s="90" t="s">
        <v>10</v>
      </c>
      <c r="C680" s="91" t="s">
        <v>29</v>
      </c>
      <c r="D680" s="98"/>
      <c r="E680" s="99"/>
      <c r="F680" s="100"/>
      <c r="G680" s="100"/>
      <c r="H680" s="100"/>
      <c r="I680" s="100"/>
      <c r="J680" s="95">
        <f t="shared" si="41"/>
        <v>0</v>
      </c>
      <c r="K680" s="70"/>
      <c r="L680" s="96">
        <f t="shared" si="40"/>
        <v>0</v>
      </c>
      <c r="M680" s="84"/>
      <c r="N680" s="70"/>
    </row>
    <row r="681" spans="1:14" ht="21.75" customHeight="1">
      <c r="A681" s="89">
        <v>15</v>
      </c>
      <c r="B681" s="90" t="s">
        <v>10</v>
      </c>
      <c r="C681" s="91" t="s">
        <v>30</v>
      </c>
      <c r="D681" s="98"/>
      <c r="E681" s="99"/>
      <c r="F681" s="100"/>
      <c r="G681" s="100"/>
      <c r="H681" s="100"/>
      <c r="I681" s="100"/>
      <c r="J681" s="95">
        <f t="shared" si="41"/>
        <v>0</v>
      </c>
      <c r="K681" s="70"/>
      <c r="L681" s="96">
        <f t="shared" si="40"/>
        <v>0</v>
      </c>
      <c r="M681" s="84"/>
      <c r="N681" s="70"/>
    </row>
    <row r="682" spans="1:14" ht="21.75" customHeight="1">
      <c r="A682" s="89">
        <v>16</v>
      </c>
      <c r="B682" s="90" t="s">
        <v>10</v>
      </c>
      <c r="C682" s="91" t="s">
        <v>31</v>
      </c>
      <c r="D682" s="98"/>
      <c r="E682" s="99"/>
      <c r="F682" s="100"/>
      <c r="G682" s="100"/>
      <c r="H682" s="100"/>
      <c r="I682" s="100"/>
      <c r="J682" s="95">
        <f t="shared" si="41"/>
        <v>0</v>
      </c>
      <c r="K682" s="70"/>
      <c r="L682" s="96">
        <f t="shared" si="40"/>
        <v>0</v>
      </c>
      <c r="M682" s="84"/>
      <c r="N682" s="70"/>
    </row>
    <row r="683" spans="1:14" ht="21.75" customHeight="1">
      <c r="A683" s="89">
        <v>17</v>
      </c>
      <c r="B683" s="90" t="s">
        <v>10</v>
      </c>
      <c r="C683" s="91" t="s">
        <v>32</v>
      </c>
      <c r="D683" s="98"/>
      <c r="E683" s="99"/>
      <c r="F683" s="100"/>
      <c r="G683" s="100"/>
      <c r="H683" s="100"/>
      <c r="I683" s="100"/>
      <c r="J683" s="95">
        <f t="shared" si="41"/>
        <v>0</v>
      </c>
      <c r="K683" s="70"/>
      <c r="L683" s="96">
        <f t="shared" si="40"/>
        <v>0</v>
      </c>
      <c r="M683" s="84"/>
      <c r="N683" s="70"/>
    </row>
    <row r="684" spans="1:14" ht="21.75" customHeight="1">
      <c r="A684" s="89">
        <v>18</v>
      </c>
      <c r="B684" s="90" t="s">
        <v>10</v>
      </c>
      <c r="C684" s="91" t="s">
        <v>33</v>
      </c>
      <c r="D684" s="98">
        <v>2</v>
      </c>
      <c r="E684" s="99">
        <v>1</v>
      </c>
      <c r="F684" s="100">
        <v>1</v>
      </c>
      <c r="G684" s="100"/>
      <c r="H684" s="100"/>
      <c r="I684" s="100"/>
      <c r="J684" s="95">
        <f t="shared" si="41"/>
        <v>1</v>
      </c>
      <c r="K684" s="70"/>
      <c r="L684" s="96">
        <f t="shared" si="40"/>
        <v>2</v>
      </c>
      <c r="M684" s="84"/>
      <c r="N684" s="70"/>
    </row>
    <row r="685" spans="1:14" ht="21.75" customHeight="1">
      <c r="A685" s="89">
        <v>19</v>
      </c>
      <c r="B685" s="90" t="s">
        <v>10</v>
      </c>
      <c r="C685" s="101" t="s">
        <v>34</v>
      </c>
      <c r="D685" s="98"/>
      <c r="E685" s="99"/>
      <c r="F685" s="100"/>
      <c r="G685" s="100"/>
      <c r="H685" s="100"/>
      <c r="I685" s="100"/>
      <c r="J685" s="95">
        <f t="shared" si="41"/>
        <v>0</v>
      </c>
      <c r="K685" s="70"/>
      <c r="L685" s="96">
        <f t="shared" si="40"/>
        <v>0</v>
      </c>
      <c r="M685" s="84"/>
      <c r="N685" s="70"/>
    </row>
    <row r="686" spans="1:14" ht="21.75" customHeight="1">
      <c r="A686" s="89">
        <v>20</v>
      </c>
      <c r="B686" s="90" t="s">
        <v>10</v>
      </c>
      <c r="C686" s="101" t="s">
        <v>35</v>
      </c>
      <c r="D686" s="98">
        <v>1</v>
      </c>
      <c r="E686" s="99"/>
      <c r="F686" s="100"/>
      <c r="G686" s="100"/>
      <c r="H686" s="100"/>
      <c r="I686" s="100">
        <v>1</v>
      </c>
      <c r="J686" s="95">
        <f t="shared" si="41"/>
        <v>1</v>
      </c>
      <c r="K686" s="70"/>
      <c r="L686" s="96">
        <f t="shared" si="40"/>
        <v>1</v>
      </c>
      <c r="M686" s="84"/>
      <c r="N686" s="70"/>
    </row>
    <row r="687" spans="1:14" ht="21.75" customHeight="1">
      <c r="A687" s="89">
        <v>21</v>
      </c>
      <c r="B687" s="90" t="s">
        <v>10</v>
      </c>
      <c r="C687" s="91" t="s">
        <v>36</v>
      </c>
      <c r="D687" s="98"/>
      <c r="E687" s="99"/>
      <c r="F687" s="100"/>
      <c r="G687" s="100"/>
      <c r="H687" s="100"/>
      <c r="I687" s="100"/>
      <c r="J687" s="95">
        <f t="shared" si="41"/>
        <v>0</v>
      </c>
      <c r="K687" s="70"/>
      <c r="L687" s="96">
        <f t="shared" si="40"/>
        <v>0</v>
      </c>
      <c r="M687" s="84"/>
      <c r="N687" s="70"/>
    </row>
    <row r="688" spans="1:14" ht="21.75" customHeight="1">
      <c r="A688" s="89">
        <v>22</v>
      </c>
      <c r="B688" s="90" t="s">
        <v>10</v>
      </c>
      <c r="C688" s="91" t="s">
        <v>37</v>
      </c>
      <c r="D688" s="98"/>
      <c r="E688" s="99"/>
      <c r="F688" s="100"/>
      <c r="G688" s="100"/>
      <c r="H688" s="100"/>
      <c r="I688" s="100"/>
      <c r="J688" s="95">
        <f t="shared" si="41"/>
        <v>0</v>
      </c>
      <c r="K688" s="70"/>
      <c r="L688" s="96">
        <f t="shared" si="40"/>
        <v>0</v>
      </c>
      <c r="M688" s="84"/>
      <c r="N688" s="70"/>
    </row>
    <row r="689" spans="1:14" ht="21.75" customHeight="1">
      <c r="A689" s="89">
        <v>23</v>
      </c>
      <c r="B689" s="90" t="s">
        <v>10</v>
      </c>
      <c r="C689" s="91" t="s">
        <v>146</v>
      </c>
      <c r="D689" s="98"/>
      <c r="E689" s="99"/>
      <c r="F689" s="100"/>
      <c r="G689" s="100"/>
      <c r="H689" s="100"/>
      <c r="I689" s="100"/>
      <c r="J689" s="95">
        <f t="shared" si="41"/>
        <v>0</v>
      </c>
      <c r="K689" s="70"/>
      <c r="L689" s="96">
        <f t="shared" si="40"/>
        <v>0</v>
      </c>
      <c r="M689" s="84"/>
      <c r="N689" s="70"/>
    </row>
    <row r="690" spans="1:14" ht="21.75" customHeight="1">
      <c r="A690" s="89">
        <v>24</v>
      </c>
      <c r="B690" s="90" t="s">
        <v>10</v>
      </c>
      <c r="C690" s="91" t="s">
        <v>38</v>
      </c>
      <c r="D690" s="98"/>
      <c r="E690" s="99"/>
      <c r="F690" s="100"/>
      <c r="G690" s="100"/>
      <c r="H690" s="100"/>
      <c r="I690" s="100"/>
      <c r="J690" s="95">
        <f t="shared" si="41"/>
        <v>0</v>
      </c>
      <c r="K690" s="70"/>
      <c r="L690" s="96">
        <f t="shared" si="40"/>
        <v>0</v>
      </c>
      <c r="M690" s="84"/>
      <c r="N690" s="70"/>
    </row>
    <row r="691" spans="1:14" ht="21.75" customHeight="1">
      <c r="A691" s="89">
        <v>25</v>
      </c>
      <c r="B691" s="90" t="s">
        <v>10</v>
      </c>
      <c r="C691" s="91" t="s">
        <v>39</v>
      </c>
      <c r="D691" s="98"/>
      <c r="E691" s="99"/>
      <c r="F691" s="100"/>
      <c r="G691" s="100"/>
      <c r="H691" s="100"/>
      <c r="I691" s="100"/>
      <c r="J691" s="95">
        <f t="shared" si="41"/>
        <v>0</v>
      </c>
      <c r="K691" s="70"/>
      <c r="L691" s="96">
        <f t="shared" si="40"/>
        <v>0</v>
      </c>
      <c r="M691" s="84"/>
      <c r="N691" s="70"/>
    </row>
    <row r="692" spans="1:14" ht="21.75" customHeight="1">
      <c r="A692" s="89">
        <v>26</v>
      </c>
      <c r="B692" s="90" t="s">
        <v>10</v>
      </c>
      <c r="C692" s="91" t="s">
        <v>40</v>
      </c>
      <c r="D692" s="98"/>
      <c r="E692" s="99"/>
      <c r="F692" s="100"/>
      <c r="G692" s="100"/>
      <c r="H692" s="100"/>
      <c r="I692" s="100"/>
      <c r="J692" s="95">
        <f t="shared" si="41"/>
        <v>0</v>
      </c>
      <c r="K692" s="70"/>
      <c r="L692" s="96">
        <f t="shared" si="40"/>
        <v>0</v>
      </c>
      <c r="M692" s="84"/>
      <c r="N692" s="70"/>
    </row>
    <row r="693" spans="1:14" ht="21.75" customHeight="1">
      <c r="A693" s="89">
        <v>27</v>
      </c>
      <c r="B693" s="90" t="s">
        <v>10</v>
      </c>
      <c r="C693" s="91" t="s">
        <v>41</v>
      </c>
      <c r="D693" s="98"/>
      <c r="E693" s="99"/>
      <c r="F693" s="100"/>
      <c r="G693" s="100"/>
      <c r="H693" s="100"/>
      <c r="I693" s="100"/>
      <c r="J693" s="95">
        <f t="shared" si="41"/>
        <v>0</v>
      </c>
      <c r="K693" s="70"/>
      <c r="L693" s="96">
        <f t="shared" si="40"/>
        <v>0</v>
      </c>
      <c r="M693" s="84"/>
      <c r="N693" s="70"/>
    </row>
    <row r="694" spans="1:14" ht="21.75" customHeight="1">
      <c r="A694" s="89">
        <v>28</v>
      </c>
      <c r="B694" s="90" t="s">
        <v>10</v>
      </c>
      <c r="C694" s="91" t="s">
        <v>42</v>
      </c>
      <c r="D694" s="98"/>
      <c r="E694" s="99"/>
      <c r="F694" s="100"/>
      <c r="G694" s="100"/>
      <c r="H694" s="100"/>
      <c r="I694" s="100"/>
      <c r="J694" s="95">
        <f t="shared" si="41"/>
        <v>0</v>
      </c>
      <c r="K694" s="70"/>
      <c r="L694" s="96">
        <f t="shared" si="40"/>
        <v>0</v>
      </c>
      <c r="M694" s="84"/>
      <c r="N694" s="70"/>
    </row>
    <row r="695" spans="1:14" ht="21.75" customHeight="1">
      <c r="A695" s="89">
        <v>31</v>
      </c>
      <c r="B695" s="90" t="s">
        <v>10</v>
      </c>
      <c r="C695" s="91" t="s">
        <v>89</v>
      </c>
      <c r="D695" s="98"/>
      <c r="E695" s="99"/>
      <c r="F695" s="100"/>
      <c r="G695" s="100"/>
      <c r="H695" s="100"/>
      <c r="I695" s="100"/>
      <c r="J695" s="95">
        <f t="shared" si="41"/>
        <v>0</v>
      </c>
      <c r="K695" s="70"/>
      <c r="L695" s="96">
        <f t="shared" si="40"/>
        <v>0</v>
      </c>
      <c r="M695" s="84"/>
      <c r="N695" s="70"/>
    </row>
    <row r="696" spans="1:14" ht="21.75" customHeight="1">
      <c r="A696" s="89">
        <v>32</v>
      </c>
      <c r="B696" s="90" t="s">
        <v>10</v>
      </c>
      <c r="C696" s="91" t="s">
        <v>43</v>
      </c>
      <c r="D696" s="98"/>
      <c r="E696" s="99"/>
      <c r="F696" s="100"/>
      <c r="G696" s="100"/>
      <c r="H696" s="100"/>
      <c r="I696" s="100"/>
      <c r="J696" s="95">
        <f t="shared" si="41"/>
        <v>0</v>
      </c>
      <c r="K696" s="70"/>
      <c r="L696" s="96">
        <f t="shared" si="40"/>
        <v>0</v>
      </c>
      <c r="M696" s="84"/>
      <c r="N696" s="70"/>
    </row>
    <row r="697" spans="1:14" ht="21.75" customHeight="1">
      <c r="A697" s="89">
        <v>33</v>
      </c>
      <c r="B697" s="90" t="s">
        <v>10</v>
      </c>
      <c r="C697" s="91" t="s">
        <v>90</v>
      </c>
      <c r="D697" s="98">
        <v>147</v>
      </c>
      <c r="E697" s="99">
        <v>3</v>
      </c>
      <c r="F697" s="100"/>
      <c r="G697" s="100">
        <v>144</v>
      </c>
      <c r="H697" s="100"/>
      <c r="I697" s="100"/>
      <c r="J697" s="95">
        <f t="shared" si="41"/>
        <v>144</v>
      </c>
      <c r="K697" s="70"/>
      <c r="L697" s="96">
        <f t="shared" si="40"/>
        <v>147</v>
      </c>
      <c r="M697" s="84"/>
      <c r="N697" s="70"/>
    </row>
    <row r="698" spans="1:14" ht="21.75" customHeight="1">
      <c r="A698" s="89">
        <v>35</v>
      </c>
      <c r="B698" s="90" t="s">
        <v>10</v>
      </c>
      <c r="C698" s="101" t="s">
        <v>44</v>
      </c>
      <c r="D698" s="98"/>
      <c r="E698" s="99"/>
      <c r="F698" s="100"/>
      <c r="G698" s="100"/>
      <c r="H698" s="100"/>
      <c r="I698" s="100"/>
      <c r="J698" s="95">
        <f t="shared" si="41"/>
        <v>0</v>
      </c>
      <c r="K698" s="70"/>
      <c r="L698" s="96">
        <f t="shared" si="40"/>
        <v>0</v>
      </c>
      <c r="M698" s="84"/>
      <c r="N698" s="70"/>
    </row>
    <row r="699" spans="1:14" ht="21.75" customHeight="1">
      <c r="A699" s="89">
        <v>36</v>
      </c>
      <c r="B699" s="90" t="s">
        <v>10</v>
      </c>
      <c r="C699" s="101" t="s">
        <v>88</v>
      </c>
      <c r="D699" s="98"/>
      <c r="E699" s="99"/>
      <c r="F699" s="100"/>
      <c r="G699" s="100"/>
      <c r="H699" s="100"/>
      <c r="I699" s="100"/>
      <c r="J699" s="95">
        <f t="shared" si="41"/>
        <v>0</v>
      </c>
      <c r="K699" s="70"/>
      <c r="L699" s="96">
        <f t="shared" si="40"/>
        <v>0</v>
      </c>
      <c r="M699" s="84"/>
      <c r="N699" s="70"/>
    </row>
    <row r="700" spans="1:14" ht="21.75" customHeight="1">
      <c r="A700" s="89">
        <v>37</v>
      </c>
      <c r="B700" s="90" t="s">
        <v>10</v>
      </c>
      <c r="C700" s="101" t="s">
        <v>46</v>
      </c>
      <c r="D700" s="98"/>
      <c r="E700" s="99"/>
      <c r="F700" s="100"/>
      <c r="G700" s="100"/>
      <c r="H700" s="100"/>
      <c r="I700" s="100"/>
      <c r="J700" s="95">
        <f t="shared" si="41"/>
        <v>0</v>
      </c>
      <c r="K700" s="70"/>
      <c r="L700" s="96">
        <f t="shared" si="40"/>
        <v>0</v>
      </c>
      <c r="M700" s="84"/>
      <c r="N700" s="70"/>
    </row>
    <row r="701" spans="1:14" ht="21.75" customHeight="1">
      <c r="A701" s="89">
        <v>38</v>
      </c>
      <c r="B701" s="90" t="s">
        <v>10</v>
      </c>
      <c r="C701" s="101" t="s">
        <v>47</v>
      </c>
      <c r="D701" s="98"/>
      <c r="E701" s="99"/>
      <c r="F701" s="100"/>
      <c r="G701" s="100"/>
      <c r="H701" s="100"/>
      <c r="I701" s="100"/>
      <c r="J701" s="95">
        <f t="shared" si="41"/>
        <v>0</v>
      </c>
      <c r="K701" s="70"/>
      <c r="L701" s="96">
        <f t="shared" si="40"/>
        <v>0</v>
      </c>
      <c r="M701" s="84"/>
      <c r="N701" s="70"/>
    </row>
    <row r="702" spans="1:14" ht="21.75" customHeight="1">
      <c r="A702" s="102">
        <v>19</v>
      </c>
      <c r="B702" s="90" t="s">
        <v>10</v>
      </c>
      <c r="C702" s="102" t="s">
        <v>76</v>
      </c>
      <c r="D702" s="103">
        <f t="shared" ref="D702:I702" si="42">SUM(D667:D701)</f>
        <v>254</v>
      </c>
      <c r="E702" s="104">
        <f t="shared" si="42"/>
        <v>7</v>
      </c>
      <c r="F702" s="105">
        <f t="shared" si="42"/>
        <v>33</v>
      </c>
      <c r="G702" s="105">
        <f t="shared" si="42"/>
        <v>193</v>
      </c>
      <c r="H702" s="105">
        <f t="shared" si="42"/>
        <v>20</v>
      </c>
      <c r="I702" s="105">
        <f t="shared" si="42"/>
        <v>1</v>
      </c>
      <c r="J702" s="95">
        <f t="shared" si="41"/>
        <v>247</v>
      </c>
      <c r="K702" s="102">
        <f>SUM(K667:K701)</f>
        <v>0</v>
      </c>
      <c r="L702" s="96">
        <f t="shared" si="40"/>
        <v>254</v>
      </c>
      <c r="M702" s="84"/>
      <c r="N702" s="70"/>
    </row>
    <row r="703" spans="1:14" ht="21.75" customHeight="1">
      <c r="A703" s="89">
        <v>1</v>
      </c>
      <c r="B703" s="90" t="s">
        <v>63</v>
      </c>
      <c r="C703" s="91" t="s">
        <v>16</v>
      </c>
      <c r="D703" s="92">
        <v>335</v>
      </c>
      <c r="E703" s="99">
        <v>6</v>
      </c>
      <c r="F703" s="100">
        <v>34</v>
      </c>
      <c r="G703" s="100">
        <v>295</v>
      </c>
      <c r="H703" s="100"/>
      <c r="I703" s="100"/>
      <c r="J703" s="95">
        <f t="shared" si="41"/>
        <v>329</v>
      </c>
      <c r="K703" s="70"/>
      <c r="L703" s="96">
        <f t="shared" si="40"/>
        <v>335</v>
      </c>
      <c r="M703" s="84"/>
      <c r="N703" s="70"/>
    </row>
    <row r="704" spans="1:14" ht="21.75" customHeight="1">
      <c r="A704" s="89">
        <v>2</v>
      </c>
      <c r="B704" s="90" t="s">
        <v>63</v>
      </c>
      <c r="C704" s="91" t="s">
        <v>17</v>
      </c>
      <c r="D704" s="92">
        <v>90</v>
      </c>
      <c r="E704" s="99"/>
      <c r="F704" s="100">
        <v>3</v>
      </c>
      <c r="G704" s="100">
        <v>87</v>
      </c>
      <c r="H704" s="100"/>
      <c r="I704" s="100"/>
      <c r="J704" s="95">
        <f t="shared" si="41"/>
        <v>90</v>
      </c>
      <c r="K704" s="70"/>
      <c r="L704" s="96">
        <f t="shared" si="40"/>
        <v>90</v>
      </c>
      <c r="M704" s="84"/>
      <c r="N704" s="70"/>
    </row>
    <row r="705" spans="1:14" ht="21.75" customHeight="1">
      <c r="A705" s="89">
        <v>3</v>
      </c>
      <c r="B705" s="90" t="s">
        <v>63</v>
      </c>
      <c r="C705" s="91" t="s">
        <v>18</v>
      </c>
      <c r="D705" s="92">
        <v>108</v>
      </c>
      <c r="E705" s="99"/>
      <c r="F705" s="100">
        <v>74</v>
      </c>
      <c r="G705" s="100">
        <v>18</v>
      </c>
      <c r="H705" s="100">
        <v>16</v>
      </c>
      <c r="I705" s="100"/>
      <c r="J705" s="95">
        <f t="shared" si="41"/>
        <v>108</v>
      </c>
      <c r="K705" s="70"/>
      <c r="L705" s="96">
        <f t="shared" si="40"/>
        <v>108</v>
      </c>
      <c r="M705" s="84"/>
      <c r="N705" s="70"/>
    </row>
    <row r="706" spans="1:14" ht="21.75" customHeight="1">
      <c r="A706" s="89">
        <v>4</v>
      </c>
      <c r="B706" s="90" t="s">
        <v>63</v>
      </c>
      <c r="C706" s="91" t="s">
        <v>19</v>
      </c>
      <c r="D706" s="92"/>
      <c r="E706" s="99"/>
      <c r="F706" s="100"/>
      <c r="G706" s="100"/>
      <c r="H706" s="100"/>
      <c r="I706" s="100"/>
      <c r="J706" s="95">
        <f t="shared" si="41"/>
        <v>0</v>
      </c>
      <c r="K706" s="70"/>
      <c r="L706" s="96">
        <f t="shared" si="40"/>
        <v>0</v>
      </c>
      <c r="M706" s="84"/>
      <c r="N706" s="70"/>
    </row>
    <row r="707" spans="1:14" ht="21.75" customHeight="1">
      <c r="A707" s="89">
        <v>5</v>
      </c>
      <c r="B707" s="90" t="s">
        <v>63</v>
      </c>
      <c r="C707" s="91" t="s">
        <v>20</v>
      </c>
      <c r="D707" s="92">
        <v>35</v>
      </c>
      <c r="E707" s="99"/>
      <c r="F707" s="100">
        <v>6</v>
      </c>
      <c r="G707" s="100">
        <v>29</v>
      </c>
      <c r="H707" s="100"/>
      <c r="I707" s="100"/>
      <c r="J707" s="95">
        <f t="shared" si="41"/>
        <v>35</v>
      </c>
      <c r="K707" s="70"/>
      <c r="L707" s="96">
        <f t="shared" si="40"/>
        <v>35</v>
      </c>
      <c r="M707" s="84"/>
      <c r="N707" s="70"/>
    </row>
    <row r="708" spans="1:14" ht="21.75" customHeight="1">
      <c r="A708" s="89">
        <v>6</v>
      </c>
      <c r="B708" s="90" t="s">
        <v>63</v>
      </c>
      <c r="C708" s="91" t="s">
        <v>21</v>
      </c>
      <c r="D708" s="92">
        <v>173</v>
      </c>
      <c r="E708" s="99">
        <v>3</v>
      </c>
      <c r="F708" s="100">
        <v>30</v>
      </c>
      <c r="G708" s="100">
        <v>102</v>
      </c>
      <c r="H708" s="100">
        <v>38</v>
      </c>
      <c r="I708" s="100"/>
      <c r="J708" s="95">
        <f t="shared" si="41"/>
        <v>170</v>
      </c>
      <c r="K708" s="70"/>
      <c r="L708" s="96">
        <f t="shared" si="40"/>
        <v>173</v>
      </c>
      <c r="M708" s="84"/>
      <c r="N708" s="70"/>
    </row>
    <row r="709" spans="1:14" ht="21.75" customHeight="1">
      <c r="A709" s="89">
        <v>7</v>
      </c>
      <c r="B709" s="90" t="s">
        <v>63</v>
      </c>
      <c r="C709" s="91" t="s">
        <v>22</v>
      </c>
      <c r="D709" s="92">
        <v>133</v>
      </c>
      <c r="E709" s="99">
        <v>4</v>
      </c>
      <c r="F709" s="100">
        <v>12</v>
      </c>
      <c r="G709" s="100">
        <v>103</v>
      </c>
      <c r="H709" s="100"/>
      <c r="I709" s="100">
        <v>14</v>
      </c>
      <c r="J709" s="95">
        <f t="shared" si="41"/>
        <v>129</v>
      </c>
      <c r="K709" s="70"/>
      <c r="L709" s="96">
        <f t="shared" si="40"/>
        <v>133</v>
      </c>
      <c r="M709" s="84"/>
      <c r="N709" s="70"/>
    </row>
    <row r="710" spans="1:14" ht="21.75" customHeight="1">
      <c r="A710" s="89">
        <v>8</v>
      </c>
      <c r="B710" s="90" t="s">
        <v>63</v>
      </c>
      <c r="C710" s="91" t="s">
        <v>23</v>
      </c>
      <c r="D710" s="92"/>
      <c r="E710" s="99"/>
      <c r="F710" s="100"/>
      <c r="G710" s="100"/>
      <c r="H710" s="100"/>
      <c r="I710" s="100"/>
      <c r="J710" s="97">
        <f t="shared" si="41"/>
        <v>0</v>
      </c>
      <c r="K710" s="70"/>
      <c r="L710" s="96">
        <f t="shared" si="40"/>
        <v>0</v>
      </c>
      <c r="M710" s="84"/>
      <c r="N710" s="70"/>
    </row>
    <row r="711" spans="1:14" ht="21.75" customHeight="1">
      <c r="A711" s="89">
        <v>9</v>
      </c>
      <c r="B711" s="90" t="s">
        <v>63</v>
      </c>
      <c r="C711" s="91" t="s">
        <v>24</v>
      </c>
      <c r="D711" s="92"/>
      <c r="E711" s="99"/>
      <c r="F711" s="100"/>
      <c r="G711" s="100"/>
      <c r="H711" s="100"/>
      <c r="I711" s="100"/>
      <c r="J711" s="95">
        <f t="shared" si="41"/>
        <v>0</v>
      </c>
      <c r="K711" s="70"/>
      <c r="L711" s="96">
        <f t="shared" si="40"/>
        <v>0</v>
      </c>
      <c r="M711" s="84"/>
      <c r="N711" s="70"/>
    </row>
    <row r="712" spans="1:14" ht="21.75" customHeight="1">
      <c r="A712" s="89">
        <v>10</v>
      </c>
      <c r="B712" s="90" t="s">
        <v>63</v>
      </c>
      <c r="C712" s="91" t="s">
        <v>25</v>
      </c>
      <c r="D712" s="98"/>
      <c r="E712" s="99"/>
      <c r="F712" s="100"/>
      <c r="G712" s="100"/>
      <c r="H712" s="100"/>
      <c r="I712" s="100"/>
      <c r="J712" s="95">
        <f t="shared" si="41"/>
        <v>0</v>
      </c>
      <c r="K712" s="70"/>
      <c r="L712" s="96">
        <f t="shared" si="40"/>
        <v>0</v>
      </c>
      <c r="M712" s="84"/>
      <c r="N712" s="70"/>
    </row>
    <row r="713" spans="1:14" ht="21.75" customHeight="1">
      <c r="A713" s="89">
        <v>11</v>
      </c>
      <c r="B713" s="90" t="s">
        <v>63</v>
      </c>
      <c r="C713" s="91" t="s">
        <v>26</v>
      </c>
      <c r="D713" s="98">
        <v>22</v>
      </c>
      <c r="E713" s="99"/>
      <c r="F713" s="100">
        <v>1</v>
      </c>
      <c r="G713" s="100">
        <v>0</v>
      </c>
      <c r="H713" s="100">
        <v>21</v>
      </c>
      <c r="I713" s="100"/>
      <c r="J713" s="95">
        <f t="shared" si="41"/>
        <v>22</v>
      </c>
      <c r="K713" s="70"/>
      <c r="L713" s="96">
        <f t="shared" si="40"/>
        <v>22</v>
      </c>
      <c r="M713" s="84"/>
      <c r="N713" s="70"/>
    </row>
    <row r="714" spans="1:14" ht="21.75" customHeight="1">
      <c r="A714" s="89">
        <v>12</v>
      </c>
      <c r="B714" s="90" t="s">
        <v>63</v>
      </c>
      <c r="C714" s="91" t="s">
        <v>27</v>
      </c>
      <c r="D714" s="98"/>
      <c r="E714" s="99"/>
      <c r="F714" s="100"/>
      <c r="G714" s="100"/>
      <c r="H714" s="100"/>
      <c r="I714" s="100"/>
      <c r="J714" s="95">
        <f t="shared" si="41"/>
        <v>0</v>
      </c>
      <c r="K714" s="70"/>
      <c r="L714" s="96">
        <f t="shared" si="40"/>
        <v>0</v>
      </c>
      <c r="M714" s="84"/>
      <c r="N714" s="70"/>
    </row>
    <row r="715" spans="1:14" ht="21.75" customHeight="1">
      <c r="A715" s="89">
        <v>13</v>
      </c>
      <c r="B715" s="90" t="s">
        <v>63</v>
      </c>
      <c r="C715" s="91" t="s">
        <v>28</v>
      </c>
      <c r="D715" s="98"/>
      <c r="E715" s="99"/>
      <c r="F715" s="100"/>
      <c r="G715" s="100"/>
      <c r="H715" s="100"/>
      <c r="I715" s="100"/>
      <c r="J715" s="95">
        <f t="shared" si="41"/>
        <v>0</v>
      </c>
      <c r="K715" s="70"/>
      <c r="L715" s="96">
        <f t="shared" si="40"/>
        <v>0</v>
      </c>
      <c r="M715" s="84"/>
      <c r="N715" s="70"/>
    </row>
    <row r="716" spans="1:14" ht="21.75" customHeight="1">
      <c r="A716" s="89">
        <v>14</v>
      </c>
      <c r="B716" s="90" t="s">
        <v>63</v>
      </c>
      <c r="C716" s="91" t="s">
        <v>29</v>
      </c>
      <c r="D716" s="98"/>
      <c r="E716" s="99"/>
      <c r="F716" s="100"/>
      <c r="G716" s="100"/>
      <c r="H716" s="100"/>
      <c r="I716" s="100"/>
      <c r="J716" s="95">
        <f t="shared" si="41"/>
        <v>0</v>
      </c>
      <c r="K716" s="70"/>
      <c r="L716" s="96">
        <f t="shared" si="40"/>
        <v>0</v>
      </c>
      <c r="M716" s="84"/>
      <c r="N716" s="70"/>
    </row>
    <row r="717" spans="1:14" ht="21.75" customHeight="1">
      <c r="A717" s="89">
        <v>15</v>
      </c>
      <c r="B717" s="90" t="s">
        <v>63</v>
      </c>
      <c r="C717" s="91" t="s">
        <v>30</v>
      </c>
      <c r="D717" s="98">
        <v>23</v>
      </c>
      <c r="E717" s="99"/>
      <c r="F717" s="100"/>
      <c r="G717" s="100">
        <v>23</v>
      </c>
      <c r="H717" s="100"/>
      <c r="I717" s="100"/>
      <c r="J717" s="95">
        <f t="shared" si="41"/>
        <v>23</v>
      </c>
      <c r="K717" s="70"/>
      <c r="L717" s="96">
        <f t="shared" si="40"/>
        <v>23</v>
      </c>
      <c r="M717" s="84"/>
      <c r="N717" s="70"/>
    </row>
    <row r="718" spans="1:14" ht="21.75" customHeight="1">
      <c r="A718" s="89">
        <v>16</v>
      </c>
      <c r="B718" s="90" t="s">
        <v>63</v>
      </c>
      <c r="C718" s="91" t="s">
        <v>31</v>
      </c>
      <c r="D718" s="98">
        <v>5</v>
      </c>
      <c r="E718" s="99"/>
      <c r="F718" s="100">
        <v>1</v>
      </c>
      <c r="G718" s="100">
        <v>1</v>
      </c>
      <c r="H718" s="100">
        <v>3</v>
      </c>
      <c r="I718" s="100"/>
      <c r="J718" s="95">
        <f t="shared" si="41"/>
        <v>5</v>
      </c>
      <c r="K718" s="70"/>
      <c r="L718" s="96">
        <f t="shared" si="40"/>
        <v>5</v>
      </c>
      <c r="M718" s="84"/>
      <c r="N718" s="70"/>
    </row>
    <row r="719" spans="1:14" ht="21.75" customHeight="1">
      <c r="A719" s="89">
        <v>17</v>
      </c>
      <c r="B719" s="90" t="s">
        <v>63</v>
      </c>
      <c r="C719" s="91" t="s">
        <v>32</v>
      </c>
      <c r="D719" s="98"/>
      <c r="E719" s="99"/>
      <c r="F719" s="100"/>
      <c r="G719" s="100"/>
      <c r="H719" s="100"/>
      <c r="I719" s="100"/>
      <c r="J719" s="95">
        <f t="shared" si="41"/>
        <v>0</v>
      </c>
      <c r="K719" s="70"/>
      <c r="L719" s="96">
        <f t="shared" si="40"/>
        <v>0</v>
      </c>
      <c r="M719" s="84"/>
      <c r="N719" s="70"/>
    </row>
    <row r="720" spans="1:14" ht="21.75" customHeight="1">
      <c r="A720" s="89">
        <v>18</v>
      </c>
      <c r="B720" s="90" t="s">
        <v>63</v>
      </c>
      <c r="C720" s="91" t="s">
        <v>33</v>
      </c>
      <c r="D720" s="98"/>
      <c r="E720" s="99"/>
      <c r="F720" s="100"/>
      <c r="G720" s="100"/>
      <c r="H720" s="100"/>
      <c r="I720" s="100"/>
      <c r="J720" s="95">
        <f t="shared" si="41"/>
        <v>0</v>
      </c>
      <c r="K720" s="70"/>
      <c r="L720" s="96">
        <f t="shared" si="40"/>
        <v>0</v>
      </c>
      <c r="M720" s="84"/>
      <c r="N720" s="70"/>
    </row>
    <row r="721" spans="1:14" ht="21.75" customHeight="1">
      <c r="A721" s="89">
        <v>19</v>
      </c>
      <c r="B721" s="90" t="s">
        <v>63</v>
      </c>
      <c r="C721" s="101" t="s">
        <v>34</v>
      </c>
      <c r="D721" s="98"/>
      <c r="E721" s="99"/>
      <c r="F721" s="100"/>
      <c r="G721" s="100"/>
      <c r="H721" s="100"/>
      <c r="I721" s="100"/>
      <c r="J721" s="95">
        <f t="shared" si="41"/>
        <v>0</v>
      </c>
      <c r="K721" s="70"/>
      <c r="L721" s="96">
        <f t="shared" si="40"/>
        <v>0</v>
      </c>
      <c r="M721" s="84"/>
      <c r="N721" s="70"/>
    </row>
    <row r="722" spans="1:14" ht="21.75" customHeight="1">
      <c r="A722" s="89">
        <v>20</v>
      </c>
      <c r="B722" s="90" t="s">
        <v>63</v>
      </c>
      <c r="C722" s="101" t="s">
        <v>35</v>
      </c>
      <c r="D722" s="98"/>
      <c r="E722" s="99"/>
      <c r="F722" s="100"/>
      <c r="G722" s="100"/>
      <c r="H722" s="100"/>
      <c r="I722" s="100"/>
      <c r="J722" s="95">
        <f t="shared" si="41"/>
        <v>0</v>
      </c>
      <c r="K722" s="70"/>
      <c r="L722" s="96">
        <f t="shared" si="40"/>
        <v>0</v>
      </c>
      <c r="M722" s="84"/>
      <c r="N722" s="70"/>
    </row>
    <row r="723" spans="1:14" ht="21.75" customHeight="1">
      <c r="A723" s="89">
        <v>21</v>
      </c>
      <c r="B723" s="90" t="s">
        <v>63</v>
      </c>
      <c r="C723" s="91" t="s">
        <v>36</v>
      </c>
      <c r="D723" s="98"/>
      <c r="E723" s="99"/>
      <c r="F723" s="100"/>
      <c r="G723" s="100"/>
      <c r="H723" s="100"/>
      <c r="I723" s="100"/>
      <c r="J723" s="95">
        <f t="shared" si="41"/>
        <v>0</v>
      </c>
      <c r="K723" s="70"/>
      <c r="L723" s="96">
        <f t="shared" si="40"/>
        <v>0</v>
      </c>
      <c r="M723" s="84"/>
      <c r="N723" s="70"/>
    </row>
    <row r="724" spans="1:14" ht="40.5" customHeight="1">
      <c r="A724" s="89">
        <v>22</v>
      </c>
      <c r="B724" s="90" t="s">
        <v>63</v>
      </c>
      <c r="C724" s="91" t="s">
        <v>37</v>
      </c>
      <c r="D724" s="98">
        <v>126</v>
      </c>
      <c r="E724" s="99">
        <v>2</v>
      </c>
      <c r="F724" s="100"/>
      <c r="G724" s="100">
        <v>124</v>
      </c>
      <c r="H724" s="100"/>
      <c r="I724" s="100"/>
      <c r="J724" s="95">
        <f t="shared" si="41"/>
        <v>124</v>
      </c>
      <c r="K724" s="70"/>
      <c r="L724" s="96">
        <f t="shared" si="40"/>
        <v>126</v>
      </c>
      <c r="M724" s="84"/>
      <c r="N724" s="70"/>
    </row>
    <row r="725" spans="1:14" ht="21.75" customHeight="1">
      <c r="A725" s="89">
        <v>23</v>
      </c>
      <c r="B725" s="90" t="s">
        <v>63</v>
      </c>
      <c r="C725" s="91" t="s">
        <v>146</v>
      </c>
      <c r="D725" s="98">
        <v>4</v>
      </c>
      <c r="E725" s="99"/>
      <c r="F725" s="100"/>
      <c r="G725" s="100">
        <v>4</v>
      </c>
      <c r="H725" s="100"/>
      <c r="I725" s="100"/>
      <c r="J725" s="95">
        <f t="shared" si="41"/>
        <v>4</v>
      </c>
      <c r="K725" s="70"/>
      <c r="L725" s="96">
        <f t="shared" si="40"/>
        <v>4</v>
      </c>
      <c r="M725" s="84"/>
      <c r="N725" s="70"/>
    </row>
    <row r="726" spans="1:14" ht="21.75" customHeight="1">
      <c r="A726" s="89">
        <v>24</v>
      </c>
      <c r="B726" s="90" t="s">
        <v>63</v>
      </c>
      <c r="C726" s="91" t="s">
        <v>38</v>
      </c>
      <c r="D726" s="98"/>
      <c r="E726" s="99"/>
      <c r="F726" s="100"/>
      <c r="G726" s="100"/>
      <c r="H726" s="100"/>
      <c r="I726" s="100"/>
      <c r="J726" s="95">
        <f t="shared" si="41"/>
        <v>0</v>
      </c>
      <c r="K726" s="70"/>
      <c r="L726" s="96">
        <f t="shared" si="40"/>
        <v>0</v>
      </c>
      <c r="M726" s="84"/>
      <c r="N726" s="70"/>
    </row>
    <row r="727" spans="1:14" ht="21.75" customHeight="1">
      <c r="A727" s="89">
        <v>25</v>
      </c>
      <c r="B727" s="90" t="s">
        <v>63</v>
      </c>
      <c r="C727" s="91" t="s">
        <v>39</v>
      </c>
      <c r="D727" s="98"/>
      <c r="E727" s="99"/>
      <c r="F727" s="100"/>
      <c r="G727" s="100"/>
      <c r="H727" s="100"/>
      <c r="I727" s="100"/>
      <c r="J727" s="95">
        <f t="shared" si="41"/>
        <v>0</v>
      </c>
      <c r="K727" s="70"/>
      <c r="L727" s="96">
        <f t="shared" si="40"/>
        <v>0</v>
      </c>
      <c r="M727" s="84"/>
      <c r="N727" s="70"/>
    </row>
    <row r="728" spans="1:14" ht="21.75" customHeight="1">
      <c r="A728" s="89">
        <v>26</v>
      </c>
      <c r="B728" s="90" t="s">
        <v>63</v>
      </c>
      <c r="C728" s="91" t="s">
        <v>40</v>
      </c>
      <c r="D728" s="98"/>
      <c r="E728" s="99"/>
      <c r="F728" s="100"/>
      <c r="G728" s="100"/>
      <c r="H728" s="100"/>
      <c r="I728" s="100"/>
      <c r="J728" s="95">
        <f t="shared" si="41"/>
        <v>0</v>
      </c>
      <c r="K728" s="70"/>
      <c r="L728" s="96">
        <f t="shared" si="40"/>
        <v>0</v>
      </c>
      <c r="M728" s="84"/>
      <c r="N728" s="70"/>
    </row>
    <row r="729" spans="1:14" ht="21.75" customHeight="1">
      <c r="A729" s="89">
        <v>27</v>
      </c>
      <c r="B729" s="90" t="s">
        <v>63</v>
      </c>
      <c r="C729" s="91" t="s">
        <v>41</v>
      </c>
      <c r="D729" s="98"/>
      <c r="E729" s="99"/>
      <c r="F729" s="100"/>
      <c r="G729" s="100"/>
      <c r="H729" s="100"/>
      <c r="I729" s="100"/>
      <c r="J729" s="95">
        <f t="shared" si="41"/>
        <v>0</v>
      </c>
      <c r="K729" s="70"/>
      <c r="L729" s="96">
        <f t="shared" si="40"/>
        <v>0</v>
      </c>
      <c r="M729" s="84"/>
      <c r="N729" s="70"/>
    </row>
    <row r="730" spans="1:14" ht="21.75" customHeight="1">
      <c r="A730" s="89">
        <v>28</v>
      </c>
      <c r="B730" s="90" t="s">
        <v>63</v>
      </c>
      <c r="C730" s="91" t="s">
        <v>42</v>
      </c>
      <c r="D730" s="98"/>
      <c r="E730" s="99"/>
      <c r="F730" s="100"/>
      <c r="G730" s="100"/>
      <c r="H730" s="100"/>
      <c r="I730" s="100"/>
      <c r="J730" s="95">
        <f t="shared" si="41"/>
        <v>0</v>
      </c>
      <c r="K730" s="70"/>
      <c r="L730" s="96">
        <f t="shared" ref="L730:L787" si="43">SUM(E730,J730,K730)</f>
        <v>0</v>
      </c>
      <c r="M730" s="84"/>
      <c r="N730" s="70"/>
    </row>
    <row r="731" spans="1:14" ht="21.75" customHeight="1">
      <c r="A731" s="89">
        <v>31</v>
      </c>
      <c r="B731" s="90" t="s">
        <v>63</v>
      </c>
      <c r="C731" s="91" t="s">
        <v>89</v>
      </c>
      <c r="D731" s="98"/>
      <c r="E731" s="99"/>
      <c r="F731" s="100"/>
      <c r="G731" s="100"/>
      <c r="H731" s="100"/>
      <c r="I731" s="100"/>
      <c r="J731" s="95">
        <f t="shared" ref="J731:J788" si="44">SUM(F731,G731,H731,I731)</f>
        <v>0</v>
      </c>
      <c r="K731" s="70"/>
      <c r="L731" s="96">
        <f t="shared" si="43"/>
        <v>0</v>
      </c>
      <c r="M731" s="84"/>
      <c r="N731" s="70"/>
    </row>
    <row r="732" spans="1:14" ht="21.75" customHeight="1">
      <c r="A732" s="89">
        <v>32</v>
      </c>
      <c r="B732" s="90" t="s">
        <v>63</v>
      </c>
      <c r="C732" s="91" t="s">
        <v>43</v>
      </c>
      <c r="D732" s="98"/>
      <c r="E732" s="99"/>
      <c r="F732" s="100"/>
      <c r="G732" s="100"/>
      <c r="H732" s="100"/>
      <c r="I732" s="100"/>
      <c r="J732" s="95">
        <f t="shared" si="44"/>
        <v>0</v>
      </c>
      <c r="K732" s="70"/>
      <c r="L732" s="96">
        <f t="shared" si="43"/>
        <v>0</v>
      </c>
      <c r="M732" s="84"/>
      <c r="N732" s="70"/>
    </row>
    <row r="733" spans="1:14" ht="21.75" customHeight="1">
      <c r="A733" s="89">
        <v>33</v>
      </c>
      <c r="B733" s="90" t="s">
        <v>63</v>
      </c>
      <c r="C733" s="91" t="s">
        <v>90</v>
      </c>
      <c r="D733" s="98">
        <v>319</v>
      </c>
      <c r="E733" s="99"/>
      <c r="F733" s="100"/>
      <c r="G733" s="100">
        <v>319</v>
      </c>
      <c r="H733" s="100"/>
      <c r="I733" s="100"/>
      <c r="J733" s="95">
        <f t="shared" si="44"/>
        <v>319</v>
      </c>
      <c r="K733" s="70"/>
      <c r="L733" s="96">
        <f t="shared" si="43"/>
        <v>319</v>
      </c>
      <c r="M733" s="84"/>
      <c r="N733" s="70"/>
    </row>
    <row r="734" spans="1:14" ht="21.75" customHeight="1">
      <c r="A734" s="89">
        <v>35</v>
      </c>
      <c r="B734" s="90" t="s">
        <v>63</v>
      </c>
      <c r="C734" s="101" t="s">
        <v>44</v>
      </c>
      <c r="D734" s="98"/>
      <c r="E734" s="99"/>
      <c r="F734" s="100"/>
      <c r="G734" s="100"/>
      <c r="H734" s="100"/>
      <c r="I734" s="100"/>
      <c r="J734" s="95">
        <f t="shared" si="44"/>
        <v>0</v>
      </c>
      <c r="K734" s="70"/>
      <c r="L734" s="96">
        <f t="shared" si="43"/>
        <v>0</v>
      </c>
      <c r="M734" s="84"/>
      <c r="N734" s="70"/>
    </row>
    <row r="735" spans="1:14" ht="21.75" customHeight="1">
      <c r="A735" s="89">
        <v>36</v>
      </c>
      <c r="B735" s="90" t="s">
        <v>63</v>
      </c>
      <c r="C735" s="101" t="s">
        <v>88</v>
      </c>
      <c r="D735" s="98"/>
      <c r="E735" s="99"/>
      <c r="F735" s="100"/>
      <c r="G735" s="100"/>
      <c r="H735" s="100"/>
      <c r="I735" s="100"/>
      <c r="J735" s="95">
        <f t="shared" si="44"/>
        <v>0</v>
      </c>
      <c r="K735" s="70"/>
      <c r="L735" s="96">
        <f t="shared" si="43"/>
        <v>0</v>
      </c>
      <c r="M735" s="84"/>
      <c r="N735" s="70"/>
    </row>
    <row r="736" spans="1:14" ht="21.75" customHeight="1">
      <c r="A736" s="89">
        <v>37</v>
      </c>
      <c r="B736" s="90" t="s">
        <v>63</v>
      </c>
      <c r="C736" s="101" t="s">
        <v>46</v>
      </c>
      <c r="D736" s="98"/>
      <c r="E736" s="99"/>
      <c r="F736" s="100"/>
      <c r="G736" s="100"/>
      <c r="H736" s="100"/>
      <c r="I736" s="100"/>
      <c r="J736" s="95">
        <f t="shared" si="44"/>
        <v>0</v>
      </c>
      <c r="K736" s="70"/>
      <c r="L736" s="96">
        <f t="shared" si="43"/>
        <v>0</v>
      </c>
      <c r="M736" s="84"/>
      <c r="N736" s="70"/>
    </row>
    <row r="737" spans="1:14" ht="21.75" customHeight="1">
      <c r="A737" s="89">
        <v>38</v>
      </c>
      <c r="B737" s="90" t="s">
        <v>63</v>
      </c>
      <c r="C737" s="101" t="s">
        <v>47</v>
      </c>
      <c r="D737" s="98"/>
      <c r="E737" s="99"/>
      <c r="F737" s="100"/>
      <c r="G737" s="100"/>
      <c r="H737" s="100"/>
      <c r="I737" s="100"/>
      <c r="J737" s="95">
        <f t="shared" si="44"/>
        <v>0</v>
      </c>
      <c r="K737" s="70"/>
      <c r="L737" s="96">
        <f t="shared" si="43"/>
        <v>0</v>
      </c>
      <c r="M737" s="84"/>
      <c r="N737" s="70"/>
    </row>
    <row r="738" spans="1:14" ht="21.75" customHeight="1">
      <c r="A738" s="102">
        <v>20</v>
      </c>
      <c r="B738" s="90" t="s">
        <v>63</v>
      </c>
      <c r="C738" s="102" t="s">
        <v>76</v>
      </c>
      <c r="D738" s="103">
        <f t="shared" ref="D738:I738" si="45">SUM(D703:D737)</f>
        <v>1373</v>
      </c>
      <c r="E738" s="104">
        <f t="shared" si="45"/>
        <v>15</v>
      </c>
      <c r="F738" s="105">
        <f t="shared" si="45"/>
        <v>161</v>
      </c>
      <c r="G738" s="105">
        <f t="shared" si="45"/>
        <v>1105</v>
      </c>
      <c r="H738" s="105">
        <f t="shared" si="45"/>
        <v>78</v>
      </c>
      <c r="I738" s="105">
        <f t="shared" si="45"/>
        <v>14</v>
      </c>
      <c r="J738" s="95">
        <f t="shared" si="44"/>
        <v>1358</v>
      </c>
      <c r="K738" s="102">
        <f>SUM(K703:K737)</f>
        <v>0</v>
      </c>
      <c r="L738" s="96">
        <f t="shared" si="43"/>
        <v>1373</v>
      </c>
      <c r="M738" s="84"/>
      <c r="N738" s="70"/>
    </row>
    <row r="739" spans="1:14" ht="21.75" customHeight="1">
      <c r="A739" s="109">
        <v>1</v>
      </c>
      <c r="B739" s="110" t="s">
        <v>64</v>
      </c>
      <c r="C739" s="111" t="s">
        <v>16</v>
      </c>
      <c r="D739" s="112">
        <v>71</v>
      </c>
      <c r="E739" s="99">
        <v>4</v>
      </c>
      <c r="F739" s="100">
        <v>10</v>
      </c>
      <c r="G739" s="100">
        <v>57</v>
      </c>
      <c r="H739" s="100"/>
      <c r="I739" s="100"/>
      <c r="J739" s="95">
        <f t="shared" si="44"/>
        <v>67</v>
      </c>
      <c r="K739" s="70"/>
      <c r="L739" s="96">
        <f t="shared" si="43"/>
        <v>71</v>
      </c>
      <c r="M739" s="84"/>
      <c r="N739" s="70"/>
    </row>
    <row r="740" spans="1:14" ht="21.75" customHeight="1">
      <c r="A740" s="109">
        <v>2</v>
      </c>
      <c r="B740" s="110" t="s">
        <v>64</v>
      </c>
      <c r="C740" s="111" t="s">
        <v>17</v>
      </c>
      <c r="D740" s="112">
        <v>3</v>
      </c>
      <c r="E740" s="99"/>
      <c r="F740" s="100">
        <v>1</v>
      </c>
      <c r="G740" s="100">
        <v>2</v>
      </c>
      <c r="H740" s="100"/>
      <c r="I740" s="100"/>
      <c r="J740" s="95">
        <f t="shared" si="44"/>
        <v>3</v>
      </c>
      <c r="K740" s="70"/>
      <c r="L740" s="96">
        <f t="shared" si="43"/>
        <v>3</v>
      </c>
      <c r="M740" s="84"/>
      <c r="N740" s="70"/>
    </row>
    <row r="741" spans="1:14" ht="21.75" customHeight="1">
      <c r="A741" s="109">
        <v>3</v>
      </c>
      <c r="B741" s="110" t="s">
        <v>64</v>
      </c>
      <c r="C741" s="111" t="s">
        <v>18</v>
      </c>
      <c r="D741" s="112">
        <v>32</v>
      </c>
      <c r="E741" s="99">
        <v>1</v>
      </c>
      <c r="F741" s="100">
        <v>14</v>
      </c>
      <c r="G741" s="100">
        <v>10</v>
      </c>
      <c r="H741" s="100">
        <v>7</v>
      </c>
      <c r="I741" s="100"/>
      <c r="J741" s="95">
        <f t="shared" si="44"/>
        <v>31</v>
      </c>
      <c r="K741" s="70"/>
      <c r="L741" s="96">
        <f t="shared" si="43"/>
        <v>32</v>
      </c>
      <c r="M741" s="84"/>
      <c r="N741" s="70"/>
    </row>
    <row r="742" spans="1:14" ht="21.75" customHeight="1">
      <c r="A742" s="109">
        <v>4</v>
      </c>
      <c r="B742" s="110" t="s">
        <v>64</v>
      </c>
      <c r="C742" s="111" t="s">
        <v>19</v>
      </c>
      <c r="D742" s="112"/>
      <c r="E742" s="99"/>
      <c r="F742" s="100"/>
      <c r="G742" s="100"/>
      <c r="H742" s="100"/>
      <c r="I742" s="100"/>
      <c r="J742" s="95">
        <f t="shared" si="44"/>
        <v>0</v>
      </c>
      <c r="K742" s="70"/>
      <c r="L742" s="96">
        <f t="shared" si="43"/>
        <v>0</v>
      </c>
      <c r="M742" s="84"/>
      <c r="N742" s="70"/>
    </row>
    <row r="743" spans="1:14" ht="21.75" customHeight="1">
      <c r="A743" s="109">
        <v>5</v>
      </c>
      <c r="B743" s="110" t="s">
        <v>64</v>
      </c>
      <c r="C743" s="111" t="s">
        <v>20</v>
      </c>
      <c r="D743" s="112">
        <v>26</v>
      </c>
      <c r="E743" s="99"/>
      <c r="F743" s="100">
        <v>1</v>
      </c>
      <c r="G743" s="100">
        <v>25</v>
      </c>
      <c r="H743" s="100"/>
      <c r="I743" s="100"/>
      <c r="J743" s="95">
        <f t="shared" si="44"/>
        <v>26</v>
      </c>
      <c r="K743" s="70"/>
      <c r="L743" s="96">
        <f t="shared" si="43"/>
        <v>26</v>
      </c>
      <c r="M743" s="84"/>
      <c r="N743" s="70"/>
    </row>
    <row r="744" spans="1:14" ht="21.75" customHeight="1">
      <c r="A744" s="109">
        <v>6</v>
      </c>
      <c r="B744" s="110" t="s">
        <v>64</v>
      </c>
      <c r="C744" s="111" t="s">
        <v>21</v>
      </c>
      <c r="D744" s="112">
        <v>74</v>
      </c>
      <c r="E744" s="99">
        <v>2</v>
      </c>
      <c r="F744" s="100">
        <v>30</v>
      </c>
      <c r="G744" s="100">
        <v>42</v>
      </c>
      <c r="H744" s="100"/>
      <c r="I744" s="100"/>
      <c r="J744" s="95">
        <f t="shared" si="44"/>
        <v>72</v>
      </c>
      <c r="K744" s="70"/>
      <c r="L744" s="96">
        <f t="shared" si="43"/>
        <v>74</v>
      </c>
      <c r="M744" s="84"/>
      <c r="N744" s="70"/>
    </row>
    <row r="745" spans="1:14" ht="21.75" customHeight="1">
      <c r="A745" s="109">
        <v>7</v>
      </c>
      <c r="B745" s="110" t="s">
        <v>64</v>
      </c>
      <c r="C745" s="111" t="s">
        <v>22</v>
      </c>
      <c r="D745" s="112">
        <v>64</v>
      </c>
      <c r="E745" s="99"/>
      <c r="F745" s="100">
        <v>14</v>
      </c>
      <c r="G745" s="100">
        <v>50</v>
      </c>
      <c r="H745" s="100"/>
      <c r="I745" s="100"/>
      <c r="J745" s="95">
        <f t="shared" si="44"/>
        <v>64</v>
      </c>
      <c r="K745" s="70"/>
      <c r="L745" s="96">
        <f t="shared" si="43"/>
        <v>64</v>
      </c>
      <c r="M745" s="84"/>
      <c r="N745" s="70"/>
    </row>
    <row r="746" spans="1:14" ht="21.75" customHeight="1">
      <c r="A746" s="109">
        <v>8</v>
      </c>
      <c r="B746" s="110" t="s">
        <v>64</v>
      </c>
      <c r="C746" s="111" t="s">
        <v>23</v>
      </c>
      <c r="D746" s="112"/>
      <c r="E746" s="99"/>
      <c r="F746" s="100"/>
      <c r="G746" s="100"/>
      <c r="H746" s="100"/>
      <c r="I746" s="100"/>
      <c r="J746" s="97">
        <f t="shared" si="44"/>
        <v>0</v>
      </c>
      <c r="K746" s="70"/>
      <c r="L746" s="96">
        <f t="shared" si="43"/>
        <v>0</v>
      </c>
      <c r="M746" s="84"/>
      <c r="N746" s="70"/>
    </row>
    <row r="747" spans="1:14" ht="21.75" customHeight="1">
      <c r="A747" s="109">
        <v>9</v>
      </c>
      <c r="B747" s="110" t="s">
        <v>64</v>
      </c>
      <c r="C747" s="111" t="s">
        <v>24</v>
      </c>
      <c r="D747" s="112"/>
      <c r="E747" s="99"/>
      <c r="F747" s="100"/>
      <c r="G747" s="100"/>
      <c r="H747" s="100"/>
      <c r="I747" s="100"/>
      <c r="J747" s="95">
        <f t="shared" si="44"/>
        <v>0</v>
      </c>
      <c r="K747" s="70"/>
      <c r="L747" s="96">
        <f t="shared" si="43"/>
        <v>0</v>
      </c>
      <c r="M747" s="84"/>
      <c r="N747" s="70"/>
    </row>
    <row r="748" spans="1:14" ht="21.75" customHeight="1">
      <c r="A748" s="109">
        <v>10</v>
      </c>
      <c r="B748" s="110" t="s">
        <v>64</v>
      </c>
      <c r="C748" s="111" t="s">
        <v>25</v>
      </c>
      <c r="D748" s="113"/>
      <c r="E748" s="99"/>
      <c r="F748" s="100"/>
      <c r="G748" s="100"/>
      <c r="H748" s="100"/>
      <c r="I748" s="100"/>
      <c r="J748" s="95">
        <f t="shared" si="44"/>
        <v>0</v>
      </c>
      <c r="K748" s="70"/>
      <c r="L748" s="96">
        <f t="shared" si="43"/>
        <v>0</v>
      </c>
      <c r="M748" s="84"/>
      <c r="N748" s="70"/>
    </row>
    <row r="749" spans="1:14" ht="21.75" customHeight="1">
      <c r="A749" s="109">
        <v>11</v>
      </c>
      <c r="B749" s="110" t="s">
        <v>64</v>
      </c>
      <c r="C749" s="111" t="s">
        <v>26</v>
      </c>
      <c r="D749" s="113"/>
      <c r="E749" s="99"/>
      <c r="F749" s="100"/>
      <c r="G749" s="100"/>
      <c r="H749" s="100"/>
      <c r="I749" s="100"/>
      <c r="J749" s="95">
        <f t="shared" si="44"/>
        <v>0</v>
      </c>
      <c r="K749" s="70"/>
      <c r="L749" s="96">
        <f t="shared" si="43"/>
        <v>0</v>
      </c>
      <c r="M749" s="84"/>
      <c r="N749" s="70"/>
    </row>
    <row r="750" spans="1:14" ht="21.75" customHeight="1">
      <c r="A750" s="109">
        <v>12</v>
      </c>
      <c r="B750" s="110" t="s">
        <v>64</v>
      </c>
      <c r="C750" s="111" t="s">
        <v>27</v>
      </c>
      <c r="D750" s="113"/>
      <c r="E750" s="99"/>
      <c r="F750" s="100"/>
      <c r="G750" s="100"/>
      <c r="H750" s="100"/>
      <c r="I750" s="100"/>
      <c r="J750" s="95">
        <f t="shared" si="44"/>
        <v>0</v>
      </c>
      <c r="K750" s="70"/>
      <c r="L750" s="96">
        <f t="shared" si="43"/>
        <v>0</v>
      </c>
      <c r="M750" s="84"/>
      <c r="N750" s="70"/>
    </row>
    <row r="751" spans="1:14" ht="21.75" customHeight="1">
      <c r="A751" s="109">
        <v>13</v>
      </c>
      <c r="B751" s="110" t="s">
        <v>64</v>
      </c>
      <c r="C751" s="111" t="s">
        <v>28</v>
      </c>
      <c r="D751" s="113"/>
      <c r="E751" s="99"/>
      <c r="F751" s="100"/>
      <c r="G751" s="100"/>
      <c r="H751" s="100"/>
      <c r="I751" s="100"/>
      <c r="J751" s="95">
        <f t="shared" si="44"/>
        <v>0</v>
      </c>
      <c r="K751" s="70"/>
      <c r="L751" s="96">
        <f t="shared" si="43"/>
        <v>0</v>
      </c>
      <c r="M751" s="84"/>
      <c r="N751" s="70"/>
    </row>
    <row r="752" spans="1:14" ht="21.75" customHeight="1">
      <c r="A752" s="109">
        <v>14</v>
      </c>
      <c r="B752" s="110" t="s">
        <v>64</v>
      </c>
      <c r="C752" s="111" t="s">
        <v>29</v>
      </c>
      <c r="D752" s="113"/>
      <c r="E752" s="99"/>
      <c r="F752" s="100"/>
      <c r="G752" s="100"/>
      <c r="H752" s="100"/>
      <c r="I752" s="100"/>
      <c r="J752" s="95">
        <f t="shared" si="44"/>
        <v>0</v>
      </c>
      <c r="K752" s="70"/>
      <c r="L752" s="96">
        <f t="shared" si="43"/>
        <v>0</v>
      </c>
      <c r="M752" s="84"/>
      <c r="N752" s="70"/>
    </row>
    <row r="753" spans="1:14" ht="21.75" customHeight="1">
      <c r="A753" s="109">
        <v>15</v>
      </c>
      <c r="B753" s="110" t="s">
        <v>64</v>
      </c>
      <c r="C753" s="111" t="s">
        <v>30</v>
      </c>
      <c r="D753" s="113">
        <v>3</v>
      </c>
      <c r="E753" s="99"/>
      <c r="F753" s="100"/>
      <c r="G753" s="100">
        <v>3</v>
      </c>
      <c r="H753" s="100"/>
      <c r="I753" s="100"/>
      <c r="J753" s="95">
        <f t="shared" si="44"/>
        <v>3</v>
      </c>
      <c r="K753" s="70"/>
      <c r="L753" s="96">
        <f t="shared" si="43"/>
        <v>3</v>
      </c>
      <c r="M753" s="84"/>
      <c r="N753" s="70"/>
    </row>
    <row r="754" spans="1:14" ht="21.75" customHeight="1">
      <c r="A754" s="109">
        <v>16</v>
      </c>
      <c r="B754" s="110" t="s">
        <v>64</v>
      </c>
      <c r="C754" s="111" t="s">
        <v>31</v>
      </c>
      <c r="D754" s="113">
        <v>16</v>
      </c>
      <c r="E754" s="99"/>
      <c r="F754" s="100">
        <v>3</v>
      </c>
      <c r="G754" s="100">
        <v>7</v>
      </c>
      <c r="H754" s="100">
        <v>3</v>
      </c>
      <c r="I754" s="100">
        <v>3</v>
      </c>
      <c r="J754" s="95">
        <f t="shared" si="44"/>
        <v>16</v>
      </c>
      <c r="K754" s="70"/>
      <c r="L754" s="96">
        <f t="shared" si="43"/>
        <v>16</v>
      </c>
      <c r="M754" s="84"/>
      <c r="N754" s="70"/>
    </row>
    <row r="755" spans="1:14" ht="21.75" customHeight="1">
      <c r="A755" s="109">
        <v>17</v>
      </c>
      <c r="B755" s="110" t="s">
        <v>64</v>
      </c>
      <c r="C755" s="111" t="s">
        <v>32</v>
      </c>
      <c r="D755" s="113"/>
      <c r="E755" s="99"/>
      <c r="F755" s="100"/>
      <c r="G755" s="100"/>
      <c r="H755" s="100"/>
      <c r="I755" s="100"/>
      <c r="J755" s="95">
        <f t="shared" si="44"/>
        <v>0</v>
      </c>
      <c r="K755" s="70"/>
      <c r="L755" s="96">
        <f t="shared" si="43"/>
        <v>0</v>
      </c>
      <c r="M755" s="84"/>
      <c r="N755" s="70"/>
    </row>
    <row r="756" spans="1:14" ht="21.75" customHeight="1">
      <c r="A756" s="109">
        <v>18</v>
      </c>
      <c r="B756" s="110" t="s">
        <v>64</v>
      </c>
      <c r="C756" s="111" t="s">
        <v>33</v>
      </c>
      <c r="D756" s="113"/>
      <c r="E756" s="99"/>
      <c r="F756" s="100"/>
      <c r="G756" s="100"/>
      <c r="H756" s="100"/>
      <c r="I756" s="100"/>
      <c r="J756" s="95">
        <f t="shared" si="44"/>
        <v>0</v>
      </c>
      <c r="K756" s="70"/>
      <c r="L756" s="96">
        <f t="shared" si="43"/>
        <v>0</v>
      </c>
      <c r="M756" s="84"/>
      <c r="N756" s="70"/>
    </row>
    <row r="757" spans="1:14" ht="21.75" customHeight="1">
      <c r="A757" s="109">
        <v>19</v>
      </c>
      <c r="B757" s="110" t="s">
        <v>64</v>
      </c>
      <c r="C757" s="114" t="s">
        <v>34</v>
      </c>
      <c r="D757" s="113"/>
      <c r="E757" s="99"/>
      <c r="F757" s="100"/>
      <c r="G757" s="100"/>
      <c r="H757" s="100"/>
      <c r="I757" s="100"/>
      <c r="J757" s="95">
        <f t="shared" si="44"/>
        <v>0</v>
      </c>
      <c r="K757" s="70"/>
      <c r="L757" s="96">
        <f t="shared" si="43"/>
        <v>0</v>
      </c>
      <c r="M757" s="84"/>
      <c r="N757" s="70"/>
    </row>
    <row r="758" spans="1:14" ht="21.75" customHeight="1">
      <c r="A758" s="109">
        <v>20</v>
      </c>
      <c r="B758" s="110" t="s">
        <v>64</v>
      </c>
      <c r="C758" s="114" t="s">
        <v>35</v>
      </c>
      <c r="D758" s="113"/>
      <c r="E758" s="99"/>
      <c r="F758" s="100"/>
      <c r="G758" s="100"/>
      <c r="H758" s="100"/>
      <c r="I758" s="100"/>
      <c r="J758" s="95">
        <f t="shared" si="44"/>
        <v>0</v>
      </c>
      <c r="K758" s="70"/>
      <c r="L758" s="96">
        <f t="shared" si="43"/>
        <v>0</v>
      </c>
      <c r="M758" s="84"/>
      <c r="N758" s="70"/>
    </row>
    <row r="759" spans="1:14" ht="21.75" customHeight="1">
      <c r="A759" s="109">
        <v>21</v>
      </c>
      <c r="B759" s="110" t="s">
        <v>64</v>
      </c>
      <c r="C759" s="111" t="s">
        <v>36</v>
      </c>
      <c r="D759" s="113"/>
      <c r="E759" s="99"/>
      <c r="F759" s="100"/>
      <c r="G759" s="100"/>
      <c r="H759" s="100"/>
      <c r="I759" s="100"/>
      <c r="J759" s="95">
        <f t="shared" si="44"/>
        <v>0</v>
      </c>
      <c r="K759" s="70"/>
      <c r="L759" s="96">
        <f t="shared" si="43"/>
        <v>0</v>
      </c>
      <c r="M759" s="84"/>
      <c r="N759" s="70"/>
    </row>
    <row r="760" spans="1:14" ht="21.75" customHeight="1">
      <c r="A760" s="109">
        <v>22</v>
      </c>
      <c r="B760" s="110" t="s">
        <v>64</v>
      </c>
      <c r="C760" s="111" t="s">
        <v>37</v>
      </c>
      <c r="D760" s="113">
        <v>13</v>
      </c>
      <c r="E760" s="99"/>
      <c r="F760" s="100"/>
      <c r="G760" s="100">
        <v>13</v>
      </c>
      <c r="H760" s="100"/>
      <c r="I760" s="100"/>
      <c r="J760" s="95">
        <f t="shared" si="44"/>
        <v>13</v>
      </c>
      <c r="K760" s="70"/>
      <c r="L760" s="96">
        <f t="shared" si="43"/>
        <v>13</v>
      </c>
      <c r="M760" s="84"/>
      <c r="N760" s="70"/>
    </row>
    <row r="761" spans="1:14" ht="41.25" customHeight="1">
      <c r="A761" s="109">
        <v>23</v>
      </c>
      <c r="B761" s="110" t="s">
        <v>64</v>
      </c>
      <c r="C761" s="111" t="s">
        <v>146</v>
      </c>
      <c r="D761" s="113">
        <v>11</v>
      </c>
      <c r="E761" s="99">
        <v>0</v>
      </c>
      <c r="F761" s="100"/>
      <c r="G761" s="100">
        <v>11</v>
      </c>
      <c r="H761" s="100"/>
      <c r="I761" s="100"/>
      <c r="J761" s="95">
        <f t="shared" si="44"/>
        <v>11</v>
      </c>
      <c r="K761" s="70"/>
      <c r="L761" s="96">
        <f t="shared" si="43"/>
        <v>11</v>
      </c>
      <c r="M761" s="84"/>
      <c r="N761" s="70"/>
    </row>
    <row r="762" spans="1:14" ht="21.75" customHeight="1">
      <c r="A762" s="109">
        <v>24</v>
      </c>
      <c r="B762" s="110" t="s">
        <v>64</v>
      </c>
      <c r="C762" s="111" t="s">
        <v>38</v>
      </c>
      <c r="D762" s="113"/>
      <c r="E762" s="99"/>
      <c r="F762" s="100"/>
      <c r="G762" s="100"/>
      <c r="H762" s="100"/>
      <c r="I762" s="100"/>
      <c r="J762" s="95">
        <f t="shared" si="44"/>
        <v>0</v>
      </c>
      <c r="K762" s="70"/>
      <c r="L762" s="96">
        <f t="shared" si="43"/>
        <v>0</v>
      </c>
      <c r="M762" s="84"/>
      <c r="N762" s="70"/>
    </row>
    <row r="763" spans="1:14" ht="21.75" customHeight="1">
      <c r="A763" s="109">
        <v>25</v>
      </c>
      <c r="B763" s="110" t="s">
        <v>64</v>
      </c>
      <c r="C763" s="111" t="s">
        <v>39</v>
      </c>
      <c r="D763" s="113"/>
      <c r="E763" s="99"/>
      <c r="F763" s="100"/>
      <c r="G763" s="100"/>
      <c r="H763" s="100"/>
      <c r="I763" s="100"/>
      <c r="J763" s="95">
        <f t="shared" si="44"/>
        <v>0</v>
      </c>
      <c r="K763" s="70"/>
      <c r="L763" s="96">
        <f t="shared" si="43"/>
        <v>0</v>
      </c>
      <c r="M763" s="84"/>
      <c r="N763" s="70"/>
    </row>
    <row r="764" spans="1:14" ht="21.75" customHeight="1">
      <c r="A764" s="109">
        <v>26</v>
      </c>
      <c r="B764" s="110" t="s">
        <v>64</v>
      </c>
      <c r="C764" s="111" t="s">
        <v>40</v>
      </c>
      <c r="D764" s="113"/>
      <c r="E764" s="99"/>
      <c r="F764" s="100"/>
      <c r="G764" s="100"/>
      <c r="H764" s="100"/>
      <c r="I764" s="100"/>
      <c r="J764" s="95">
        <f t="shared" si="44"/>
        <v>0</v>
      </c>
      <c r="K764" s="70"/>
      <c r="L764" s="96">
        <f t="shared" si="43"/>
        <v>0</v>
      </c>
      <c r="M764" s="84"/>
      <c r="N764" s="70"/>
    </row>
    <row r="765" spans="1:14" ht="21.75" customHeight="1">
      <c r="A765" s="109">
        <v>27</v>
      </c>
      <c r="B765" s="110" t="s">
        <v>64</v>
      </c>
      <c r="C765" s="111" t="s">
        <v>41</v>
      </c>
      <c r="D765" s="113"/>
      <c r="E765" s="99"/>
      <c r="F765" s="100"/>
      <c r="G765" s="100"/>
      <c r="H765" s="100"/>
      <c r="I765" s="100"/>
      <c r="J765" s="95">
        <f t="shared" si="44"/>
        <v>0</v>
      </c>
      <c r="K765" s="70"/>
      <c r="L765" s="96">
        <f t="shared" si="43"/>
        <v>0</v>
      </c>
      <c r="M765" s="84"/>
      <c r="N765" s="70"/>
    </row>
    <row r="766" spans="1:14" ht="21.75" customHeight="1">
      <c r="A766" s="109">
        <v>28</v>
      </c>
      <c r="B766" s="110" t="s">
        <v>64</v>
      </c>
      <c r="C766" s="111" t="s">
        <v>42</v>
      </c>
      <c r="D766" s="113"/>
      <c r="E766" s="99"/>
      <c r="F766" s="100"/>
      <c r="G766" s="100"/>
      <c r="H766" s="100"/>
      <c r="I766" s="100"/>
      <c r="J766" s="95">
        <f t="shared" si="44"/>
        <v>0</v>
      </c>
      <c r="K766" s="70"/>
      <c r="L766" s="96">
        <f t="shared" si="43"/>
        <v>0</v>
      </c>
      <c r="M766" s="84"/>
      <c r="N766" s="70"/>
    </row>
    <row r="767" spans="1:14" ht="21.75" customHeight="1">
      <c r="A767" s="109">
        <v>31</v>
      </c>
      <c r="B767" s="110" t="s">
        <v>64</v>
      </c>
      <c r="C767" s="111" t="s">
        <v>89</v>
      </c>
      <c r="D767" s="113"/>
      <c r="E767" s="99"/>
      <c r="F767" s="100"/>
      <c r="G767" s="100"/>
      <c r="H767" s="100"/>
      <c r="I767" s="100"/>
      <c r="J767" s="95">
        <f t="shared" si="44"/>
        <v>0</v>
      </c>
      <c r="K767" s="70"/>
      <c r="L767" s="96">
        <f t="shared" si="43"/>
        <v>0</v>
      </c>
      <c r="M767" s="84"/>
      <c r="N767" s="70"/>
    </row>
    <row r="768" spans="1:14" ht="21.75" customHeight="1">
      <c r="A768" s="109">
        <v>32</v>
      </c>
      <c r="B768" s="110" t="s">
        <v>64</v>
      </c>
      <c r="C768" s="111" t="s">
        <v>43</v>
      </c>
      <c r="D768" s="113"/>
      <c r="E768" s="99"/>
      <c r="F768" s="100"/>
      <c r="G768" s="100"/>
      <c r="H768" s="100"/>
      <c r="I768" s="100"/>
      <c r="J768" s="95">
        <f t="shared" si="44"/>
        <v>0</v>
      </c>
      <c r="K768" s="70"/>
      <c r="L768" s="96">
        <f t="shared" si="43"/>
        <v>0</v>
      </c>
      <c r="M768" s="84"/>
      <c r="N768" s="70"/>
    </row>
    <row r="769" spans="1:14" ht="21.75" customHeight="1">
      <c r="A769" s="109">
        <v>33</v>
      </c>
      <c r="B769" s="110" t="s">
        <v>64</v>
      </c>
      <c r="C769" s="111" t="s">
        <v>90</v>
      </c>
      <c r="D769" s="113">
        <v>343</v>
      </c>
      <c r="E769" s="99">
        <v>3</v>
      </c>
      <c r="F769" s="100"/>
      <c r="G769" s="100">
        <v>340</v>
      </c>
      <c r="H769" s="100"/>
      <c r="I769" s="100"/>
      <c r="J769" s="95">
        <f t="shared" si="44"/>
        <v>340</v>
      </c>
      <c r="K769" s="70"/>
      <c r="L769" s="96">
        <f t="shared" si="43"/>
        <v>343</v>
      </c>
      <c r="M769" s="84"/>
      <c r="N769" s="70"/>
    </row>
    <row r="770" spans="1:14" ht="21.75" customHeight="1">
      <c r="A770" s="109">
        <v>35</v>
      </c>
      <c r="B770" s="110" t="s">
        <v>64</v>
      </c>
      <c r="C770" s="114" t="s">
        <v>44</v>
      </c>
      <c r="D770" s="113"/>
      <c r="E770" s="99"/>
      <c r="F770" s="100"/>
      <c r="G770" s="100"/>
      <c r="H770" s="100"/>
      <c r="I770" s="100"/>
      <c r="J770" s="95">
        <f t="shared" si="44"/>
        <v>0</v>
      </c>
      <c r="K770" s="70"/>
      <c r="L770" s="96">
        <f t="shared" si="43"/>
        <v>0</v>
      </c>
      <c r="M770" s="84"/>
      <c r="N770" s="70"/>
    </row>
    <row r="771" spans="1:14" ht="21.75" customHeight="1">
      <c r="A771" s="109">
        <v>36</v>
      </c>
      <c r="B771" s="110" t="s">
        <v>64</v>
      </c>
      <c r="C771" s="114" t="s">
        <v>88</v>
      </c>
      <c r="D771" s="113"/>
      <c r="E771" s="99"/>
      <c r="F771" s="100"/>
      <c r="G771" s="100"/>
      <c r="H771" s="100"/>
      <c r="I771" s="100"/>
      <c r="J771" s="95">
        <f t="shared" si="44"/>
        <v>0</v>
      </c>
      <c r="K771" s="70"/>
      <c r="L771" s="96">
        <f t="shared" si="43"/>
        <v>0</v>
      </c>
      <c r="M771" s="84"/>
      <c r="N771" s="70"/>
    </row>
    <row r="772" spans="1:14" ht="21.75" customHeight="1">
      <c r="A772" s="109">
        <v>37</v>
      </c>
      <c r="B772" s="110" t="s">
        <v>64</v>
      </c>
      <c r="C772" s="114" t="s">
        <v>46</v>
      </c>
      <c r="D772" s="113"/>
      <c r="E772" s="99"/>
      <c r="F772" s="100"/>
      <c r="G772" s="100"/>
      <c r="H772" s="100"/>
      <c r="I772" s="100"/>
      <c r="J772" s="95">
        <f t="shared" si="44"/>
        <v>0</v>
      </c>
      <c r="K772" s="70"/>
      <c r="L772" s="96">
        <f t="shared" si="43"/>
        <v>0</v>
      </c>
      <c r="M772" s="84"/>
      <c r="N772" s="70"/>
    </row>
    <row r="773" spans="1:14" ht="21.75" customHeight="1">
      <c r="A773" s="109">
        <v>38</v>
      </c>
      <c r="B773" s="110" t="s">
        <v>64</v>
      </c>
      <c r="C773" s="114" t="s">
        <v>47</v>
      </c>
      <c r="D773" s="113"/>
      <c r="E773" s="99"/>
      <c r="F773" s="100"/>
      <c r="G773" s="100"/>
      <c r="H773" s="100"/>
      <c r="I773" s="100"/>
      <c r="J773" s="95">
        <f t="shared" si="44"/>
        <v>0</v>
      </c>
      <c r="K773" s="70"/>
      <c r="L773" s="96">
        <f t="shared" si="43"/>
        <v>0</v>
      </c>
      <c r="M773" s="84"/>
      <c r="N773" s="70"/>
    </row>
    <row r="774" spans="1:14" ht="21.75" customHeight="1">
      <c r="A774" s="115">
        <v>21</v>
      </c>
      <c r="B774" s="75" t="s">
        <v>64</v>
      </c>
      <c r="C774" s="115" t="s">
        <v>76</v>
      </c>
      <c r="D774" s="116">
        <f t="shared" ref="D774:I774" si="46">SUM(D739:D773)</f>
        <v>656</v>
      </c>
      <c r="E774" s="117">
        <f t="shared" si="46"/>
        <v>10</v>
      </c>
      <c r="F774" s="118">
        <f t="shared" si="46"/>
        <v>73</v>
      </c>
      <c r="G774" s="118">
        <f t="shared" si="46"/>
        <v>560</v>
      </c>
      <c r="H774" s="118">
        <f t="shared" si="46"/>
        <v>10</v>
      </c>
      <c r="I774" s="118">
        <f t="shared" si="46"/>
        <v>3</v>
      </c>
      <c r="J774" s="95">
        <f t="shared" si="44"/>
        <v>646</v>
      </c>
      <c r="K774" s="102">
        <f>SUM(K739:K773)</f>
        <v>0</v>
      </c>
      <c r="L774" s="96">
        <f t="shared" si="43"/>
        <v>656</v>
      </c>
      <c r="M774" s="84"/>
      <c r="N774" s="70"/>
    </row>
    <row r="775" spans="1:14" ht="21.75" customHeight="1">
      <c r="A775" s="89">
        <v>1</v>
      </c>
      <c r="B775" s="90" t="s">
        <v>65</v>
      </c>
      <c r="C775" s="91" t="s">
        <v>16</v>
      </c>
      <c r="D775" s="92">
        <v>147</v>
      </c>
      <c r="E775" s="99">
        <v>3</v>
      </c>
      <c r="F775" s="100">
        <v>17</v>
      </c>
      <c r="G775" s="100">
        <v>127</v>
      </c>
      <c r="H775" s="100"/>
      <c r="I775" s="100"/>
      <c r="J775" s="95">
        <f t="shared" si="44"/>
        <v>144</v>
      </c>
      <c r="K775" s="70"/>
      <c r="L775" s="96">
        <f t="shared" si="43"/>
        <v>147</v>
      </c>
      <c r="M775" s="84"/>
      <c r="N775" s="70"/>
    </row>
    <row r="776" spans="1:14" ht="21.75" customHeight="1">
      <c r="A776" s="89">
        <v>2</v>
      </c>
      <c r="B776" s="90" t="s">
        <v>65</v>
      </c>
      <c r="C776" s="91" t="s">
        <v>17</v>
      </c>
      <c r="D776" s="92">
        <v>55</v>
      </c>
      <c r="E776" s="99"/>
      <c r="F776" s="100">
        <v>4</v>
      </c>
      <c r="G776" s="100">
        <v>51</v>
      </c>
      <c r="H776" s="100"/>
      <c r="I776" s="100"/>
      <c r="J776" s="95">
        <f t="shared" si="44"/>
        <v>55</v>
      </c>
      <c r="K776" s="70"/>
      <c r="L776" s="96">
        <f t="shared" si="43"/>
        <v>55</v>
      </c>
      <c r="M776" s="84"/>
      <c r="N776" s="70"/>
    </row>
    <row r="777" spans="1:14" ht="21.75" customHeight="1">
      <c r="A777" s="89">
        <v>3</v>
      </c>
      <c r="B777" s="90" t="s">
        <v>65</v>
      </c>
      <c r="C777" s="91" t="s">
        <v>18</v>
      </c>
      <c r="D777" s="92">
        <v>355</v>
      </c>
      <c r="E777" s="99"/>
      <c r="F777" s="100">
        <v>239</v>
      </c>
      <c r="G777" s="100">
        <v>68</v>
      </c>
      <c r="H777" s="100">
        <v>48</v>
      </c>
      <c r="I777" s="100"/>
      <c r="J777" s="95">
        <f t="shared" si="44"/>
        <v>355</v>
      </c>
      <c r="K777" s="70"/>
      <c r="L777" s="96">
        <f t="shared" si="43"/>
        <v>355</v>
      </c>
      <c r="M777" s="84"/>
      <c r="N777" s="70"/>
    </row>
    <row r="778" spans="1:14" ht="21.75" customHeight="1">
      <c r="A778" s="89">
        <v>4</v>
      </c>
      <c r="B778" s="90" t="s">
        <v>65</v>
      </c>
      <c r="C778" s="91" t="s">
        <v>19</v>
      </c>
      <c r="D778" s="92"/>
      <c r="E778" s="99"/>
      <c r="F778" s="100"/>
      <c r="G778" s="100"/>
      <c r="H778" s="100"/>
      <c r="I778" s="100"/>
      <c r="J778" s="95">
        <f t="shared" si="44"/>
        <v>0</v>
      </c>
      <c r="K778" s="70"/>
      <c r="L778" s="96">
        <f t="shared" si="43"/>
        <v>0</v>
      </c>
      <c r="M778" s="84"/>
      <c r="N778" s="70"/>
    </row>
    <row r="779" spans="1:14" ht="21.75" customHeight="1">
      <c r="A779" s="89">
        <v>5</v>
      </c>
      <c r="B779" s="90" t="s">
        <v>65</v>
      </c>
      <c r="C779" s="91" t="s">
        <v>20</v>
      </c>
      <c r="D779" s="92">
        <v>63</v>
      </c>
      <c r="E779" s="99"/>
      <c r="F779" s="100">
        <v>9</v>
      </c>
      <c r="G779" s="100">
        <v>54</v>
      </c>
      <c r="H779" s="100"/>
      <c r="I779" s="100"/>
      <c r="J779" s="95">
        <f t="shared" si="44"/>
        <v>63</v>
      </c>
      <c r="K779" s="70"/>
      <c r="L779" s="96">
        <f t="shared" si="43"/>
        <v>63</v>
      </c>
      <c r="M779" s="84"/>
      <c r="N779" s="70"/>
    </row>
    <row r="780" spans="1:14" ht="21.75" customHeight="1">
      <c r="A780" s="89">
        <v>6</v>
      </c>
      <c r="B780" s="90" t="s">
        <v>65</v>
      </c>
      <c r="C780" s="91" t="s">
        <v>21</v>
      </c>
      <c r="D780" s="92">
        <v>80</v>
      </c>
      <c r="E780" s="99">
        <v>1</v>
      </c>
      <c r="F780" s="100">
        <v>11</v>
      </c>
      <c r="G780" s="100">
        <v>68</v>
      </c>
      <c r="H780" s="100"/>
      <c r="I780" s="100"/>
      <c r="J780" s="95">
        <f t="shared" si="44"/>
        <v>79</v>
      </c>
      <c r="K780" s="70"/>
      <c r="L780" s="96">
        <f t="shared" si="43"/>
        <v>80</v>
      </c>
      <c r="M780" s="84"/>
      <c r="N780" s="70"/>
    </row>
    <row r="781" spans="1:14" ht="21.75" customHeight="1">
      <c r="A781" s="89">
        <v>7</v>
      </c>
      <c r="B781" s="90" t="s">
        <v>65</v>
      </c>
      <c r="C781" s="91" t="s">
        <v>22</v>
      </c>
      <c r="D781" s="92">
        <v>142</v>
      </c>
      <c r="E781" s="99">
        <v>4</v>
      </c>
      <c r="F781" s="100">
        <v>13</v>
      </c>
      <c r="G781" s="100">
        <v>105</v>
      </c>
      <c r="H781" s="100"/>
      <c r="I781" s="100">
        <v>20</v>
      </c>
      <c r="J781" s="95">
        <f t="shared" si="44"/>
        <v>138</v>
      </c>
      <c r="K781" s="70"/>
      <c r="L781" s="96">
        <f t="shared" si="43"/>
        <v>142</v>
      </c>
      <c r="M781" s="84"/>
      <c r="N781" s="70"/>
    </row>
    <row r="782" spans="1:14" ht="21.75" customHeight="1">
      <c r="A782" s="89">
        <v>8</v>
      </c>
      <c r="B782" s="90" t="s">
        <v>65</v>
      </c>
      <c r="C782" s="91" t="s">
        <v>23</v>
      </c>
      <c r="D782" s="92"/>
      <c r="E782" s="99"/>
      <c r="F782" s="100"/>
      <c r="G782" s="100"/>
      <c r="H782" s="100"/>
      <c r="I782" s="100"/>
      <c r="J782" s="97">
        <f t="shared" si="44"/>
        <v>0</v>
      </c>
      <c r="K782" s="70"/>
      <c r="L782" s="96">
        <f t="shared" si="43"/>
        <v>0</v>
      </c>
      <c r="M782" s="84"/>
      <c r="N782" s="70"/>
    </row>
    <row r="783" spans="1:14" ht="21.75" customHeight="1">
      <c r="A783" s="89">
        <v>9</v>
      </c>
      <c r="B783" s="90" t="s">
        <v>65</v>
      </c>
      <c r="C783" s="91" t="s">
        <v>24</v>
      </c>
      <c r="D783" s="92"/>
      <c r="E783" s="99"/>
      <c r="F783" s="100"/>
      <c r="G783" s="100"/>
      <c r="H783" s="100"/>
      <c r="I783" s="100"/>
      <c r="J783" s="95">
        <f t="shared" si="44"/>
        <v>0</v>
      </c>
      <c r="K783" s="70"/>
      <c r="L783" s="96">
        <f t="shared" si="43"/>
        <v>0</v>
      </c>
      <c r="M783" s="84"/>
      <c r="N783" s="70"/>
    </row>
    <row r="784" spans="1:14" ht="21.75" customHeight="1">
      <c r="A784" s="89">
        <v>10</v>
      </c>
      <c r="B784" s="90" t="s">
        <v>65</v>
      </c>
      <c r="C784" s="91" t="s">
        <v>25</v>
      </c>
      <c r="D784" s="98">
        <v>9</v>
      </c>
      <c r="E784" s="99"/>
      <c r="F784" s="100"/>
      <c r="G784" s="100">
        <v>9</v>
      </c>
      <c r="H784" s="100"/>
      <c r="I784" s="100"/>
      <c r="J784" s="95">
        <f t="shared" si="44"/>
        <v>9</v>
      </c>
      <c r="K784" s="70"/>
      <c r="L784" s="96">
        <f t="shared" si="43"/>
        <v>9</v>
      </c>
      <c r="M784" s="84"/>
      <c r="N784" s="70"/>
    </row>
    <row r="785" spans="1:14" ht="21.75" customHeight="1">
      <c r="A785" s="89">
        <v>11</v>
      </c>
      <c r="B785" s="90" t="s">
        <v>65</v>
      </c>
      <c r="C785" s="91" t="s">
        <v>26</v>
      </c>
      <c r="D785" s="98"/>
      <c r="E785" s="99"/>
      <c r="F785" s="100"/>
      <c r="G785" s="100"/>
      <c r="H785" s="100"/>
      <c r="I785" s="100"/>
      <c r="J785" s="95">
        <f t="shared" si="44"/>
        <v>0</v>
      </c>
      <c r="K785" s="70"/>
      <c r="L785" s="96">
        <f t="shared" si="43"/>
        <v>0</v>
      </c>
      <c r="M785" s="84"/>
      <c r="N785" s="70"/>
    </row>
    <row r="786" spans="1:14" ht="21.75" customHeight="1">
      <c r="A786" s="89">
        <v>12</v>
      </c>
      <c r="B786" s="90" t="s">
        <v>65</v>
      </c>
      <c r="C786" s="91" t="s">
        <v>27</v>
      </c>
      <c r="D786" s="98">
        <v>1</v>
      </c>
      <c r="E786" s="99"/>
      <c r="F786" s="100"/>
      <c r="G786" s="100">
        <v>1</v>
      </c>
      <c r="H786" s="100"/>
      <c r="I786" s="100"/>
      <c r="J786" s="95">
        <f t="shared" si="44"/>
        <v>1</v>
      </c>
      <c r="K786" s="70"/>
      <c r="L786" s="96">
        <f t="shared" si="43"/>
        <v>1</v>
      </c>
      <c r="M786" s="84"/>
      <c r="N786" s="70"/>
    </row>
    <row r="787" spans="1:14" ht="21.75" customHeight="1">
      <c r="A787" s="89">
        <v>13</v>
      </c>
      <c r="B787" s="90" t="s">
        <v>65</v>
      </c>
      <c r="C787" s="91" t="s">
        <v>28</v>
      </c>
      <c r="D787" s="98"/>
      <c r="E787" s="99"/>
      <c r="F787" s="100"/>
      <c r="G787" s="100"/>
      <c r="H787" s="100"/>
      <c r="I787" s="100"/>
      <c r="J787" s="95">
        <f t="shared" si="44"/>
        <v>0</v>
      </c>
      <c r="K787" s="70"/>
      <c r="L787" s="96">
        <f t="shared" si="43"/>
        <v>0</v>
      </c>
      <c r="M787" s="84"/>
      <c r="N787" s="70"/>
    </row>
    <row r="788" spans="1:14" ht="21.75" customHeight="1">
      <c r="A788" s="89">
        <v>14</v>
      </c>
      <c r="B788" s="90" t="s">
        <v>65</v>
      </c>
      <c r="C788" s="91" t="s">
        <v>29</v>
      </c>
      <c r="D788" s="98"/>
      <c r="E788" s="99"/>
      <c r="F788" s="100"/>
      <c r="G788" s="100"/>
      <c r="H788" s="100"/>
      <c r="I788" s="100"/>
      <c r="J788" s="95">
        <f t="shared" si="44"/>
        <v>0</v>
      </c>
      <c r="K788" s="70"/>
      <c r="L788" s="96">
        <f t="shared" ref="L788:L845" si="47">SUM(E788,J788,K788)</f>
        <v>0</v>
      </c>
      <c r="M788" s="84"/>
      <c r="N788" s="70"/>
    </row>
    <row r="789" spans="1:14" ht="21.75" customHeight="1">
      <c r="A789" s="89">
        <v>15</v>
      </c>
      <c r="B789" s="90" t="s">
        <v>65</v>
      </c>
      <c r="C789" s="91" t="s">
        <v>30</v>
      </c>
      <c r="D789" s="98">
        <v>2</v>
      </c>
      <c r="E789" s="99"/>
      <c r="F789" s="100"/>
      <c r="G789" s="100">
        <v>2</v>
      </c>
      <c r="H789" s="100"/>
      <c r="I789" s="100"/>
      <c r="J789" s="95">
        <f t="shared" ref="J789:J845" si="48">SUM(F789,G789,H789,I789)</f>
        <v>2</v>
      </c>
      <c r="K789" s="70"/>
      <c r="L789" s="96">
        <f t="shared" si="47"/>
        <v>2</v>
      </c>
      <c r="M789" s="84"/>
      <c r="N789" s="70"/>
    </row>
    <row r="790" spans="1:14" ht="21.75" customHeight="1">
      <c r="A790" s="89">
        <v>16</v>
      </c>
      <c r="B790" s="90" t="s">
        <v>65</v>
      </c>
      <c r="C790" s="91" t="s">
        <v>31</v>
      </c>
      <c r="D790" s="98">
        <v>8</v>
      </c>
      <c r="E790" s="99"/>
      <c r="F790" s="100">
        <v>1</v>
      </c>
      <c r="G790" s="100">
        <v>3</v>
      </c>
      <c r="H790" s="100">
        <v>2</v>
      </c>
      <c r="I790" s="100">
        <v>2</v>
      </c>
      <c r="J790" s="95">
        <f t="shared" si="48"/>
        <v>8</v>
      </c>
      <c r="K790" s="70"/>
      <c r="L790" s="96">
        <f t="shared" si="47"/>
        <v>8</v>
      </c>
      <c r="M790" s="84"/>
      <c r="N790" s="70"/>
    </row>
    <row r="791" spans="1:14" ht="21.75" customHeight="1">
      <c r="A791" s="89">
        <v>17</v>
      </c>
      <c r="B791" s="90" t="s">
        <v>65</v>
      </c>
      <c r="C791" s="91" t="s">
        <v>32</v>
      </c>
      <c r="D791" s="98"/>
      <c r="E791" s="99"/>
      <c r="F791" s="100"/>
      <c r="G791" s="100"/>
      <c r="H791" s="100"/>
      <c r="I791" s="100"/>
      <c r="J791" s="95">
        <f t="shared" si="48"/>
        <v>0</v>
      </c>
      <c r="K791" s="70"/>
      <c r="L791" s="96">
        <f t="shared" si="47"/>
        <v>0</v>
      </c>
      <c r="M791" s="84"/>
      <c r="N791" s="70"/>
    </row>
    <row r="792" spans="1:14" ht="21.75" customHeight="1">
      <c r="A792" s="89">
        <v>18</v>
      </c>
      <c r="B792" s="90" t="s">
        <v>65</v>
      </c>
      <c r="C792" s="91" t="s">
        <v>33</v>
      </c>
      <c r="D792" s="98"/>
      <c r="E792" s="99"/>
      <c r="F792" s="100"/>
      <c r="G792" s="100"/>
      <c r="H792" s="100"/>
      <c r="I792" s="100"/>
      <c r="J792" s="95">
        <f t="shared" si="48"/>
        <v>0</v>
      </c>
      <c r="K792" s="70"/>
      <c r="L792" s="96">
        <f t="shared" si="47"/>
        <v>0</v>
      </c>
      <c r="M792" s="84"/>
      <c r="N792" s="70"/>
    </row>
    <row r="793" spans="1:14" ht="21.75" customHeight="1">
      <c r="A793" s="89">
        <v>19</v>
      </c>
      <c r="B793" s="90" t="s">
        <v>65</v>
      </c>
      <c r="C793" s="101" t="s">
        <v>34</v>
      </c>
      <c r="D793" s="98"/>
      <c r="E793" s="99"/>
      <c r="F793" s="100"/>
      <c r="G793" s="100"/>
      <c r="H793" s="100"/>
      <c r="I793" s="100"/>
      <c r="J793" s="95">
        <f t="shared" si="48"/>
        <v>0</v>
      </c>
      <c r="K793" s="70"/>
      <c r="L793" s="96">
        <f t="shared" si="47"/>
        <v>0</v>
      </c>
      <c r="M793" s="84"/>
      <c r="N793" s="70"/>
    </row>
    <row r="794" spans="1:14" ht="21.75" customHeight="1">
      <c r="A794" s="89">
        <v>20</v>
      </c>
      <c r="B794" s="90" t="s">
        <v>65</v>
      </c>
      <c r="C794" s="101" t="s">
        <v>35</v>
      </c>
      <c r="D794" s="98">
        <v>11</v>
      </c>
      <c r="E794" s="99"/>
      <c r="F794" s="100">
        <v>1</v>
      </c>
      <c r="G794" s="100">
        <v>2</v>
      </c>
      <c r="H794" s="100">
        <v>5</v>
      </c>
      <c r="I794" s="100">
        <v>3</v>
      </c>
      <c r="J794" s="95">
        <f t="shared" si="48"/>
        <v>11</v>
      </c>
      <c r="K794" s="70"/>
      <c r="L794" s="96">
        <f t="shared" si="47"/>
        <v>11</v>
      </c>
      <c r="M794" s="84"/>
      <c r="N794" s="70"/>
    </row>
    <row r="795" spans="1:14" ht="21.75" customHeight="1">
      <c r="A795" s="89">
        <v>21</v>
      </c>
      <c r="B795" s="90" t="s">
        <v>65</v>
      </c>
      <c r="C795" s="91" t="s">
        <v>36</v>
      </c>
      <c r="D795" s="98"/>
      <c r="E795" s="99"/>
      <c r="F795" s="100"/>
      <c r="G795" s="100"/>
      <c r="H795" s="100"/>
      <c r="I795" s="100"/>
      <c r="J795" s="95">
        <f t="shared" si="48"/>
        <v>0</v>
      </c>
      <c r="K795" s="70"/>
      <c r="L795" s="96">
        <f t="shared" si="47"/>
        <v>0</v>
      </c>
      <c r="M795" s="84"/>
      <c r="N795" s="70"/>
    </row>
    <row r="796" spans="1:14" ht="27.75" customHeight="1">
      <c r="A796" s="89">
        <v>22</v>
      </c>
      <c r="B796" s="90" t="s">
        <v>65</v>
      </c>
      <c r="C796" s="91" t="s">
        <v>37</v>
      </c>
      <c r="D796" s="98">
        <v>26</v>
      </c>
      <c r="E796" s="99">
        <v>2</v>
      </c>
      <c r="F796" s="100"/>
      <c r="G796" s="100">
        <v>24</v>
      </c>
      <c r="H796" s="100"/>
      <c r="I796" s="100"/>
      <c r="J796" s="95">
        <f t="shared" si="48"/>
        <v>24</v>
      </c>
      <c r="K796" s="70"/>
      <c r="L796" s="96">
        <f t="shared" si="47"/>
        <v>26</v>
      </c>
      <c r="M796" s="84"/>
      <c r="N796" s="70"/>
    </row>
    <row r="797" spans="1:14" ht="21.75" customHeight="1">
      <c r="A797" s="89">
        <v>23</v>
      </c>
      <c r="B797" s="90" t="s">
        <v>65</v>
      </c>
      <c r="C797" s="91" t="s">
        <v>146</v>
      </c>
      <c r="D797" s="98"/>
      <c r="E797" s="99"/>
      <c r="F797" s="100"/>
      <c r="G797" s="100"/>
      <c r="H797" s="100"/>
      <c r="I797" s="100"/>
      <c r="J797" s="95">
        <f t="shared" si="48"/>
        <v>0</v>
      </c>
      <c r="K797" s="70"/>
      <c r="L797" s="96">
        <f t="shared" si="47"/>
        <v>0</v>
      </c>
      <c r="M797" s="84"/>
      <c r="N797" s="70"/>
    </row>
    <row r="798" spans="1:14" ht="21.75" customHeight="1">
      <c r="A798" s="89">
        <v>24</v>
      </c>
      <c r="B798" s="90" t="s">
        <v>65</v>
      </c>
      <c r="C798" s="91" t="s">
        <v>38</v>
      </c>
      <c r="D798" s="98"/>
      <c r="E798" s="99"/>
      <c r="F798" s="100"/>
      <c r="G798" s="100"/>
      <c r="H798" s="100"/>
      <c r="I798" s="100"/>
      <c r="J798" s="95">
        <f t="shared" si="48"/>
        <v>0</v>
      </c>
      <c r="K798" s="70"/>
      <c r="L798" s="96">
        <f t="shared" si="47"/>
        <v>0</v>
      </c>
      <c r="M798" s="84"/>
      <c r="N798" s="70"/>
    </row>
    <row r="799" spans="1:14" ht="21.75" customHeight="1">
      <c r="A799" s="89">
        <v>25</v>
      </c>
      <c r="B799" s="90" t="s">
        <v>65</v>
      </c>
      <c r="C799" s="91" t="s">
        <v>39</v>
      </c>
      <c r="D799" s="98"/>
      <c r="E799" s="99"/>
      <c r="F799" s="100"/>
      <c r="G799" s="100"/>
      <c r="H799" s="100"/>
      <c r="I799" s="100"/>
      <c r="J799" s="95">
        <f t="shared" si="48"/>
        <v>0</v>
      </c>
      <c r="K799" s="70"/>
      <c r="L799" s="96">
        <f t="shared" si="47"/>
        <v>0</v>
      </c>
      <c r="M799" s="84"/>
      <c r="N799" s="70"/>
    </row>
    <row r="800" spans="1:14" ht="21.75" customHeight="1">
      <c r="A800" s="89">
        <v>26</v>
      </c>
      <c r="B800" s="90" t="s">
        <v>65</v>
      </c>
      <c r="C800" s="91" t="s">
        <v>40</v>
      </c>
      <c r="D800" s="98"/>
      <c r="E800" s="99"/>
      <c r="F800" s="100"/>
      <c r="G800" s="100"/>
      <c r="H800" s="100"/>
      <c r="I800" s="100"/>
      <c r="J800" s="95">
        <f t="shared" si="48"/>
        <v>0</v>
      </c>
      <c r="K800" s="70"/>
      <c r="L800" s="96">
        <f t="shared" si="47"/>
        <v>0</v>
      </c>
      <c r="M800" s="84"/>
      <c r="N800" s="70"/>
    </row>
    <row r="801" spans="1:14" ht="21.75" customHeight="1">
      <c r="A801" s="89">
        <v>27</v>
      </c>
      <c r="B801" s="90" t="s">
        <v>65</v>
      </c>
      <c r="C801" s="91" t="s">
        <v>41</v>
      </c>
      <c r="D801" s="98"/>
      <c r="E801" s="99"/>
      <c r="F801" s="100"/>
      <c r="G801" s="100"/>
      <c r="H801" s="100"/>
      <c r="I801" s="100"/>
      <c r="J801" s="95">
        <f t="shared" si="48"/>
        <v>0</v>
      </c>
      <c r="K801" s="70"/>
      <c r="L801" s="96">
        <f t="shared" si="47"/>
        <v>0</v>
      </c>
      <c r="M801" s="84"/>
      <c r="N801" s="70"/>
    </row>
    <row r="802" spans="1:14" ht="21.75" customHeight="1">
      <c r="A802" s="89">
        <v>28</v>
      </c>
      <c r="B802" s="90" t="s">
        <v>65</v>
      </c>
      <c r="C802" s="91" t="s">
        <v>42</v>
      </c>
      <c r="D802" s="98"/>
      <c r="E802" s="99"/>
      <c r="F802" s="100"/>
      <c r="G802" s="100"/>
      <c r="H802" s="100"/>
      <c r="I802" s="100"/>
      <c r="J802" s="95">
        <f t="shared" si="48"/>
        <v>0</v>
      </c>
      <c r="K802" s="70"/>
      <c r="L802" s="96">
        <f t="shared" si="47"/>
        <v>0</v>
      </c>
      <c r="M802" s="84"/>
      <c r="N802" s="70"/>
    </row>
    <row r="803" spans="1:14" ht="21.75" customHeight="1">
      <c r="A803" s="89">
        <v>31</v>
      </c>
      <c r="B803" s="90" t="s">
        <v>65</v>
      </c>
      <c r="C803" s="91" t="s">
        <v>89</v>
      </c>
      <c r="D803" s="98"/>
      <c r="E803" s="99"/>
      <c r="F803" s="100"/>
      <c r="G803" s="100"/>
      <c r="H803" s="100"/>
      <c r="I803" s="100"/>
      <c r="J803" s="95">
        <f t="shared" si="48"/>
        <v>0</v>
      </c>
      <c r="K803" s="70"/>
      <c r="L803" s="96">
        <f t="shared" si="47"/>
        <v>0</v>
      </c>
      <c r="M803" s="84"/>
      <c r="N803" s="70"/>
    </row>
    <row r="804" spans="1:14" ht="21.75" customHeight="1">
      <c r="A804" s="89">
        <v>32</v>
      </c>
      <c r="B804" s="90" t="s">
        <v>65</v>
      </c>
      <c r="C804" s="91" t="s">
        <v>43</v>
      </c>
      <c r="D804" s="98">
        <v>271</v>
      </c>
      <c r="E804" s="99">
        <v>2</v>
      </c>
      <c r="F804" s="100">
        <v>35</v>
      </c>
      <c r="G804" s="100">
        <v>234</v>
      </c>
      <c r="H804" s="100"/>
      <c r="I804" s="100"/>
      <c r="J804" s="95">
        <f t="shared" si="48"/>
        <v>269</v>
      </c>
      <c r="K804" s="70"/>
      <c r="L804" s="96">
        <f t="shared" si="47"/>
        <v>271</v>
      </c>
      <c r="M804" s="84"/>
      <c r="N804" s="70"/>
    </row>
    <row r="805" spans="1:14" ht="21.75" customHeight="1">
      <c r="A805" s="89">
        <v>33</v>
      </c>
      <c r="B805" s="90" t="s">
        <v>65</v>
      </c>
      <c r="C805" s="91" t="s">
        <v>90</v>
      </c>
      <c r="D805" s="98"/>
      <c r="E805" s="99"/>
      <c r="F805" s="100"/>
      <c r="G805" s="100"/>
      <c r="H805" s="100"/>
      <c r="I805" s="100"/>
      <c r="J805" s="95">
        <f t="shared" si="48"/>
        <v>0</v>
      </c>
      <c r="K805" s="70"/>
      <c r="L805" s="96">
        <f t="shared" si="47"/>
        <v>0</v>
      </c>
      <c r="M805" s="84"/>
      <c r="N805" s="70"/>
    </row>
    <row r="806" spans="1:14" ht="21.75" customHeight="1">
      <c r="A806" s="89">
        <v>35</v>
      </c>
      <c r="B806" s="90" t="s">
        <v>65</v>
      </c>
      <c r="C806" s="101" t="s">
        <v>44</v>
      </c>
      <c r="D806" s="98"/>
      <c r="E806" s="99"/>
      <c r="F806" s="100"/>
      <c r="G806" s="100"/>
      <c r="H806" s="100"/>
      <c r="I806" s="100"/>
      <c r="J806" s="95">
        <f t="shared" si="48"/>
        <v>0</v>
      </c>
      <c r="K806" s="70"/>
      <c r="L806" s="96">
        <f t="shared" si="47"/>
        <v>0</v>
      </c>
      <c r="M806" s="84"/>
      <c r="N806" s="70"/>
    </row>
    <row r="807" spans="1:14" ht="21.75" customHeight="1">
      <c r="A807" s="89">
        <v>36</v>
      </c>
      <c r="B807" s="90" t="s">
        <v>65</v>
      </c>
      <c r="C807" s="101" t="s">
        <v>88</v>
      </c>
      <c r="D807" s="98"/>
      <c r="E807" s="99"/>
      <c r="F807" s="100"/>
      <c r="G807" s="100"/>
      <c r="H807" s="100"/>
      <c r="I807" s="100"/>
      <c r="J807" s="95">
        <f t="shared" si="48"/>
        <v>0</v>
      </c>
      <c r="K807" s="70"/>
      <c r="L807" s="96">
        <f t="shared" si="47"/>
        <v>0</v>
      </c>
      <c r="M807" s="84"/>
      <c r="N807" s="70"/>
    </row>
    <row r="808" spans="1:14" ht="21.75" customHeight="1">
      <c r="A808" s="89">
        <v>37</v>
      </c>
      <c r="B808" s="90" t="s">
        <v>65</v>
      </c>
      <c r="C808" s="101" t="s">
        <v>46</v>
      </c>
      <c r="D808" s="98"/>
      <c r="E808" s="99"/>
      <c r="F808" s="100"/>
      <c r="G808" s="100"/>
      <c r="H808" s="100"/>
      <c r="I808" s="100"/>
      <c r="J808" s="95">
        <f t="shared" si="48"/>
        <v>0</v>
      </c>
      <c r="K808" s="70"/>
      <c r="L808" s="96">
        <f t="shared" si="47"/>
        <v>0</v>
      </c>
      <c r="M808" s="84"/>
      <c r="N808" s="70"/>
    </row>
    <row r="809" spans="1:14" ht="21.75" customHeight="1">
      <c r="A809" s="89">
        <v>38</v>
      </c>
      <c r="B809" s="90" t="s">
        <v>65</v>
      </c>
      <c r="C809" s="101" t="s">
        <v>47</v>
      </c>
      <c r="D809" s="98"/>
      <c r="E809" s="99"/>
      <c r="F809" s="100"/>
      <c r="G809" s="100"/>
      <c r="H809" s="100"/>
      <c r="I809" s="100"/>
      <c r="J809" s="95">
        <f t="shared" si="48"/>
        <v>0</v>
      </c>
      <c r="K809" s="70"/>
      <c r="L809" s="96">
        <f t="shared" si="47"/>
        <v>0</v>
      </c>
      <c r="M809" s="84"/>
      <c r="N809" s="70"/>
    </row>
    <row r="810" spans="1:14" ht="21.75" customHeight="1">
      <c r="A810" s="102">
        <v>22</v>
      </c>
      <c r="B810" s="90" t="s">
        <v>65</v>
      </c>
      <c r="C810" s="102" t="s">
        <v>76</v>
      </c>
      <c r="D810" s="103">
        <f>SUM(D775:D809)</f>
        <v>1170</v>
      </c>
      <c r="E810" s="104">
        <f t="shared" ref="E810:J810" si="49">SUM(E775:E809)</f>
        <v>12</v>
      </c>
      <c r="F810" s="105">
        <f t="shared" si="49"/>
        <v>330</v>
      </c>
      <c r="G810" s="105">
        <f t="shared" si="49"/>
        <v>748</v>
      </c>
      <c r="H810" s="105">
        <f t="shared" si="49"/>
        <v>55</v>
      </c>
      <c r="I810" s="105">
        <f t="shared" si="49"/>
        <v>25</v>
      </c>
      <c r="J810" s="108">
        <f t="shared" si="49"/>
        <v>1158</v>
      </c>
      <c r="K810" s="102">
        <f>SUM(K775:K809)</f>
        <v>0</v>
      </c>
      <c r="L810" s="96">
        <f t="shared" si="47"/>
        <v>1170</v>
      </c>
      <c r="M810" s="84"/>
      <c r="N810" s="70"/>
    </row>
    <row r="811" spans="1:14" ht="21.75" customHeight="1">
      <c r="A811" s="89">
        <v>1</v>
      </c>
      <c r="B811" s="90" t="s">
        <v>66</v>
      </c>
      <c r="C811" s="91" t="s">
        <v>16</v>
      </c>
      <c r="D811" s="92">
        <v>30</v>
      </c>
      <c r="E811" s="99"/>
      <c r="F811" s="119">
        <v>6</v>
      </c>
      <c r="G811" s="100">
        <v>24</v>
      </c>
      <c r="H811" s="100"/>
      <c r="I811" s="100"/>
      <c r="J811" s="95">
        <f t="shared" si="48"/>
        <v>30</v>
      </c>
      <c r="K811" s="70"/>
      <c r="L811" s="96">
        <f t="shared" si="47"/>
        <v>30</v>
      </c>
      <c r="M811" s="84"/>
      <c r="N811" s="70"/>
    </row>
    <row r="812" spans="1:14" ht="21.75" customHeight="1">
      <c r="A812" s="89">
        <v>2</v>
      </c>
      <c r="B812" s="90" t="s">
        <v>66</v>
      </c>
      <c r="C812" s="91" t="s">
        <v>17</v>
      </c>
      <c r="D812" s="92"/>
      <c r="E812" s="99"/>
      <c r="F812" s="100"/>
      <c r="G812" s="100"/>
      <c r="H812" s="100"/>
      <c r="I812" s="100"/>
      <c r="J812" s="95">
        <f t="shared" si="48"/>
        <v>0</v>
      </c>
      <c r="K812" s="70"/>
      <c r="L812" s="96">
        <f t="shared" si="47"/>
        <v>0</v>
      </c>
      <c r="M812" s="84"/>
      <c r="N812" s="70"/>
    </row>
    <row r="813" spans="1:14" ht="21.75" customHeight="1">
      <c r="A813" s="89">
        <v>3</v>
      </c>
      <c r="B813" s="90" t="s">
        <v>66</v>
      </c>
      <c r="C813" s="91" t="s">
        <v>18</v>
      </c>
      <c r="D813" s="92">
        <v>14</v>
      </c>
      <c r="E813" s="99"/>
      <c r="F813" s="100">
        <v>6</v>
      </c>
      <c r="G813" s="100">
        <v>8</v>
      </c>
      <c r="H813" s="100"/>
      <c r="I813" s="100"/>
      <c r="J813" s="95">
        <f t="shared" si="48"/>
        <v>14</v>
      </c>
      <c r="K813" s="70"/>
      <c r="L813" s="96">
        <f t="shared" si="47"/>
        <v>14</v>
      </c>
      <c r="M813" s="84"/>
      <c r="N813" s="70"/>
    </row>
    <row r="814" spans="1:14" ht="21.75" customHeight="1">
      <c r="A814" s="89">
        <v>4</v>
      </c>
      <c r="B814" s="90" t="s">
        <v>66</v>
      </c>
      <c r="C814" s="91" t="s">
        <v>19</v>
      </c>
      <c r="D814" s="92">
        <v>94</v>
      </c>
      <c r="E814" s="99"/>
      <c r="F814" s="100">
        <v>11</v>
      </c>
      <c r="G814" s="100">
        <v>83</v>
      </c>
      <c r="H814" s="100"/>
      <c r="I814" s="100"/>
      <c r="J814" s="95">
        <f t="shared" si="48"/>
        <v>94</v>
      </c>
      <c r="K814" s="70"/>
      <c r="L814" s="96">
        <f t="shared" si="47"/>
        <v>94</v>
      </c>
      <c r="M814" s="84"/>
      <c r="N814" s="70"/>
    </row>
    <row r="815" spans="1:14" ht="21.75" customHeight="1">
      <c r="A815" s="89">
        <v>5</v>
      </c>
      <c r="B815" s="90" t="s">
        <v>66</v>
      </c>
      <c r="C815" s="91" t="s">
        <v>20</v>
      </c>
      <c r="D815" s="92">
        <v>79</v>
      </c>
      <c r="E815" s="99"/>
      <c r="F815" s="100">
        <v>4</v>
      </c>
      <c r="G815" s="100">
        <v>75</v>
      </c>
      <c r="H815" s="100"/>
      <c r="I815" s="100"/>
      <c r="J815" s="95">
        <f t="shared" si="48"/>
        <v>79</v>
      </c>
      <c r="K815" s="70"/>
      <c r="L815" s="96">
        <f t="shared" si="47"/>
        <v>79</v>
      </c>
      <c r="M815" s="84"/>
      <c r="N815" s="70"/>
    </row>
    <row r="816" spans="1:14" ht="21.75" customHeight="1">
      <c r="A816" s="89">
        <v>6</v>
      </c>
      <c r="B816" s="90" t="s">
        <v>66</v>
      </c>
      <c r="C816" s="91" t="s">
        <v>21</v>
      </c>
      <c r="D816" s="92"/>
      <c r="E816" s="99"/>
      <c r="F816" s="100"/>
      <c r="G816" s="100"/>
      <c r="H816" s="100"/>
      <c r="I816" s="100"/>
      <c r="J816" s="95">
        <f t="shared" si="48"/>
        <v>0</v>
      </c>
      <c r="K816" s="70"/>
      <c r="L816" s="96">
        <f t="shared" si="47"/>
        <v>0</v>
      </c>
      <c r="M816" s="84"/>
      <c r="N816" s="70"/>
    </row>
    <row r="817" spans="1:14" ht="21.75" customHeight="1">
      <c r="A817" s="89">
        <v>7</v>
      </c>
      <c r="B817" s="90" t="s">
        <v>66</v>
      </c>
      <c r="C817" s="91" t="s">
        <v>22</v>
      </c>
      <c r="D817" s="92">
        <v>8</v>
      </c>
      <c r="E817" s="99"/>
      <c r="F817" s="100">
        <v>5</v>
      </c>
      <c r="G817" s="100">
        <v>3</v>
      </c>
      <c r="H817" s="100"/>
      <c r="I817" s="100"/>
      <c r="J817" s="95">
        <f t="shared" si="48"/>
        <v>8</v>
      </c>
      <c r="K817" s="70"/>
      <c r="L817" s="96">
        <f t="shared" si="47"/>
        <v>8</v>
      </c>
      <c r="M817" s="84"/>
      <c r="N817" s="70"/>
    </row>
    <row r="818" spans="1:14" ht="21.75" customHeight="1">
      <c r="A818" s="89">
        <v>8</v>
      </c>
      <c r="B818" s="90" t="s">
        <v>66</v>
      </c>
      <c r="C818" s="91" t="s">
        <v>23</v>
      </c>
      <c r="D818" s="92"/>
      <c r="E818" s="99"/>
      <c r="F818" s="100"/>
      <c r="G818" s="100"/>
      <c r="H818" s="100"/>
      <c r="I818" s="100"/>
      <c r="J818" s="97">
        <f t="shared" si="48"/>
        <v>0</v>
      </c>
      <c r="K818" s="70"/>
      <c r="L818" s="96">
        <f t="shared" si="47"/>
        <v>0</v>
      </c>
      <c r="M818" s="84"/>
      <c r="N818" s="70"/>
    </row>
    <row r="819" spans="1:14" ht="21.75" customHeight="1">
      <c r="A819" s="89">
        <v>9</v>
      </c>
      <c r="B819" s="90" t="s">
        <v>66</v>
      </c>
      <c r="C819" s="91" t="s">
        <v>24</v>
      </c>
      <c r="D819" s="92"/>
      <c r="E819" s="99"/>
      <c r="F819" s="100"/>
      <c r="G819" s="100"/>
      <c r="H819" s="100"/>
      <c r="I819" s="100"/>
      <c r="J819" s="95">
        <f t="shared" si="48"/>
        <v>0</v>
      </c>
      <c r="K819" s="70"/>
      <c r="L819" s="96">
        <f t="shared" si="47"/>
        <v>0</v>
      </c>
      <c r="M819" s="84"/>
      <c r="N819" s="70"/>
    </row>
    <row r="820" spans="1:14" ht="21.75" customHeight="1">
      <c r="A820" s="89">
        <v>10</v>
      </c>
      <c r="B820" s="90" t="s">
        <v>66</v>
      </c>
      <c r="C820" s="91" t="s">
        <v>25</v>
      </c>
      <c r="D820" s="98"/>
      <c r="E820" s="99"/>
      <c r="F820" s="100"/>
      <c r="G820" s="100"/>
      <c r="H820" s="100"/>
      <c r="I820" s="100"/>
      <c r="J820" s="95">
        <f t="shared" si="48"/>
        <v>0</v>
      </c>
      <c r="K820" s="70"/>
      <c r="L820" s="96">
        <f t="shared" si="47"/>
        <v>0</v>
      </c>
      <c r="M820" s="84"/>
      <c r="N820" s="70"/>
    </row>
    <row r="821" spans="1:14" ht="21.75" customHeight="1">
      <c r="A821" s="89">
        <v>11</v>
      </c>
      <c r="B821" s="90" t="s">
        <v>66</v>
      </c>
      <c r="C821" s="91" t="s">
        <v>26</v>
      </c>
      <c r="D821" s="98"/>
      <c r="E821" s="99"/>
      <c r="F821" s="100"/>
      <c r="G821" s="100"/>
      <c r="H821" s="100"/>
      <c r="I821" s="100"/>
      <c r="J821" s="95">
        <f t="shared" si="48"/>
        <v>0</v>
      </c>
      <c r="K821" s="70"/>
      <c r="L821" s="96">
        <f t="shared" si="47"/>
        <v>0</v>
      </c>
      <c r="M821" s="84"/>
      <c r="N821" s="70"/>
    </row>
    <row r="822" spans="1:14" ht="21.75" customHeight="1">
      <c r="A822" s="89">
        <v>12</v>
      </c>
      <c r="B822" s="90" t="s">
        <v>66</v>
      </c>
      <c r="C822" s="91" t="s">
        <v>27</v>
      </c>
      <c r="D822" s="98"/>
      <c r="E822" s="99"/>
      <c r="F822" s="100"/>
      <c r="G822" s="100"/>
      <c r="H822" s="100"/>
      <c r="I822" s="100"/>
      <c r="J822" s="95">
        <f t="shared" si="48"/>
        <v>0</v>
      </c>
      <c r="K822" s="70"/>
      <c r="L822" s="96">
        <f t="shared" si="47"/>
        <v>0</v>
      </c>
      <c r="M822" s="84"/>
      <c r="N822" s="70"/>
    </row>
    <row r="823" spans="1:14" ht="21.75" customHeight="1">
      <c r="A823" s="89">
        <v>13</v>
      </c>
      <c r="B823" s="90" t="s">
        <v>66</v>
      </c>
      <c r="C823" s="91" t="s">
        <v>28</v>
      </c>
      <c r="D823" s="98"/>
      <c r="E823" s="99"/>
      <c r="F823" s="100"/>
      <c r="G823" s="100"/>
      <c r="H823" s="100"/>
      <c r="I823" s="100"/>
      <c r="J823" s="95">
        <f t="shared" si="48"/>
        <v>0</v>
      </c>
      <c r="K823" s="70"/>
      <c r="L823" s="96">
        <f t="shared" si="47"/>
        <v>0</v>
      </c>
      <c r="M823" s="84"/>
      <c r="N823" s="70"/>
    </row>
    <row r="824" spans="1:14" ht="21.75" customHeight="1">
      <c r="A824" s="89">
        <v>14</v>
      </c>
      <c r="B824" s="90" t="s">
        <v>66</v>
      </c>
      <c r="C824" s="91" t="s">
        <v>29</v>
      </c>
      <c r="D824" s="98"/>
      <c r="E824" s="99"/>
      <c r="F824" s="100"/>
      <c r="G824" s="100"/>
      <c r="H824" s="100"/>
      <c r="I824" s="100"/>
      <c r="J824" s="95">
        <f t="shared" si="48"/>
        <v>0</v>
      </c>
      <c r="K824" s="70"/>
      <c r="L824" s="96">
        <f t="shared" si="47"/>
        <v>0</v>
      </c>
      <c r="M824" s="84"/>
      <c r="N824" s="70"/>
    </row>
    <row r="825" spans="1:14" ht="21.75" customHeight="1">
      <c r="A825" s="89">
        <v>15</v>
      </c>
      <c r="B825" s="90" t="s">
        <v>66</v>
      </c>
      <c r="C825" s="91" t="s">
        <v>30</v>
      </c>
      <c r="D825" s="98"/>
      <c r="E825" s="99"/>
      <c r="F825" s="100"/>
      <c r="G825" s="100"/>
      <c r="H825" s="100"/>
      <c r="I825" s="100"/>
      <c r="J825" s="95">
        <f t="shared" si="48"/>
        <v>0</v>
      </c>
      <c r="K825" s="70"/>
      <c r="L825" s="96">
        <f t="shared" si="47"/>
        <v>0</v>
      </c>
      <c r="M825" s="84"/>
      <c r="N825" s="70"/>
    </row>
    <row r="826" spans="1:14" ht="21.75" customHeight="1">
      <c r="A826" s="89">
        <v>16</v>
      </c>
      <c r="B826" s="90" t="s">
        <v>66</v>
      </c>
      <c r="C826" s="91" t="s">
        <v>31</v>
      </c>
      <c r="D826" s="98"/>
      <c r="E826" s="99"/>
      <c r="F826" s="100"/>
      <c r="G826" s="100"/>
      <c r="H826" s="100"/>
      <c r="I826" s="100"/>
      <c r="J826" s="95">
        <f t="shared" si="48"/>
        <v>0</v>
      </c>
      <c r="K826" s="70"/>
      <c r="L826" s="96">
        <f t="shared" si="47"/>
        <v>0</v>
      </c>
      <c r="M826" s="84"/>
      <c r="N826" s="70"/>
    </row>
    <row r="827" spans="1:14" ht="21.75" customHeight="1">
      <c r="A827" s="89">
        <v>17</v>
      </c>
      <c r="B827" s="90" t="s">
        <v>66</v>
      </c>
      <c r="C827" s="91" t="s">
        <v>32</v>
      </c>
      <c r="D827" s="98"/>
      <c r="E827" s="99"/>
      <c r="F827" s="100"/>
      <c r="G827" s="100"/>
      <c r="H827" s="100"/>
      <c r="I827" s="100"/>
      <c r="J827" s="95">
        <f t="shared" si="48"/>
        <v>0</v>
      </c>
      <c r="K827" s="70"/>
      <c r="L827" s="96">
        <f t="shared" si="47"/>
        <v>0</v>
      </c>
      <c r="M827" s="84"/>
      <c r="N827" s="70"/>
    </row>
    <row r="828" spans="1:14" ht="21.75" customHeight="1">
      <c r="A828" s="89">
        <v>18</v>
      </c>
      <c r="B828" s="90" t="s">
        <v>66</v>
      </c>
      <c r="C828" s="91" t="s">
        <v>33</v>
      </c>
      <c r="D828" s="98"/>
      <c r="E828" s="99"/>
      <c r="F828" s="100"/>
      <c r="G828" s="100"/>
      <c r="H828" s="100"/>
      <c r="I828" s="100"/>
      <c r="J828" s="95">
        <f t="shared" si="48"/>
        <v>0</v>
      </c>
      <c r="K828" s="70"/>
      <c r="L828" s="96">
        <f t="shared" si="47"/>
        <v>0</v>
      </c>
      <c r="M828" s="84"/>
      <c r="N828" s="70"/>
    </row>
    <row r="829" spans="1:14" ht="21.75" customHeight="1">
      <c r="A829" s="89">
        <v>19</v>
      </c>
      <c r="B829" s="90" t="s">
        <v>66</v>
      </c>
      <c r="C829" s="101" t="s">
        <v>34</v>
      </c>
      <c r="D829" s="98"/>
      <c r="E829" s="99"/>
      <c r="F829" s="100"/>
      <c r="G829" s="100"/>
      <c r="H829" s="100"/>
      <c r="I829" s="100"/>
      <c r="J829" s="95">
        <f t="shared" si="48"/>
        <v>0</v>
      </c>
      <c r="K829" s="70"/>
      <c r="L829" s="96">
        <f t="shared" si="47"/>
        <v>0</v>
      </c>
      <c r="M829" s="84"/>
      <c r="N829" s="70"/>
    </row>
    <row r="830" spans="1:14" ht="21.75" customHeight="1">
      <c r="A830" s="89">
        <v>20</v>
      </c>
      <c r="B830" s="90" t="s">
        <v>66</v>
      </c>
      <c r="C830" s="101" t="s">
        <v>35</v>
      </c>
      <c r="D830" s="98"/>
      <c r="E830" s="99"/>
      <c r="F830" s="100"/>
      <c r="G830" s="100"/>
      <c r="H830" s="100"/>
      <c r="I830" s="100"/>
      <c r="J830" s="95">
        <f t="shared" si="48"/>
        <v>0</v>
      </c>
      <c r="K830" s="70"/>
      <c r="L830" s="96">
        <f t="shared" si="47"/>
        <v>0</v>
      </c>
      <c r="M830" s="84"/>
      <c r="N830" s="70"/>
    </row>
    <row r="831" spans="1:14" ht="21.75" customHeight="1">
      <c r="A831" s="89">
        <v>21</v>
      </c>
      <c r="B831" s="90" t="s">
        <v>66</v>
      </c>
      <c r="C831" s="91" t="s">
        <v>36</v>
      </c>
      <c r="D831" s="98"/>
      <c r="E831" s="99"/>
      <c r="F831" s="100"/>
      <c r="G831" s="100"/>
      <c r="H831" s="100"/>
      <c r="I831" s="100"/>
      <c r="J831" s="95">
        <f t="shared" si="48"/>
        <v>0</v>
      </c>
      <c r="K831" s="70"/>
      <c r="L831" s="96">
        <f t="shared" si="47"/>
        <v>0</v>
      </c>
      <c r="M831" s="84"/>
      <c r="N831" s="70"/>
    </row>
    <row r="832" spans="1:14" ht="21.75" customHeight="1">
      <c r="A832" s="89">
        <v>22</v>
      </c>
      <c r="B832" s="90" t="s">
        <v>66</v>
      </c>
      <c r="C832" s="91" t="s">
        <v>37</v>
      </c>
      <c r="D832" s="98">
        <v>20</v>
      </c>
      <c r="E832" s="99"/>
      <c r="F832" s="100"/>
      <c r="G832" s="100">
        <v>20</v>
      </c>
      <c r="H832" s="100"/>
      <c r="I832" s="100"/>
      <c r="J832" s="95">
        <f t="shared" si="48"/>
        <v>20</v>
      </c>
      <c r="K832" s="70"/>
      <c r="L832" s="96">
        <f t="shared" si="47"/>
        <v>20</v>
      </c>
      <c r="M832" s="84"/>
      <c r="N832" s="70"/>
    </row>
    <row r="833" spans="1:14" ht="21.75" customHeight="1">
      <c r="A833" s="89">
        <v>23</v>
      </c>
      <c r="B833" s="90" t="s">
        <v>66</v>
      </c>
      <c r="C833" s="91" t="s">
        <v>146</v>
      </c>
      <c r="D833" s="98"/>
      <c r="E833" s="99"/>
      <c r="F833" s="100"/>
      <c r="G833" s="100"/>
      <c r="H833" s="100"/>
      <c r="I833" s="100"/>
      <c r="J833" s="95">
        <f t="shared" si="48"/>
        <v>0</v>
      </c>
      <c r="K833" s="70"/>
      <c r="L833" s="96">
        <f t="shared" si="47"/>
        <v>0</v>
      </c>
      <c r="M833" s="84"/>
      <c r="N833" s="70"/>
    </row>
    <row r="834" spans="1:14" ht="21.75" customHeight="1">
      <c r="A834" s="89">
        <v>24</v>
      </c>
      <c r="B834" s="90" t="s">
        <v>66</v>
      </c>
      <c r="C834" s="91" t="s">
        <v>38</v>
      </c>
      <c r="D834" s="98"/>
      <c r="E834" s="99"/>
      <c r="F834" s="100"/>
      <c r="G834" s="100"/>
      <c r="H834" s="100"/>
      <c r="I834" s="100"/>
      <c r="J834" s="95">
        <f t="shared" si="48"/>
        <v>0</v>
      </c>
      <c r="K834" s="70"/>
      <c r="L834" s="96">
        <f t="shared" si="47"/>
        <v>0</v>
      </c>
      <c r="M834" s="84"/>
      <c r="N834" s="70"/>
    </row>
    <row r="835" spans="1:14" ht="21.75" customHeight="1">
      <c r="A835" s="89">
        <v>25</v>
      </c>
      <c r="B835" s="90" t="s">
        <v>66</v>
      </c>
      <c r="C835" s="91" t="s">
        <v>39</v>
      </c>
      <c r="D835" s="98"/>
      <c r="E835" s="99"/>
      <c r="F835" s="100"/>
      <c r="G835" s="100"/>
      <c r="H835" s="100"/>
      <c r="I835" s="100"/>
      <c r="J835" s="95">
        <f t="shared" si="48"/>
        <v>0</v>
      </c>
      <c r="K835" s="70"/>
      <c r="L835" s="96">
        <f t="shared" si="47"/>
        <v>0</v>
      </c>
      <c r="M835" s="84"/>
      <c r="N835" s="70"/>
    </row>
    <row r="836" spans="1:14" ht="21.75" customHeight="1">
      <c r="A836" s="89">
        <v>26</v>
      </c>
      <c r="B836" s="90" t="s">
        <v>66</v>
      </c>
      <c r="C836" s="91" t="s">
        <v>40</v>
      </c>
      <c r="D836" s="98"/>
      <c r="E836" s="99"/>
      <c r="F836" s="100"/>
      <c r="G836" s="100"/>
      <c r="H836" s="100"/>
      <c r="I836" s="100"/>
      <c r="J836" s="95">
        <f t="shared" si="48"/>
        <v>0</v>
      </c>
      <c r="K836" s="70"/>
      <c r="L836" s="96">
        <f t="shared" si="47"/>
        <v>0</v>
      </c>
      <c r="M836" s="84"/>
      <c r="N836" s="70"/>
    </row>
    <row r="837" spans="1:14" ht="21.75" customHeight="1">
      <c r="A837" s="89">
        <v>27</v>
      </c>
      <c r="B837" s="90" t="s">
        <v>66</v>
      </c>
      <c r="C837" s="91" t="s">
        <v>41</v>
      </c>
      <c r="D837" s="98"/>
      <c r="E837" s="99"/>
      <c r="F837" s="100"/>
      <c r="G837" s="100"/>
      <c r="H837" s="100"/>
      <c r="I837" s="100"/>
      <c r="J837" s="95">
        <f t="shared" si="48"/>
        <v>0</v>
      </c>
      <c r="K837" s="70"/>
      <c r="L837" s="96">
        <f t="shared" si="47"/>
        <v>0</v>
      </c>
      <c r="M837" s="84"/>
      <c r="N837" s="70"/>
    </row>
    <row r="838" spans="1:14" ht="21.75" customHeight="1">
      <c r="A838" s="89">
        <v>28</v>
      </c>
      <c r="B838" s="90" t="s">
        <v>66</v>
      </c>
      <c r="C838" s="91" t="s">
        <v>42</v>
      </c>
      <c r="D838" s="98"/>
      <c r="E838" s="99"/>
      <c r="F838" s="100"/>
      <c r="G838" s="100"/>
      <c r="H838" s="100"/>
      <c r="I838" s="100"/>
      <c r="J838" s="95">
        <f t="shared" si="48"/>
        <v>0</v>
      </c>
      <c r="K838" s="70"/>
      <c r="L838" s="96">
        <f t="shared" si="47"/>
        <v>0</v>
      </c>
      <c r="M838" s="84"/>
      <c r="N838" s="70"/>
    </row>
    <row r="839" spans="1:14" ht="21.75" customHeight="1">
      <c r="A839" s="89">
        <v>31</v>
      </c>
      <c r="B839" s="90" t="s">
        <v>66</v>
      </c>
      <c r="C839" s="91" t="s">
        <v>89</v>
      </c>
      <c r="D839" s="98">
        <v>139</v>
      </c>
      <c r="E839" s="99"/>
      <c r="F839" s="100"/>
      <c r="G839" s="100">
        <v>139</v>
      </c>
      <c r="H839" s="100"/>
      <c r="I839" s="100"/>
      <c r="J839" s="95">
        <f t="shared" si="48"/>
        <v>139</v>
      </c>
      <c r="K839" s="70"/>
      <c r="L839" s="96">
        <f t="shared" si="47"/>
        <v>139</v>
      </c>
      <c r="M839" s="84"/>
      <c r="N839" s="70"/>
    </row>
    <row r="840" spans="1:14" ht="21.75" customHeight="1">
      <c r="A840" s="89">
        <v>32</v>
      </c>
      <c r="B840" s="90" t="s">
        <v>66</v>
      </c>
      <c r="C840" s="91" t="s">
        <v>43</v>
      </c>
      <c r="D840" s="98"/>
      <c r="E840" s="99"/>
      <c r="F840" s="100"/>
      <c r="G840" s="100"/>
      <c r="H840" s="100"/>
      <c r="I840" s="100"/>
      <c r="J840" s="95">
        <f t="shared" si="48"/>
        <v>0</v>
      </c>
      <c r="K840" s="70"/>
      <c r="L840" s="96">
        <f t="shared" si="47"/>
        <v>0</v>
      </c>
      <c r="M840" s="84"/>
      <c r="N840" s="70"/>
    </row>
    <row r="841" spans="1:14" ht="21.75" customHeight="1">
      <c r="A841" s="89">
        <v>33</v>
      </c>
      <c r="B841" s="90" t="s">
        <v>66</v>
      </c>
      <c r="C841" s="91" t="s">
        <v>90</v>
      </c>
      <c r="D841" s="98"/>
      <c r="E841" s="99"/>
      <c r="F841" s="100"/>
      <c r="G841" s="100"/>
      <c r="H841" s="100"/>
      <c r="I841" s="100"/>
      <c r="J841" s="95">
        <f t="shared" si="48"/>
        <v>0</v>
      </c>
      <c r="K841" s="70"/>
      <c r="L841" s="96">
        <f t="shared" si="47"/>
        <v>0</v>
      </c>
      <c r="M841" s="84"/>
      <c r="N841" s="70"/>
    </row>
    <row r="842" spans="1:14" ht="21.75" customHeight="1">
      <c r="A842" s="89">
        <v>35</v>
      </c>
      <c r="B842" s="90" t="s">
        <v>66</v>
      </c>
      <c r="C842" s="101" t="s">
        <v>44</v>
      </c>
      <c r="D842" s="98"/>
      <c r="E842" s="99"/>
      <c r="F842" s="100"/>
      <c r="G842" s="100"/>
      <c r="H842" s="100"/>
      <c r="I842" s="100"/>
      <c r="J842" s="95">
        <f t="shared" si="48"/>
        <v>0</v>
      </c>
      <c r="K842" s="70"/>
      <c r="L842" s="96">
        <f t="shared" si="47"/>
        <v>0</v>
      </c>
      <c r="M842" s="84"/>
      <c r="N842" s="70"/>
    </row>
    <row r="843" spans="1:14" ht="21.75" customHeight="1">
      <c r="A843" s="89">
        <v>36</v>
      </c>
      <c r="B843" s="90" t="s">
        <v>66</v>
      </c>
      <c r="C843" s="101" t="s">
        <v>88</v>
      </c>
      <c r="D843" s="98"/>
      <c r="E843" s="99"/>
      <c r="F843" s="100"/>
      <c r="G843" s="100"/>
      <c r="H843" s="100"/>
      <c r="I843" s="100"/>
      <c r="J843" s="95">
        <f t="shared" si="48"/>
        <v>0</v>
      </c>
      <c r="K843" s="70"/>
      <c r="L843" s="96">
        <f t="shared" si="47"/>
        <v>0</v>
      </c>
      <c r="M843" s="84"/>
      <c r="N843" s="70"/>
    </row>
    <row r="844" spans="1:14" ht="21.75" customHeight="1">
      <c r="A844" s="89">
        <v>37</v>
      </c>
      <c r="B844" s="90" t="s">
        <v>66</v>
      </c>
      <c r="C844" s="101" t="s">
        <v>46</v>
      </c>
      <c r="D844" s="98"/>
      <c r="E844" s="99"/>
      <c r="F844" s="100"/>
      <c r="G844" s="100"/>
      <c r="H844" s="100"/>
      <c r="I844" s="100"/>
      <c r="J844" s="95">
        <f t="shared" si="48"/>
        <v>0</v>
      </c>
      <c r="K844" s="70"/>
      <c r="L844" s="96">
        <f t="shared" si="47"/>
        <v>0</v>
      </c>
      <c r="M844" s="84"/>
      <c r="N844" s="70"/>
    </row>
    <row r="845" spans="1:14" ht="21.75" customHeight="1">
      <c r="A845" s="89">
        <v>38</v>
      </c>
      <c r="B845" s="90" t="s">
        <v>66</v>
      </c>
      <c r="C845" s="101" t="s">
        <v>47</v>
      </c>
      <c r="D845" s="98"/>
      <c r="E845" s="99"/>
      <c r="F845" s="100"/>
      <c r="G845" s="100"/>
      <c r="H845" s="100"/>
      <c r="I845" s="100"/>
      <c r="J845" s="95">
        <f t="shared" si="48"/>
        <v>0</v>
      </c>
      <c r="K845" s="70"/>
      <c r="L845" s="96">
        <f t="shared" si="47"/>
        <v>0</v>
      </c>
      <c r="M845" s="84"/>
      <c r="N845" s="70"/>
    </row>
    <row r="846" spans="1:14" ht="21.75" customHeight="1">
      <c r="A846" s="102">
        <v>23</v>
      </c>
      <c r="B846" s="90" t="s">
        <v>66</v>
      </c>
      <c r="C846" s="102" t="s">
        <v>76</v>
      </c>
      <c r="D846" s="103">
        <f>SUM(D811:D845)</f>
        <v>384</v>
      </c>
      <c r="E846" s="104">
        <f t="shared" ref="E846:J846" si="50">SUM(E811:E845)</f>
        <v>0</v>
      </c>
      <c r="F846" s="105">
        <f t="shared" si="50"/>
        <v>32</v>
      </c>
      <c r="G846" s="105">
        <f t="shared" si="50"/>
        <v>352</v>
      </c>
      <c r="H846" s="105">
        <f t="shared" si="50"/>
        <v>0</v>
      </c>
      <c r="I846" s="105">
        <f t="shared" si="50"/>
        <v>0</v>
      </c>
      <c r="J846" s="108">
        <f t="shared" si="50"/>
        <v>384</v>
      </c>
      <c r="K846" s="102">
        <f>SUM(K811:K845)</f>
        <v>0</v>
      </c>
      <c r="L846" s="96">
        <f t="shared" ref="L846:L906" si="51">SUM(E846,J846,K846)</f>
        <v>384</v>
      </c>
      <c r="M846" s="84"/>
      <c r="N846" s="70"/>
    </row>
    <row r="847" spans="1:14" ht="21.75" customHeight="1">
      <c r="A847" s="89">
        <v>1</v>
      </c>
      <c r="B847" s="90" t="s">
        <v>67</v>
      </c>
      <c r="C847" s="91" t="s">
        <v>149</v>
      </c>
      <c r="D847" s="92"/>
      <c r="E847" s="99"/>
      <c r="F847" s="100"/>
      <c r="G847" s="100"/>
      <c r="H847" s="100"/>
      <c r="I847" s="100"/>
      <c r="J847" s="95">
        <f t="shared" ref="J847:J907" si="52">SUM(F847,G847,H847,I847)</f>
        <v>0</v>
      </c>
      <c r="K847" s="70"/>
      <c r="L847" s="96">
        <f t="shared" si="51"/>
        <v>0</v>
      </c>
      <c r="M847" s="84"/>
      <c r="N847" s="70"/>
    </row>
    <row r="848" spans="1:14" ht="21.75" customHeight="1">
      <c r="A848" s="89">
        <v>2</v>
      </c>
      <c r="B848" s="90" t="s">
        <v>67</v>
      </c>
      <c r="C848" s="91" t="s">
        <v>17</v>
      </c>
      <c r="D848" s="92">
        <v>6</v>
      </c>
      <c r="E848" s="99"/>
      <c r="F848" s="100">
        <v>1</v>
      </c>
      <c r="G848" s="100">
        <v>5</v>
      </c>
      <c r="H848" s="100"/>
      <c r="I848" s="100"/>
      <c r="J848" s="95">
        <f t="shared" si="52"/>
        <v>6</v>
      </c>
      <c r="K848" s="70"/>
      <c r="L848" s="96">
        <f t="shared" si="51"/>
        <v>6</v>
      </c>
      <c r="M848" s="84"/>
      <c r="N848" s="70"/>
    </row>
    <row r="849" spans="1:14" ht="21.75" customHeight="1">
      <c r="A849" s="89">
        <v>3</v>
      </c>
      <c r="B849" s="90" t="s">
        <v>67</v>
      </c>
      <c r="C849" s="91" t="s">
        <v>18</v>
      </c>
      <c r="D849" s="92">
        <v>13</v>
      </c>
      <c r="E849" s="99">
        <v>2</v>
      </c>
      <c r="F849" s="100">
        <v>5</v>
      </c>
      <c r="G849" s="100">
        <v>6</v>
      </c>
      <c r="H849" s="100"/>
      <c r="I849" s="100"/>
      <c r="J849" s="95">
        <f t="shared" si="52"/>
        <v>11</v>
      </c>
      <c r="K849" s="70"/>
      <c r="L849" s="96">
        <f t="shared" si="51"/>
        <v>13</v>
      </c>
      <c r="M849" s="84"/>
      <c r="N849" s="70"/>
    </row>
    <row r="850" spans="1:14" ht="21.75" customHeight="1">
      <c r="A850" s="89">
        <v>4</v>
      </c>
      <c r="B850" s="90" t="s">
        <v>67</v>
      </c>
      <c r="C850" s="91" t="s">
        <v>19</v>
      </c>
      <c r="D850" s="92"/>
      <c r="E850" s="99"/>
      <c r="F850" s="100"/>
      <c r="G850" s="100"/>
      <c r="H850" s="100"/>
      <c r="I850" s="100"/>
      <c r="J850" s="95">
        <f t="shared" si="52"/>
        <v>0</v>
      </c>
      <c r="K850" s="70"/>
      <c r="L850" s="96">
        <f t="shared" si="51"/>
        <v>0</v>
      </c>
      <c r="M850" s="84"/>
      <c r="N850" s="70"/>
    </row>
    <row r="851" spans="1:14" ht="21.75" customHeight="1">
      <c r="A851" s="89">
        <v>5</v>
      </c>
      <c r="B851" s="90" t="s">
        <v>67</v>
      </c>
      <c r="C851" s="91" t="s">
        <v>20</v>
      </c>
      <c r="D851" s="92">
        <v>4</v>
      </c>
      <c r="E851" s="99"/>
      <c r="F851" s="100">
        <v>2</v>
      </c>
      <c r="G851" s="100">
        <v>2</v>
      </c>
      <c r="H851" s="100"/>
      <c r="I851" s="100"/>
      <c r="J851" s="95">
        <f t="shared" si="52"/>
        <v>4</v>
      </c>
      <c r="K851" s="70"/>
      <c r="L851" s="96">
        <f t="shared" si="51"/>
        <v>4</v>
      </c>
      <c r="M851" s="84"/>
      <c r="N851" s="70"/>
    </row>
    <row r="852" spans="1:14" ht="21.75" customHeight="1">
      <c r="A852" s="89">
        <v>6</v>
      </c>
      <c r="B852" s="90" t="s">
        <v>67</v>
      </c>
      <c r="C852" s="91" t="s">
        <v>21</v>
      </c>
      <c r="D852" s="92"/>
      <c r="E852" s="99"/>
      <c r="F852" s="100"/>
      <c r="G852" s="100"/>
      <c r="H852" s="100"/>
      <c r="I852" s="100"/>
      <c r="J852" s="95">
        <f t="shared" si="52"/>
        <v>0</v>
      </c>
      <c r="K852" s="70"/>
      <c r="L852" s="96">
        <f t="shared" si="51"/>
        <v>0</v>
      </c>
      <c r="M852" s="84"/>
      <c r="N852" s="70"/>
    </row>
    <row r="853" spans="1:14" ht="21.75" customHeight="1">
      <c r="A853" s="89">
        <v>7</v>
      </c>
      <c r="B853" s="90" t="s">
        <v>67</v>
      </c>
      <c r="C853" s="91" t="s">
        <v>22</v>
      </c>
      <c r="D853" s="92">
        <v>55</v>
      </c>
      <c r="E853" s="99">
        <v>2</v>
      </c>
      <c r="F853" s="100">
        <v>25</v>
      </c>
      <c r="G853" s="100">
        <v>28</v>
      </c>
      <c r="H853" s="100"/>
      <c r="I853" s="100"/>
      <c r="J853" s="95">
        <f t="shared" si="52"/>
        <v>53</v>
      </c>
      <c r="K853" s="70"/>
      <c r="L853" s="96">
        <f t="shared" si="51"/>
        <v>55</v>
      </c>
      <c r="M853" s="84"/>
      <c r="N853" s="70"/>
    </row>
    <row r="854" spans="1:14" ht="21.75" customHeight="1">
      <c r="A854" s="89">
        <v>8</v>
      </c>
      <c r="B854" s="90" t="s">
        <v>67</v>
      </c>
      <c r="C854" s="91" t="s">
        <v>23</v>
      </c>
      <c r="D854" s="92"/>
      <c r="E854" s="99"/>
      <c r="F854" s="100"/>
      <c r="G854" s="100"/>
      <c r="H854" s="100"/>
      <c r="I854" s="100"/>
      <c r="J854" s="97">
        <f t="shared" si="52"/>
        <v>0</v>
      </c>
      <c r="K854" s="70"/>
      <c r="L854" s="96">
        <f t="shared" si="51"/>
        <v>0</v>
      </c>
      <c r="M854" s="84"/>
      <c r="N854" s="70"/>
    </row>
    <row r="855" spans="1:14" ht="21.75" customHeight="1">
      <c r="A855" s="89">
        <v>9</v>
      </c>
      <c r="B855" s="90" t="s">
        <v>67</v>
      </c>
      <c r="C855" s="91" t="s">
        <v>24</v>
      </c>
      <c r="D855" s="92"/>
      <c r="E855" s="99"/>
      <c r="F855" s="100"/>
      <c r="G855" s="100"/>
      <c r="H855" s="100"/>
      <c r="I855" s="100"/>
      <c r="J855" s="95">
        <f t="shared" si="52"/>
        <v>0</v>
      </c>
      <c r="K855" s="70"/>
      <c r="L855" s="96">
        <f t="shared" si="51"/>
        <v>0</v>
      </c>
      <c r="M855" s="84"/>
      <c r="N855" s="70"/>
    </row>
    <row r="856" spans="1:14" ht="21.75" customHeight="1">
      <c r="A856" s="89">
        <v>10</v>
      </c>
      <c r="B856" s="90" t="s">
        <v>67</v>
      </c>
      <c r="C856" s="91" t="s">
        <v>25</v>
      </c>
      <c r="D856" s="98">
        <v>7</v>
      </c>
      <c r="E856" s="99"/>
      <c r="F856" s="100"/>
      <c r="G856" s="100">
        <v>7</v>
      </c>
      <c r="H856" s="100"/>
      <c r="I856" s="100"/>
      <c r="J856" s="95">
        <f t="shared" si="52"/>
        <v>7</v>
      </c>
      <c r="K856" s="70"/>
      <c r="L856" s="96">
        <f t="shared" si="51"/>
        <v>7</v>
      </c>
      <c r="M856" s="84"/>
      <c r="N856" s="70"/>
    </row>
    <row r="857" spans="1:14" ht="21.75" customHeight="1">
      <c r="A857" s="89">
        <v>11</v>
      </c>
      <c r="B857" s="90" t="s">
        <v>67</v>
      </c>
      <c r="C857" s="91" t="s">
        <v>26</v>
      </c>
      <c r="D857" s="98"/>
      <c r="E857" s="99"/>
      <c r="F857" s="100"/>
      <c r="G857" s="100"/>
      <c r="H857" s="100"/>
      <c r="I857" s="100"/>
      <c r="J857" s="95">
        <f t="shared" si="52"/>
        <v>0</v>
      </c>
      <c r="K857" s="70"/>
      <c r="L857" s="96">
        <f t="shared" si="51"/>
        <v>0</v>
      </c>
      <c r="M857" s="84"/>
      <c r="N857" s="70"/>
    </row>
    <row r="858" spans="1:14" ht="21.75" customHeight="1">
      <c r="A858" s="89">
        <v>12</v>
      </c>
      <c r="B858" s="90" t="s">
        <v>67</v>
      </c>
      <c r="C858" s="91" t="s">
        <v>27</v>
      </c>
      <c r="D858" s="98"/>
      <c r="E858" s="99"/>
      <c r="F858" s="100"/>
      <c r="G858" s="100"/>
      <c r="H858" s="100"/>
      <c r="I858" s="100"/>
      <c r="J858" s="95">
        <f t="shared" si="52"/>
        <v>0</v>
      </c>
      <c r="K858" s="70"/>
      <c r="L858" s="96">
        <f t="shared" si="51"/>
        <v>0</v>
      </c>
      <c r="M858" s="84"/>
      <c r="N858" s="70"/>
    </row>
    <row r="859" spans="1:14" ht="21.75" customHeight="1">
      <c r="A859" s="89">
        <v>13</v>
      </c>
      <c r="B859" s="90" t="s">
        <v>67</v>
      </c>
      <c r="C859" s="91" t="s">
        <v>28</v>
      </c>
      <c r="D859" s="98">
        <v>9</v>
      </c>
      <c r="E859" s="99"/>
      <c r="F859" s="100">
        <v>4</v>
      </c>
      <c r="G859" s="100"/>
      <c r="H859" s="100">
        <v>5</v>
      </c>
      <c r="I859" s="100"/>
      <c r="J859" s="95">
        <f t="shared" si="52"/>
        <v>9</v>
      </c>
      <c r="K859" s="70"/>
      <c r="L859" s="96">
        <f t="shared" si="51"/>
        <v>9</v>
      </c>
      <c r="M859" s="84"/>
      <c r="N859" s="70"/>
    </row>
    <row r="860" spans="1:14" ht="21.75" customHeight="1">
      <c r="A860" s="89">
        <v>14</v>
      </c>
      <c r="B860" s="90" t="s">
        <v>67</v>
      </c>
      <c r="C860" s="91" t="s">
        <v>29</v>
      </c>
      <c r="D860" s="98"/>
      <c r="E860" s="99"/>
      <c r="F860" s="100"/>
      <c r="G860" s="100"/>
      <c r="H860" s="100"/>
      <c r="I860" s="100"/>
      <c r="J860" s="95">
        <f t="shared" si="52"/>
        <v>0</v>
      </c>
      <c r="K860" s="70"/>
      <c r="L860" s="96">
        <f t="shared" si="51"/>
        <v>0</v>
      </c>
      <c r="M860" s="84"/>
      <c r="N860" s="70"/>
    </row>
    <row r="861" spans="1:14" ht="21.75" customHeight="1">
      <c r="A861" s="89">
        <v>15</v>
      </c>
      <c r="B861" s="90" t="s">
        <v>67</v>
      </c>
      <c r="C861" s="91" t="s">
        <v>30</v>
      </c>
      <c r="D861" s="98"/>
      <c r="E861" s="99"/>
      <c r="F861" s="100"/>
      <c r="G861" s="100"/>
      <c r="H861" s="100"/>
      <c r="I861" s="100"/>
      <c r="J861" s="95">
        <f t="shared" si="52"/>
        <v>0</v>
      </c>
      <c r="K861" s="70"/>
      <c r="L861" s="96">
        <f t="shared" si="51"/>
        <v>0</v>
      </c>
      <c r="M861" s="84"/>
      <c r="N861" s="70"/>
    </row>
    <row r="862" spans="1:14" ht="21.75" customHeight="1">
      <c r="A862" s="89">
        <v>16</v>
      </c>
      <c r="B862" s="90" t="s">
        <v>67</v>
      </c>
      <c r="C862" s="91" t="s">
        <v>31</v>
      </c>
      <c r="D862" s="98">
        <v>5</v>
      </c>
      <c r="E862" s="99"/>
      <c r="F862" s="100">
        <v>2</v>
      </c>
      <c r="G862" s="100">
        <v>2</v>
      </c>
      <c r="H862" s="100">
        <v>1</v>
      </c>
      <c r="I862" s="100"/>
      <c r="J862" s="95">
        <f t="shared" si="52"/>
        <v>5</v>
      </c>
      <c r="K862" s="70"/>
      <c r="L862" s="96">
        <f t="shared" si="51"/>
        <v>5</v>
      </c>
      <c r="M862" s="84"/>
      <c r="N862" s="70"/>
    </row>
    <row r="863" spans="1:14" ht="21.75" customHeight="1">
      <c r="A863" s="89">
        <v>17</v>
      </c>
      <c r="B863" s="90" t="s">
        <v>67</v>
      </c>
      <c r="C863" s="91" t="s">
        <v>32</v>
      </c>
      <c r="D863" s="98"/>
      <c r="E863" s="99"/>
      <c r="F863" s="100"/>
      <c r="G863" s="100"/>
      <c r="H863" s="100"/>
      <c r="I863" s="100"/>
      <c r="J863" s="95">
        <f t="shared" si="52"/>
        <v>0</v>
      </c>
      <c r="K863" s="70"/>
      <c r="L863" s="96">
        <f t="shared" si="51"/>
        <v>0</v>
      </c>
      <c r="M863" s="84"/>
      <c r="N863" s="70"/>
    </row>
    <row r="864" spans="1:14" ht="21.75" customHeight="1">
      <c r="A864" s="89">
        <v>18</v>
      </c>
      <c r="B864" s="90" t="s">
        <v>67</v>
      </c>
      <c r="C864" s="91" t="s">
        <v>33</v>
      </c>
      <c r="D864" s="98"/>
      <c r="E864" s="99"/>
      <c r="F864" s="100"/>
      <c r="G864" s="100"/>
      <c r="H864" s="100"/>
      <c r="I864" s="100"/>
      <c r="J864" s="95">
        <f t="shared" si="52"/>
        <v>0</v>
      </c>
      <c r="K864" s="70"/>
      <c r="L864" s="96">
        <f t="shared" si="51"/>
        <v>0</v>
      </c>
      <c r="M864" s="84"/>
      <c r="N864" s="70"/>
    </row>
    <row r="865" spans="1:14" ht="21.75" customHeight="1">
      <c r="A865" s="89">
        <v>19</v>
      </c>
      <c r="B865" s="90" t="s">
        <v>67</v>
      </c>
      <c r="C865" s="101" t="s">
        <v>34</v>
      </c>
      <c r="D865" s="98"/>
      <c r="E865" s="99"/>
      <c r="F865" s="100"/>
      <c r="G865" s="100"/>
      <c r="H865" s="100"/>
      <c r="I865" s="100"/>
      <c r="J865" s="95">
        <f t="shared" si="52"/>
        <v>0</v>
      </c>
      <c r="K865" s="70"/>
      <c r="L865" s="96">
        <f t="shared" si="51"/>
        <v>0</v>
      </c>
      <c r="M865" s="84"/>
      <c r="N865" s="70"/>
    </row>
    <row r="866" spans="1:14" ht="21.75" customHeight="1">
      <c r="A866" s="89">
        <v>20</v>
      </c>
      <c r="B866" s="90" t="s">
        <v>67</v>
      </c>
      <c r="C866" s="101" t="s">
        <v>35</v>
      </c>
      <c r="D866" s="98">
        <v>2</v>
      </c>
      <c r="E866" s="99"/>
      <c r="F866" s="100"/>
      <c r="G866" s="100">
        <v>2</v>
      </c>
      <c r="H866" s="100"/>
      <c r="I866" s="100"/>
      <c r="J866" s="95">
        <f t="shared" si="52"/>
        <v>2</v>
      </c>
      <c r="K866" s="70"/>
      <c r="L866" s="96">
        <f t="shared" si="51"/>
        <v>2</v>
      </c>
      <c r="M866" s="84"/>
      <c r="N866" s="70"/>
    </row>
    <row r="867" spans="1:14" ht="21.75" customHeight="1">
      <c r="A867" s="89">
        <v>21</v>
      </c>
      <c r="B867" s="90" t="s">
        <v>67</v>
      </c>
      <c r="C867" s="91" t="s">
        <v>36</v>
      </c>
      <c r="D867" s="98"/>
      <c r="E867" s="99"/>
      <c r="F867" s="100"/>
      <c r="G867" s="100"/>
      <c r="H867" s="100"/>
      <c r="I867" s="100"/>
      <c r="J867" s="95">
        <f t="shared" si="52"/>
        <v>0</v>
      </c>
      <c r="K867" s="70"/>
      <c r="L867" s="96">
        <f t="shared" si="51"/>
        <v>0</v>
      </c>
      <c r="M867" s="84"/>
      <c r="N867" s="70"/>
    </row>
    <row r="868" spans="1:14" ht="21.75" customHeight="1">
      <c r="A868" s="89">
        <v>22</v>
      </c>
      <c r="B868" s="90" t="s">
        <v>67</v>
      </c>
      <c r="C868" s="91" t="s">
        <v>37</v>
      </c>
      <c r="D868" s="98">
        <v>5</v>
      </c>
      <c r="E868" s="99">
        <v>1</v>
      </c>
      <c r="F868" s="100"/>
      <c r="G868" s="100">
        <v>4</v>
      </c>
      <c r="H868" s="100"/>
      <c r="I868" s="100"/>
      <c r="J868" s="95">
        <f t="shared" si="52"/>
        <v>4</v>
      </c>
      <c r="K868" s="70"/>
      <c r="L868" s="96">
        <f t="shared" si="51"/>
        <v>5</v>
      </c>
      <c r="M868" s="84"/>
      <c r="N868" s="70"/>
    </row>
    <row r="869" spans="1:14" ht="21.75" customHeight="1">
      <c r="A869" s="89">
        <v>23</v>
      </c>
      <c r="B869" s="90" t="s">
        <v>67</v>
      </c>
      <c r="C869" s="91" t="s">
        <v>146</v>
      </c>
      <c r="D869" s="98">
        <v>4</v>
      </c>
      <c r="E869" s="99"/>
      <c r="F869" s="100"/>
      <c r="G869" s="100">
        <v>4</v>
      </c>
      <c r="H869" s="100"/>
      <c r="I869" s="100"/>
      <c r="J869" s="95">
        <f t="shared" si="52"/>
        <v>4</v>
      </c>
      <c r="K869" s="70"/>
      <c r="L869" s="96">
        <f t="shared" si="51"/>
        <v>4</v>
      </c>
      <c r="M869" s="84"/>
      <c r="N869" s="70"/>
    </row>
    <row r="870" spans="1:14" ht="21.75" customHeight="1">
      <c r="A870" s="89">
        <v>24</v>
      </c>
      <c r="B870" s="90" t="s">
        <v>67</v>
      </c>
      <c r="C870" s="91" t="s">
        <v>38</v>
      </c>
      <c r="D870" s="98"/>
      <c r="E870" s="99"/>
      <c r="F870" s="100"/>
      <c r="G870" s="100"/>
      <c r="H870" s="100"/>
      <c r="I870" s="100"/>
      <c r="J870" s="95">
        <f t="shared" si="52"/>
        <v>0</v>
      </c>
      <c r="K870" s="70"/>
      <c r="L870" s="96">
        <f t="shared" si="51"/>
        <v>0</v>
      </c>
      <c r="M870" s="84"/>
      <c r="N870" s="70"/>
    </row>
    <row r="871" spans="1:14" ht="21.75" customHeight="1">
      <c r="A871" s="89">
        <v>25</v>
      </c>
      <c r="B871" s="90" t="s">
        <v>67</v>
      </c>
      <c r="C871" s="91" t="s">
        <v>39</v>
      </c>
      <c r="D871" s="98"/>
      <c r="E871" s="99"/>
      <c r="F871" s="100"/>
      <c r="G871" s="100"/>
      <c r="H871" s="100"/>
      <c r="I871" s="100"/>
      <c r="J871" s="95">
        <f t="shared" si="52"/>
        <v>0</v>
      </c>
      <c r="K871" s="70"/>
      <c r="L871" s="96">
        <f t="shared" si="51"/>
        <v>0</v>
      </c>
      <c r="M871" s="84"/>
      <c r="N871" s="70"/>
    </row>
    <row r="872" spans="1:14" ht="21.75" customHeight="1">
      <c r="A872" s="89">
        <v>26</v>
      </c>
      <c r="B872" s="90" t="s">
        <v>67</v>
      </c>
      <c r="C872" s="91" t="s">
        <v>40</v>
      </c>
      <c r="D872" s="98"/>
      <c r="E872" s="99"/>
      <c r="F872" s="100"/>
      <c r="G872" s="100"/>
      <c r="H872" s="100"/>
      <c r="I872" s="100"/>
      <c r="J872" s="95">
        <f t="shared" si="52"/>
        <v>0</v>
      </c>
      <c r="K872" s="70"/>
      <c r="L872" s="96">
        <f t="shared" si="51"/>
        <v>0</v>
      </c>
      <c r="M872" s="84"/>
      <c r="N872" s="70"/>
    </row>
    <row r="873" spans="1:14" ht="21.75" customHeight="1">
      <c r="A873" s="89">
        <v>27</v>
      </c>
      <c r="B873" s="90" t="s">
        <v>67</v>
      </c>
      <c r="C873" s="91" t="s">
        <v>41</v>
      </c>
      <c r="D873" s="98"/>
      <c r="E873" s="99"/>
      <c r="F873" s="100"/>
      <c r="G873" s="100"/>
      <c r="H873" s="100"/>
      <c r="I873" s="100"/>
      <c r="J873" s="95">
        <f t="shared" si="52"/>
        <v>0</v>
      </c>
      <c r="K873" s="70"/>
      <c r="L873" s="96">
        <f t="shared" si="51"/>
        <v>0</v>
      </c>
      <c r="M873" s="84"/>
      <c r="N873" s="70"/>
    </row>
    <row r="874" spans="1:14" ht="21.75" customHeight="1">
      <c r="A874" s="89">
        <v>28</v>
      </c>
      <c r="B874" s="90" t="s">
        <v>67</v>
      </c>
      <c r="C874" s="91" t="s">
        <v>42</v>
      </c>
      <c r="D874" s="98"/>
      <c r="E874" s="99"/>
      <c r="F874" s="100"/>
      <c r="G874" s="100"/>
      <c r="H874" s="100"/>
      <c r="I874" s="100"/>
      <c r="J874" s="95">
        <f t="shared" si="52"/>
        <v>0</v>
      </c>
      <c r="K874" s="70"/>
      <c r="L874" s="96">
        <f t="shared" si="51"/>
        <v>0</v>
      </c>
      <c r="M874" s="84"/>
      <c r="N874" s="70"/>
    </row>
    <row r="875" spans="1:14" ht="21.75" customHeight="1">
      <c r="A875" s="89">
        <v>31</v>
      </c>
      <c r="B875" s="90" t="s">
        <v>67</v>
      </c>
      <c r="C875" s="91" t="s">
        <v>89</v>
      </c>
      <c r="D875" s="98"/>
      <c r="E875" s="99"/>
      <c r="F875" s="100"/>
      <c r="G875" s="100"/>
      <c r="H875" s="100"/>
      <c r="I875" s="100"/>
      <c r="J875" s="95">
        <f t="shared" si="52"/>
        <v>0</v>
      </c>
      <c r="K875" s="70"/>
      <c r="L875" s="96">
        <f t="shared" si="51"/>
        <v>0</v>
      </c>
      <c r="M875" s="84"/>
      <c r="N875" s="70"/>
    </row>
    <row r="876" spans="1:14" ht="21.75" customHeight="1">
      <c r="A876" s="89">
        <v>32</v>
      </c>
      <c r="B876" s="90" t="s">
        <v>67</v>
      </c>
      <c r="C876" s="91" t="s">
        <v>43</v>
      </c>
      <c r="D876" s="98">
        <v>113</v>
      </c>
      <c r="E876" s="99">
        <v>2</v>
      </c>
      <c r="F876" s="100">
        <v>50</v>
      </c>
      <c r="G876" s="100">
        <v>61</v>
      </c>
      <c r="H876" s="100"/>
      <c r="I876" s="100"/>
      <c r="J876" s="95">
        <f t="shared" si="52"/>
        <v>111</v>
      </c>
      <c r="K876" s="70"/>
      <c r="L876" s="96">
        <f t="shared" si="51"/>
        <v>113</v>
      </c>
      <c r="M876" s="84"/>
      <c r="N876" s="70"/>
    </row>
    <row r="877" spans="1:14" ht="21.75" customHeight="1">
      <c r="A877" s="89">
        <v>33</v>
      </c>
      <c r="B877" s="90" t="s">
        <v>67</v>
      </c>
      <c r="C877" s="91" t="s">
        <v>90</v>
      </c>
      <c r="D877" s="98"/>
      <c r="E877" s="99"/>
      <c r="F877" s="100"/>
      <c r="G877" s="100"/>
      <c r="H877" s="100"/>
      <c r="I877" s="100"/>
      <c r="J877" s="95">
        <f t="shared" si="52"/>
        <v>0</v>
      </c>
      <c r="K877" s="70"/>
      <c r="L877" s="96">
        <f t="shared" si="51"/>
        <v>0</v>
      </c>
      <c r="M877" s="84"/>
      <c r="N877" s="70"/>
    </row>
    <row r="878" spans="1:14" ht="21.75" customHeight="1">
      <c r="A878" s="89">
        <v>35</v>
      </c>
      <c r="B878" s="90" t="s">
        <v>67</v>
      </c>
      <c r="C878" s="101" t="s">
        <v>44</v>
      </c>
      <c r="D878" s="98"/>
      <c r="E878" s="99"/>
      <c r="F878" s="100"/>
      <c r="G878" s="100"/>
      <c r="H878" s="100"/>
      <c r="I878" s="100"/>
      <c r="J878" s="95">
        <f t="shared" si="52"/>
        <v>0</v>
      </c>
      <c r="K878" s="70"/>
      <c r="L878" s="96">
        <f t="shared" si="51"/>
        <v>0</v>
      </c>
      <c r="M878" s="84"/>
      <c r="N878" s="70"/>
    </row>
    <row r="879" spans="1:14" ht="21.75" customHeight="1">
      <c r="A879" s="89">
        <v>36</v>
      </c>
      <c r="B879" s="90" t="s">
        <v>67</v>
      </c>
      <c r="C879" s="101" t="s">
        <v>88</v>
      </c>
      <c r="D879" s="98"/>
      <c r="E879" s="99"/>
      <c r="F879" s="100"/>
      <c r="G879" s="100"/>
      <c r="H879" s="100"/>
      <c r="I879" s="100"/>
      <c r="J879" s="95">
        <f t="shared" si="52"/>
        <v>0</v>
      </c>
      <c r="K879" s="70"/>
      <c r="L879" s="96">
        <f t="shared" si="51"/>
        <v>0</v>
      </c>
      <c r="M879" s="84"/>
      <c r="N879" s="70"/>
    </row>
    <row r="880" spans="1:14" ht="21.75" customHeight="1">
      <c r="A880" s="89">
        <v>37</v>
      </c>
      <c r="B880" s="90" t="s">
        <v>67</v>
      </c>
      <c r="C880" s="101" t="s">
        <v>46</v>
      </c>
      <c r="D880" s="98"/>
      <c r="E880" s="99"/>
      <c r="F880" s="100"/>
      <c r="G880" s="100"/>
      <c r="H880" s="100"/>
      <c r="I880" s="100"/>
      <c r="J880" s="95">
        <f t="shared" si="52"/>
        <v>0</v>
      </c>
      <c r="K880" s="70"/>
      <c r="L880" s="96">
        <f t="shared" si="51"/>
        <v>0</v>
      </c>
      <c r="M880" s="84"/>
      <c r="N880" s="70"/>
    </row>
    <row r="881" spans="1:14" ht="21.75" customHeight="1">
      <c r="A881" s="89">
        <v>38</v>
      </c>
      <c r="B881" s="90" t="s">
        <v>67</v>
      </c>
      <c r="C881" s="101" t="s">
        <v>47</v>
      </c>
      <c r="D881" s="98"/>
      <c r="E881" s="99"/>
      <c r="F881" s="100"/>
      <c r="G881" s="100"/>
      <c r="H881" s="100"/>
      <c r="I881" s="100"/>
      <c r="J881" s="95">
        <f t="shared" si="52"/>
        <v>0</v>
      </c>
      <c r="K881" s="70"/>
      <c r="L881" s="96">
        <f t="shared" si="51"/>
        <v>0</v>
      </c>
      <c r="M881" s="84"/>
      <c r="N881" s="70"/>
    </row>
    <row r="882" spans="1:14" ht="21.75" customHeight="1">
      <c r="A882" s="102">
        <v>24</v>
      </c>
      <c r="B882" s="90" t="s">
        <v>67</v>
      </c>
      <c r="C882" s="102" t="s">
        <v>76</v>
      </c>
      <c r="D882" s="103">
        <f t="shared" ref="D882:I882" si="53">SUM(D847:D881)</f>
        <v>223</v>
      </c>
      <c r="E882" s="104">
        <f t="shared" si="53"/>
        <v>7</v>
      </c>
      <c r="F882" s="105">
        <f t="shared" si="53"/>
        <v>89</v>
      </c>
      <c r="G882" s="105">
        <f t="shared" si="53"/>
        <v>121</v>
      </c>
      <c r="H882" s="105">
        <f t="shared" si="53"/>
        <v>6</v>
      </c>
      <c r="I882" s="105">
        <f t="shared" si="53"/>
        <v>0</v>
      </c>
      <c r="J882" s="95">
        <f t="shared" si="52"/>
        <v>216</v>
      </c>
      <c r="K882" s="102">
        <f>SUM(K847:K881)</f>
        <v>0</v>
      </c>
      <c r="L882" s="96">
        <f t="shared" si="51"/>
        <v>223</v>
      </c>
      <c r="M882" s="84"/>
      <c r="N882" s="70"/>
    </row>
    <row r="883" spans="1:14" ht="21.75" customHeight="1">
      <c r="A883" s="89">
        <v>1</v>
      </c>
      <c r="B883" s="90" t="s">
        <v>68</v>
      </c>
      <c r="C883" s="91" t="s">
        <v>16</v>
      </c>
      <c r="D883" s="92">
        <v>61</v>
      </c>
      <c r="E883" s="99">
        <v>6</v>
      </c>
      <c r="F883" s="100">
        <v>6</v>
      </c>
      <c r="G883" s="100">
        <v>49</v>
      </c>
      <c r="H883" s="100"/>
      <c r="I883" s="100"/>
      <c r="J883" s="95">
        <f t="shared" si="52"/>
        <v>55</v>
      </c>
      <c r="K883" s="70"/>
      <c r="L883" s="96">
        <f t="shared" si="51"/>
        <v>61</v>
      </c>
      <c r="M883" s="84"/>
      <c r="N883" s="70"/>
    </row>
    <row r="884" spans="1:14" ht="21.75" customHeight="1">
      <c r="A884" s="89">
        <v>2</v>
      </c>
      <c r="B884" s="90" t="s">
        <v>68</v>
      </c>
      <c r="C884" s="91" t="s">
        <v>17</v>
      </c>
      <c r="D884" s="92">
        <v>1</v>
      </c>
      <c r="E884" s="99"/>
      <c r="F884" s="100">
        <v>1</v>
      </c>
      <c r="G884" s="100"/>
      <c r="H884" s="100"/>
      <c r="I884" s="100"/>
      <c r="J884" s="95">
        <f t="shared" si="52"/>
        <v>1</v>
      </c>
      <c r="K884" s="70"/>
      <c r="L884" s="96">
        <f t="shared" si="51"/>
        <v>1</v>
      </c>
      <c r="M884" s="84"/>
      <c r="N884" s="70"/>
    </row>
    <row r="885" spans="1:14" ht="21.75" customHeight="1">
      <c r="A885" s="89">
        <v>3</v>
      </c>
      <c r="B885" s="90" t="s">
        <v>68</v>
      </c>
      <c r="C885" s="91" t="s">
        <v>18</v>
      </c>
      <c r="D885" s="92">
        <v>16</v>
      </c>
      <c r="E885" s="99"/>
      <c r="F885" s="100">
        <v>5</v>
      </c>
      <c r="G885" s="100">
        <v>11</v>
      </c>
      <c r="H885" s="100"/>
      <c r="I885" s="100"/>
      <c r="J885" s="95">
        <f t="shared" si="52"/>
        <v>16</v>
      </c>
      <c r="K885" s="70"/>
      <c r="L885" s="96">
        <f t="shared" si="51"/>
        <v>16</v>
      </c>
      <c r="M885" s="84"/>
      <c r="N885" s="70"/>
    </row>
    <row r="886" spans="1:14" ht="21.75" customHeight="1">
      <c r="A886" s="89">
        <v>4</v>
      </c>
      <c r="B886" s="90" t="s">
        <v>68</v>
      </c>
      <c r="C886" s="91" t="s">
        <v>19</v>
      </c>
      <c r="D886" s="92"/>
      <c r="E886" s="99"/>
      <c r="F886" s="100"/>
      <c r="G886" s="100"/>
      <c r="H886" s="100"/>
      <c r="I886" s="100"/>
      <c r="J886" s="95">
        <f t="shared" si="52"/>
        <v>0</v>
      </c>
      <c r="K886" s="70"/>
      <c r="L886" s="96">
        <f t="shared" si="51"/>
        <v>0</v>
      </c>
      <c r="M886" s="84"/>
      <c r="N886" s="70"/>
    </row>
    <row r="887" spans="1:14" ht="21.75" customHeight="1">
      <c r="A887" s="89">
        <v>5</v>
      </c>
      <c r="B887" s="90" t="s">
        <v>68</v>
      </c>
      <c r="C887" s="91" t="s">
        <v>20</v>
      </c>
      <c r="D887" s="92">
        <v>42</v>
      </c>
      <c r="E887" s="99"/>
      <c r="F887" s="100">
        <v>6</v>
      </c>
      <c r="G887" s="100">
        <v>36</v>
      </c>
      <c r="H887" s="100"/>
      <c r="I887" s="100"/>
      <c r="J887" s="95">
        <f t="shared" si="52"/>
        <v>42</v>
      </c>
      <c r="K887" s="70"/>
      <c r="L887" s="96">
        <f t="shared" si="51"/>
        <v>42</v>
      </c>
      <c r="M887" s="84"/>
      <c r="N887" s="70"/>
    </row>
    <row r="888" spans="1:14" ht="21.75" customHeight="1">
      <c r="A888" s="89">
        <v>6</v>
      </c>
      <c r="B888" s="90" t="s">
        <v>68</v>
      </c>
      <c r="C888" s="91" t="s">
        <v>21</v>
      </c>
      <c r="D888" s="92">
        <v>179</v>
      </c>
      <c r="E888" s="99"/>
      <c r="F888" s="100">
        <v>40</v>
      </c>
      <c r="G888" s="100">
        <v>34</v>
      </c>
      <c r="H888" s="100">
        <v>105</v>
      </c>
      <c r="I888" s="100"/>
      <c r="J888" s="95">
        <f t="shared" si="52"/>
        <v>179</v>
      </c>
      <c r="K888" s="70"/>
      <c r="L888" s="96">
        <f t="shared" si="51"/>
        <v>179</v>
      </c>
      <c r="M888" s="84"/>
      <c r="N888" s="70"/>
    </row>
    <row r="889" spans="1:14" ht="21.75" customHeight="1">
      <c r="A889" s="89">
        <v>7</v>
      </c>
      <c r="B889" s="90" t="s">
        <v>68</v>
      </c>
      <c r="C889" s="91" t="s">
        <v>22</v>
      </c>
      <c r="D889" s="92">
        <v>96</v>
      </c>
      <c r="E889" s="99"/>
      <c r="F889" s="100">
        <v>10</v>
      </c>
      <c r="G889" s="100">
        <v>85</v>
      </c>
      <c r="H889" s="100"/>
      <c r="I889" s="100"/>
      <c r="J889" s="95">
        <f t="shared" si="52"/>
        <v>95</v>
      </c>
      <c r="K889" s="70">
        <v>1</v>
      </c>
      <c r="L889" s="96">
        <f t="shared" si="51"/>
        <v>96</v>
      </c>
      <c r="M889" s="84"/>
      <c r="N889" s="70"/>
    </row>
    <row r="890" spans="1:14" ht="21.75" customHeight="1">
      <c r="A890" s="89">
        <v>8</v>
      </c>
      <c r="B890" s="90" t="s">
        <v>68</v>
      </c>
      <c r="C890" s="91" t="s">
        <v>23</v>
      </c>
      <c r="D890" s="92"/>
      <c r="E890" s="99"/>
      <c r="F890" s="100"/>
      <c r="G890" s="100"/>
      <c r="H890" s="100"/>
      <c r="I890" s="100"/>
      <c r="J890" s="97">
        <f t="shared" si="52"/>
        <v>0</v>
      </c>
      <c r="K890" s="70"/>
      <c r="L890" s="96">
        <f t="shared" si="51"/>
        <v>0</v>
      </c>
      <c r="M890" s="84"/>
      <c r="N890" s="70"/>
    </row>
    <row r="891" spans="1:14" ht="21.75" customHeight="1">
      <c r="A891" s="89">
        <v>9</v>
      </c>
      <c r="B891" s="90" t="s">
        <v>68</v>
      </c>
      <c r="C891" s="91" t="s">
        <v>24</v>
      </c>
      <c r="D891" s="92"/>
      <c r="E891" s="99"/>
      <c r="F891" s="100"/>
      <c r="G891" s="100"/>
      <c r="H891" s="100"/>
      <c r="I891" s="100"/>
      <c r="J891" s="95">
        <f t="shared" si="52"/>
        <v>0</v>
      </c>
      <c r="K891" s="70"/>
      <c r="L891" s="96">
        <f t="shared" si="51"/>
        <v>0</v>
      </c>
      <c r="M891" s="84"/>
      <c r="N891" s="70"/>
    </row>
    <row r="892" spans="1:14" ht="21.75" customHeight="1">
      <c r="A892" s="89">
        <v>10</v>
      </c>
      <c r="B892" s="90" t="s">
        <v>68</v>
      </c>
      <c r="C892" s="91" t="s">
        <v>25</v>
      </c>
      <c r="D892" s="98"/>
      <c r="E892" s="99"/>
      <c r="F892" s="100"/>
      <c r="G892" s="100"/>
      <c r="H892" s="100"/>
      <c r="I892" s="100"/>
      <c r="J892" s="95">
        <f t="shared" si="52"/>
        <v>0</v>
      </c>
      <c r="K892" s="70"/>
      <c r="L892" s="96">
        <f t="shared" si="51"/>
        <v>0</v>
      </c>
      <c r="M892" s="84"/>
      <c r="N892" s="70"/>
    </row>
    <row r="893" spans="1:14" ht="21.75" customHeight="1">
      <c r="A893" s="89">
        <v>11</v>
      </c>
      <c r="B893" s="90" t="s">
        <v>68</v>
      </c>
      <c r="C893" s="91" t="s">
        <v>26</v>
      </c>
      <c r="D893" s="98">
        <v>32</v>
      </c>
      <c r="E893" s="99"/>
      <c r="F893" s="100">
        <v>7</v>
      </c>
      <c r="G893" s="100"/>
      <c r="H893" s="100">
        <v>19</v>
      </c>
      <c r="I893" s="100">
        <v>6</v>
      </c>
      <c r="J893" s="95">
        <f t="shared" si="52"/>
        <v>32</v>
      </c>
      <c r="K893" s="70"/>
      <c r="L893" s="96">
        <f t="shared" si="51"/>
        <v>32</v>
      </c>
      <c r="M893" s="84"/>
      <c r="N893" s="70"/>
    </row>
    <row r="894" spans="1:14" ht="21.75" customHeight="1">
      <c r="A894" s="89">
        <v>12</v>
      </c>
      <c r="B894" s="90" t="s">
        <v>68</v>
      </c>
      <c r="C894" s="91" t="s">
        <v>27</v>
      </c>
      <c r="D894" s="98"/>
      <c r="E894" s="99"/>
      <c r="F894" s="100"/>
      <c r="G894" s="100"/>
      <c r="H894" s="100"/>
      <c r="I894" s="100"/>
      <c r="J894" s="95">
        <f t="shared" si="52"/>
        <v>0</v>
      </c>
      <c r="K894" s="70"/>
      <c r="L894" s="96">
        <f t="shared" si="51"/>
        <v>0</v>
      </c>
      <c r="M894" s="84"/>
      <c r="N894" s="70"/>
    </row>
    <row r="895" spans="1:14" ht="21.75" customHeight="1">
      <c r="A895" s="89">
        <v>13</v>
      </c>
      <c r="B895" s="90" t="s">
        <v>68</v>
      </c>
      <c r="C895" s="91" t="s">
        <v>28</v>
      </c>
      <c r="D895" s="98"/>
      <c r="E895" s="99"/>
      <c r="F895" s="100"/>
      <c r="G895" s="100"/>
      <c r="H895" s="100"/>
      <c r="I895" s="100"/>
      <c r="J895" s="95">
        <f t="shared" si="52"/>
        <v>0</v>
      </c>
      <c r="K895" s="70"/>
      <c r="L895" s="96">
        <f t="shared" si="51"/>
        <v>0</v>
      </c>
      <c r="M895" s="84"/>
      <c r="N895" s="70"/>
    </row>
    <row r="896" spans="1:14" ht="21.75" customHeight="1">
      <c r="A896" s="89">
        <v>14</v>
      </c>
      <c r="B896" s="90" t="s">
        <v>68</v>
      </c>
      <c r="C896" s="91" t="s">
        <v>29</v>
      </c>
      <c r="D896" s="98"/>
      <c r="E896" s="99"/>
      <c r="F896" s="100"/>
      <c r="G896" s="100"/>
      <c r="H896" s="100"/>
      <c r="I896" s="100"/>
      <c r="J896" s="95">
        <f t="shared" si="52"/>
        <v>0</v>
      </c>
      <c r="K896" s="70"/>
      <c r="L896" s="96">
        <f t="shared" si="51"/>
        <v>0</v>
      </c>
      <c r="M896" s="84"/>
      <c r="N896" s="70"/>
    </row>
    <row r="897" spans="1:14" ht="21.75" customHeight="1">
      <c r="A897" s="89">
        <v>15</v>
      </c>
      <c r="B897" s="90" t="s">
        <v>68</v>
      </c>
      <c r="C897" s="91" t="s">
        <v>30</v>
      </c>
      <c r="D897" s="98">
        <v>3</v>
      </c>
      <c r="E897" s="99"/>
      <c r="F897" s="100"/>
      <c r="G897" s="100">
        <v>3</v>
      </c>
      <c r="H897" s="100"/>
      <c r="I897" s="100"/>
      <c r="J897" s="95">
        <f t="shared" si="52"/>
        <v>3</v>
      </c>
      <c r="K897" s="70"/>
      <c r="L897" s="96">
        <f t="shared" si="51"/>
        <v>3</v>
      </c>
      <c r="M897" s="84"/>
      <c r="N897" s="70"/>
    </row>
    <row r="898" spans="1:14" ht="21.75" customHeight="1">
      <c r="A898" s="89">
        <v>16</v>
      </c>
      <c r="B898" s="90" t="s">
        <v>68</v>
      </c>
      <c r="C898" s="91" t="s">
        <v>31</v>
      </c>
      <c r="D898" s="98">
        <v>50</v>
      </c>
      <c r="E898" s="99"/>
      <c r="F898" s="100">
        <v>7</v>
      </c>
      <c r="G898" s="100">
        <v>28</v>
      </c>
      <c r="H898" s="100">
        <v>13</v>
      </c>
      <c r="I898" s="100">
        <v>2</v>
      </c>
      <c r="J898" s="95">
        <f t="shared" si="52"/>
        <v>50</v>
      </c>
      <c r="K898" s="70"/>
      <c r="L898" s="96">
        <f t="shared" si="51"/>
        <v>50</v>
      </c>
      <c r="M898" s="84"/>
      <c r="N898" s="70"/>
    </row>
    <row r="899" spans="1:14" ht="21.75" customHeight="1">
      <c r="A899" s="89">
        <v>17</v>
      </c>
      <c r="B899" s="90" t="s">
        <v>68</v>
      </c>
      <c r="C899" s="91" t="s">
        <v>32</v>
      </c>
      <c r="D899" s="98"/>
      <c r="E899" s="99"/>
      <c r="F899" s="100"/>
      <c r="G899" s="100"/>
      <c r="H899" s="100"/>
      <c r="I899" s="100"/>
      <c r="J899" s="95">
        <f t="shared" si="52"/>
        <v>0</v>
      </c>
      <c r="K899" s="70"/>
      <c r="L899" s="96">
        <f t="shared" si="51"/>
        <v>0</v>
      </c>
      <c r="M899" s="84"/>
      <c r="N899" s="70"/>
    </row>
    <row r="900" spans="1:14" ht="21.75" customHeight="1">
      <c r="A900" s="89">
        <v>18</v>
      </c>
      <c r="B900" s="90" t="s">
        <v>68</v>
      </c>
      <c r="C900" s="91" t="s">
        <v>33</v>
      </c>
      <c r="D900" s="98"/>
      <c r="E900" s="99"/>
      <c r="F900" s="100"/>
      <c r="G900" s="100"/>
      <c r="H900" s="100"/>
      <c r="I900" s="100"/>
      <c r="J900" s="95">
        <f t="shared" si="52"/>
        <v>0</v>
      </c>
      <c r="K900" s="70"/>
      <c r="L900" s="96">
        <f t="shared" si="51"/>
        <v>0</v>
      </c>
      <c r="M900" s="84"/>
      <c r="N900" s="70"/>
    </row>
    <row r="901" spans="1:14" ht="21.75" customHeight="1">
      <c r="A901" s="89">
        <v>19</v>
      </c>
      <c r="B901" s="90" t="s">
        <v>68</v>
      </c>
      <c r="C901" s="101" t="s">
        <v>34</v>
      </c>
      <c r="D901" s="98"/>
      <c r="E901" s="99"/>
      <c r="F901" s="100"/>
      <c r="G901" s="100"/>
      <c r="H901" s="100"/>
      <c r="I901" s="100"/>
      <c r="J901" s="95">
        <f t="shared" si="52"/>
        <v>0</v>
      </c>
      <c r="K901" s="70"/>
      <c r="L901" s="96">
        <f t="shared" si="51"/>
        <v>0</v>
      </c>
      <c r="M901" s="84"/>
      <c r="N901" s="70"/>
    </row>
    <row r="902" spans="1:14" ht="21.75" customHeight="1">
      <c r="A902" s="89">
        <v>20</v>
      </c>
      <c r="B902" s="90" t="s">
        <v>68</v>
      </c>
      <c r="C902" s="101" t="s">
        <v>35</v>
      </c>
      <c r="D902" s="98"/>
      <c r="E902" s="99"/>
      <c r="F902" s="100"/>
      <c r="G902" s="100"/>
      <c r="H902" s="100"/>
      <c r="I902" s="100"/>
      <c r="J902" s="95">
        <f t="shared" si="52"/>
        <v>0</v>
      </c>
      <c r="K902" s="70"/>
      <c r="L902" s="96">
        <f t="shared" si="51"/>
        <v>0</v>
      </c>
      <c r="M902" s="84"/>
      <c r="N902" s="70"/>
    </row>
    <row r="903" spans="1:14" ht="21.75" customHeight="1">
      <c r="A903" s="89">
        <v>21</v>
      </c>
      <c r="B903" s="90" t="s">
        <v>68</v>
      </c>
      <c r="C903" s="91" t="s">
        <v>36</v>
      </c>
      <c r="D903" s="98"/>
      <c r="E903" s="99"/>
      <c r="F903" s="100"/>
      <c r="G903" s="100"/>
      <c r="H903" s="100"/>
      <c r="I903" s="100"/>
      <c r="J903" s="95">
        <f t="shared" si="52"/>
        <v>0</v>
      </c>
      <c r="K903" s="70"/>
      <c r="L903" s="96">
        <f t="shared" si="51"/>
        <v>0</v>
      </c>
      <c r="M903" s="84"/>
      <c r="N903" s="70"/>
    </row>
    <row r="904" spans="1:14" ht="21.75" customHeight="1">
      <c r="A904" s="89">
        <v>22</v>
      </c>
      <c r="B904" s="90" t="s">
        <v>68</v>
      </c>
      <c r="C904" s="91" t="s">
        <v>37</v>
      </c>
      <c r="D904" s="98">
        <v>29</v>
      </c>
      <c r="E904" s="99">
        <v>1</v>
      </c>
      <c r="F904" s="100"/>
      <c r="G904" s="100">
        <v>28</v>
      </c>
      <c r="H904" s="100"/>
      <c r="I904" s="100"/>
      <c r="J904" s="95">
        <f t="shared" si="52"/>
        <v>28</v>
      </c>
      <c r="K904" s="70"/>
      <c r="L904" s="96">
        <f t="shared" si="51"/>
        <v>29</v>
      </c>
      <c r="M904" s="84"/>
      <c r="N904" s="70"/>
    </row>
    <row r="905" spans="1:14" ht="21.75" customHeight="1">
      <c r="A905" s="89">
        <v>23</v>
      </c>
      <c r="B905" s="90" t="s">
        <v>68</v>
      </c>
      <c r="C905" s="91" t="s">
        <v>146</v>
      </c>
      <c r="D905" s="98">
        <v>20</v>
      </c>
      <c r="E905" s="99"/>
      <c r="F905" s="100"/>
      <c r="G905" s="100">
        <v>20</v>
      </c>
      <c r="H905" s="100"/>
      <c r="I905" s="100"/>
      <c r="J905" s="95">
        <f t="shared" si="52"/>
        <v>20</v>
      </c>
      <c r="K905" s="70"/>
      <c r="L905" s="96">
        <f t="shared" si="51"/>
        <v>20</v>
      </c>
      <c r="M905" s="84"/>
      <c r="N905" s="70"/>
    </row>
    <row r="906" spans="1:14" ht="21.75" customHeight="1">
      <c r="A906" s="89">
        <v>24</v>
      </c>
      <c r="B906" s="90" t="s">
        <v>68</v>
      </c>
      <c r="C906" s="91" t="s">
        <v>38</v>
      </c>
      <c r="D906" s="98"/>
      <c r="E906" s="99"/>
      <c r="F906" s="100"/>
      <c r="G906" s="100"/>
      <c r="H906" s="100"/>
      <c r="I906" s="100"/>
      <c r="J906" s="95">
        <f t="shared" si="52"/>
        <v>0</v>
      </c>
      <c r="K906" s="70"/>
      <c r="L906" s="96">
        <f t="shared" si="51"/>
        <v>0</v>
      </c>
      <c r="M906" s="84"/>
      <c r="N906" s="70"/>
    </row>
    <row r="907" spans="1:14" ht="21.75" customHeight="1">
      <c r="A907" s="89">
        <v>25</v>
      </c>
      <c r="B907" s="90" t="s">
        <v>68</v>
      </c>
      <c r="C907" s="91" t="s">
        <v>39</v>
      </c>
      <c r="D907" s="98"/>
      <c r="E907" s="99"/>
      <c r="F907" s="100"/>
      <c r="G907" s="100"/>
      <c r="H907" s="100"/>
      <c r="I907" s="100"/>
      <c r="J907" s="95">
        <f t="shared" si="52"/>
        <v>0</v>
      </c>
      <c r="K907" s="70"/>
      <c r="L907" s="96">
        <f t="shared" ref="L907:L966" si="54">SUM(E907,J907,K907)</f>
        <v>0</v>
      </c>
      <c r="M907" s="84"/>
      <c r="N907" s="70"/>
    </row>
    <row r="908" spans="1:14" ht="21.75" customHeight="1">
      <c r="A908" s="89">
        <v>26</v>
      </c>
      <c r="B908" s="90" t="s">
        <v>68</v>
      </c>
      <c r="C908" s="91" t="s">
        <v>40</v>
      </c>
      <c r="D908" s="98"/>
      <c r="E908" s="99"/>
      <c r="F908" s="100"/>
      <c r="G908" s="100"/>
      <c r="H908" s="100"/>
      <c r="I908" s="100"/>
      <c r="J908" s="95">
        <f t="shared" ref="J908:J967" si="55">SUM(F908,G908,H908,I908)</f>
        <v>0</v>
      </c>
      <c r="K908" s="70"/>
      <c r="L908" s="96">
        <f t="shared" si="54"/>
        <v>0</v>
      </c>
      <c r="M908" s="84"/>
      <c r="N908" s="70"/>
    </row>
    <row r="909" spans="1:14" ht="21.75" customHeight="1">
      <c r="A909" s="89">
        <v>27</v>
      </c>
      <c r="B909" s="90" t="s">
        <v>68</v>
      </c>
      <c r="C909" s="91" t="s">
        <v>41</v>
      </c>
      <c r="D909" s="98"/>
      <c r="E909" s="99"/>
      <c r="F909" s="100"/>
      <c r="G909" s="100"/>
      <c r="H909" s="100"/>
      <c r="I909" s="100"/>
      <c r="J909" s="95">
        <f t="shared" si="55"/>
        <v>0</v>
      </c>
      <c r="K909" s="70"/>
      <c r="L909" s="96">
        <f t="shared" si="54"/>
        <v>0</v>
      </c>
      <c r="M909" s="84"/>
      <c r="N909" s="70"/>
    </row>
    <row r="910" spans="1:14" ht="21.75" customHeight="1">
      <c r="A910" s="89">
        <v>28</v>
      </c>
      <c r="B910" s="90" t="s">
        <v>68</v>
      </c>
      <c r="C910" s="91" t="s">
        <v>42</v>
      </c>
      <c r="D910" s="98"/>
      <c r="E910" s="99"/>
      <c r="F910" s="100"/>
      <c r="G910" s="100"/>
      <c r="H910" s="100"/>
      <c r="I910" s="100"/>
      <c r="J910" s="95">
        <f t="shared" si="55"/>
        <v>0</v>
      </c>
      <c r="K910" s="70"/>
      <c r="L910" s="96">
        <f t="shared" si="54"/>
        <v>0</v>
      </c>
      <c r="M910" s="84"/>
      <c r="N910" s="70"/>
    </row>
    <row r="911" spans="1:14" ht="21.75" customHeight="1">
      <c r="A911" s="89">
        <v>29</v>
      </c>
      <c r="B911" s="90" t="s">
        <v>68</v>
      </c>
      <c r="C911" s="91" t="s">
        <v>85</v>
      </c>
      <c r="D911" s="98">
        <v>549</v>
      </c>
      <c r="E911" s="99">
        <v>8</v>
      </c>
      <c r="F911" s="100">
        <v>26</v>
      </c>
      <c r="G911" s="100">
        <v>250</v>
      </c>
      <c r="H911" s="100">
        <v>247</v>
      </c>
      <c r="I911" s="100">
        <v>17</v>
      </c>
      <c r="J911" s="95">
        <f t="shared" si="55"/>
        <v>540</v>
      </c>
      <c r="K911" s="70">
        <v>1</v>
      </c>
      <c r="L911" s="96">
        <f t="shared" si="54"/>
        <v>549</v>
      </c>
      <c r="M911" s="84"/>
      <c r="N911" s="70"/>
    </row>
    <row r="912" spans="1:14" ht="21.75" customHeight="1">
      <c r="A912" s="89">
        <v>31</v>
      </c>
      <c r="B912" s="90" t="s">
        <v>68</v>
      </c>
      <c r="C912" s="91" t="s">
        <v>89</v>
      </c>
      <c r="D912" s="98"/>
      <c r="E912" s="99"/>
      <c r="F912" s="100"/>
      <c r="G912" s="100"/>
      <c r="H912" s="100"/>
      <c r="I912" s="100"/>
      <c r="J912" s="95">
        <f t="shared" si="55"/>
        <v>0</v>
      </c>
      <c r="K912" s="70"/>
      <c r="L912" s="96">
        <f t="shared" si="54"/>
        <v>0</v>
      </c>
      <c r="M912" s="84"/>
      <c r="N912" s="70"/>
    </row>
    <row r="913" spans="1:14" ht="21.75" customHeight="1">
      <c r="A913" s="89">
        <v>32</v>
      </c>
      <c r="B913" s="90" t="s">
        <v>68</v>
      </c>
      <c r="C913" s="91" t="s">
        <v>43</v>
      </c>
      <c r="D913" s="98"/>
      <c r="E913" s="99"/>
      <c r="F913" s="100"/>
      <c r="G913" s="100"/>
      <c r="H913" s="100"/>
      <c r="I913" s="100"/>
      <c r="J913" s="95">
        <f t="shared" si="55"/>
        <v>0</v>
      </c>
      <c r="K913" s="70"/>
      <c r="L913" s="96">
        <f t="shared" si="54"/>
        <v>0</v>
      </c>
      <c r="M913" s="84"/>
      <c r="N913" s="70"/>
    </row>
    <row r="914" spans="1:14" ht="21.75" customHeight="1">
      <c r="A914" s="89">
        <v>33</v>
      </c>
      <c r="B914" s="90" t="s">
        <v>68</v>
      </c>
      <c r="C914" s="91" t="s">
        <v>90</v>
      </c>
      <c r="D914" s="98"/>
      <c r="E914" s="99"/>
      <c r="F914" s="100"/>
      <c r="G914" s="100"/>
      <c r="H914" s="100"/>
      <c r="I914" s="100"/>
      <c r="J914" s="95">
        <f t="shared" si="55"/>
        <v>0</v>
      </c>
      <c r="K914" s="70"/>
      <c r="L914" s="96">
        <f t="shared" si="54"/>
        <v>0</v>
      </c>
      <c r="M914" s="84"/>
      <c r="N914" s="70"/>
    </row>
    <row r="915" spans="1:14" ht="21.75" customHeight="1">
      <c r="A915" s="89">
        <v>35</v>
      </c>
      <c r="B915" s="90" t="s">
        <v>68</v>
      </c>
      <c r="C915" s="101" t="s">
        <v>44</v>
      </c>
      <c r="D915" s="98"/>
      <c r="E915" s="99"/>
      <c r="F915" s="100"/>
      <c r="G915" s="100"/>
      <c r="H915" s="100"/>
      <c r="I915" s="100"/>
      <c r="J915" s="95">
        <f t="shared" si="55"/>
        <v>0</v>
      </c>
      <c r="K915" s="70"/>
      <c r="L915" s="96">
        <f t="shared" si="54"/>
        <v>0</v>
      </c>
      <c r="M915" s="84"/>
      <c r="N915" s="70"/>
    </row>
    <row r="916" spans="1:14" ht="21.75" customHeight="1">
      <c r="A916" s="89">
        <v>36</v>
      </c>
      <c r="B916" s="90" t="s">
        <v>68</v>
      </c>
      <c r="C916" s="101" t="s">
        <v>88</v>
      </c>
      <c r="D916" s="98"/>
      <c r="E916" s="99"/>
      <c r="F916" s="100"/>
      <c r="G916" s="100"/>
      <c r="H916" s="100"/>
      <c r="I916" s="100"/>
      <c r="J916" s="95">
        <f t="shared" si="55"/>
        <v>0</v>
      </c>
      <c r="K916" s="70"/>
      <c r="L916" s="96">
        <f t="shared" si="54"/>
        <v>0</v>
      </c>
      <c r="M916" s="84"/>
      <c r="N916" s="70"/>
    </row>
    <row r="917" spans="1:14" ht="21.75" customHeight="1">
      <c r="A917" s="89">
        <v>37</v>
      </c>
      <c r="B917" s="90" t="s">
        <v>68</v>
      </c>
      <c r="C917" s="101" t="s">
        <v>46</v>
      </c>
      <c r="D917" s="98"/>
      <c r="E917" s="99"/>
      <c r="F917" s="100"/>
      <c r="G917" s="100"/>
      <c r="H917" s="100"/>
      <c r="I917" s="100"/>
      <c r="J917" s="95">
        <f t="shared" si="55"/>
        <v>0</v>
      </c>
      <c r="K917" s="70"/>
      <c r="L917" s="96">
        <f t="shared" si="54"/>
        <v>0</v>
      </c>
      <c r="M917" s="84"/>
      <c r="N917" s="70"/>
    </row>
    <row r="918" spans="1:14" ht="21.75" customHeight="1">
      <c r="A918" s="89">
        <v>38</v>
      </c>
      <c r="B918" s="90" t="s">
        <v>68</v>
      </c>
      <c r="C918" s="101" t="s">
        <v>47</v>
      </c>
      <c r="D918" s="98"/>
      <c r="E918" s="99"/>
      <c r="F918" s="100"/>
      <c r="G918" s="100"/>
      <c r="H918" s="100"/>
      <c r="I918" s="100"/>
      <c r="J918" s="95">
        <f t="shared" si="55"/>
        <v>0</v>
      </c>
      <c r="K918" s="70"/>
      <c r="L918" s="96">
        <f t="shared" si="54"/>
        <v>0</v>
      </c>
      <c r="M918" s="84"/>
      <c r="N918" s="70"/>
    </row>
    <row r="919" spans="1:14" ht="21.75" customHeight="1">
      <c r="A919" s="102">
        <v>25</v>
      </c>
      <c r="B919" s="90" t="s">
        <v>68</v>
      </c>
      <c r="C919" s="102" t="s">
        <v>76</v>
      </c>
      <c r="D919" s="103">
        <f t="shared" ref="D919:I919" si="56">SUM(D883:D918)</f>
        <v>1078</v>
      </c>
      <c r="E919" s="104">
        <f t="shared" si="56"/>
        <v>15</v>
      </c>
      <c r="F919" s="105">
        <f t="shared" si="56"/>
        <v>108</v>
      </c>
      <c r="G919" s="105">
        <f t="shared" si="56"/>
        <v>544</v>
      </c>
      <c r="H919" s="105">
        <f t="shared" si="56"/>
        <v>384</v>
      </c>
      <c r="I919" s="105">
        <f t="shared" si="56"/>
        <v>25</v>
      </c>
      <c r="J919" s="95">
        <f t="shared" si="55"/>
        <v>1061</v>
      </c>
      <c r="K919" s="102">
        <f>SUM(K883:K918)</f>
        <v>2</v>
      </c>
      <c r="L919" s="96">
        <f t="shared" si="54"/>
        <v>1078</v>
      </c>
      <c r="M919" s="84"/>
      <c r="N919" s="70"/>
    </row>
    <row r="920" spans="1:14" ht="21.75" customHeight="1">
      <c r="A920" s="89">
        <v>1</v>
      </c>
      <c r="B920" s="90" t="s">
        <v>13</v>
      </c>
      <c r="C920" s="91" t="s">
        <v>16</v>
      </c>
      <c r="D920" s="92">
        <v>40</v>
      </c>
      <c r="E920" s="99">
        <v>1</v>
      </c>
      <c r="F920" s="100">
        <v>6</v>
      </c>
      <c r="G920" s="100">
        <v>33</v>
      </c>
      <c r="H920" s="100"/>
      <c r="I920" s="100"/>
      <c r="J920" s="95">
        <f t="shared" si="55"/>
        <v>39</v>
      </c>
      <c r="K920" s="70"/>
      <c r="L920" s="96">
        <f t="shared" si="54"/>
        <v>40</v>
      </c>
      <c r="M920" s="84"/>
      <c r="N920" s="70"/>
    </row>
    <row r="921" spans="1:14" ht="21.75" customHeight="1">
      <c r="A921" s="89">
        <v>2</v>
      </c>
      <c r="B921" s="90" t="s">
        <v>13</v>
      </c>
      <c r="C921" s="91" t="s">
        <v>17</v>
      </c>
      <c r="D921" s="92">
        <v>44</v>
      </c>
      <c r="E921" s="99"/>
      <c r="F921" s="100">
        <v>3</v>
      </c>
      <c r="G921" s="100">
        <v>41</v>
      </c>
      <c r="H921" s="100"/>
      <c r="I921" s="100"/>
      <c r="J921" s="95">
        <f t="shared" si="55"/>
        <v>44</v>
      </c>
      <c r="K921" s="70"/>
      <c r="L921" s="96">
        <f t="shared" si="54"/>
        <v>44</v>
      </c>
      <c r="M921" s="84"/>
      <c r="N921" s="70"/>
    </row>
    <row r="922" spans="1:14" ht="21.75" customHeight="1">
      <c r="A922" s="89">
        <v>3</v>
      </c>
      <c r="B922" s="90" t="s">
        <v>13</v>
      </c>
      <c r="C922" s="91" t="s">
        <v>18</v>
      </c>
      <c r="D922" s="92">
        <v>21</v>
      </c>
      <c r="E922" s="99"/>
      <c r="F922" s="100">
        <v>6</v>
      </c>
      <c r="G922" s="100">
        <v>9</v>
      </c>
      <c r="H922" s="100">
        <v>6</v>
      </c>
      <c r="I922" s="100"/>
      <c r="J922" s="95">
        <f t="shared" si="55"/>
        <v>21</v>
      </c>
      <c r="K922" s="70"/>
      <c r="L922" s="96">
        <f t="shared" si="54"/>
        <v>21</v>
      </c>
      <c r="M922" s="84"/>
      <c r="N922" s="70"/>
    </row>
    <row r="923" spans="1:14" ht="21.75" customHeight="1">
      <c r="A923" s="89">
        <v>4</v>
      </c>
      <c r="B923" s="90" t="s">
        <v>13</v>
      </c>
      <c r="C923" s="91" t="s">
        <v>19</v>
      </c>
      <c r="D923" s="92"/>
      <c r="E923" s="99"/>
      <c r="F923" s="100"/>
      <c r="G923" s="100"/>
      <c r="H923" s="100"/>
      <c r="I923" s="100"/>
      <c r="J923" s="95">
        <f t="shared" si="55"/>
        <v>0</v>
      </c>
      <c r="K923" s="70"/>
      <c r="L923" s="96">
        <f t="shared" si="54"/>
        <v>0</v>
      </c>
      <c r="M923" s="84"/>
      <c r="N923" s="70"/>
    </row>
    <row r="924" spans="1:14" ht="21.75" customHeight="1">
      <c r="A924" s="89">
        <v>5</v>
      </c>
      <c r="B924" s="90" t="s">
        <v>13</v>
      </c>
      <c r="C924" s="91" t="s">
        <v>20</v>
      </c>
      <c r="D924" s="92">
        <v>7</v>
      </c>
      <c r="E924" s="99"/>
      <c r="F924" s="100">
        <v>2</v>
      </c>
      <c r="G924" s="100">
        <v>5</v>
      </c>
      <c r="H924" s="100"/>
      <c r="I924" s="100"/>
      <c r="J924" s="95">
        <f t="shared" si="55"/>
        <v>7</v>
      </c>
      <c r="K924" s="70"/>
      <c r="L924" s="96">
        <f t="shared" si="54"/>
        <v>7</v>
      </c>
      <c r="M924" s="84"/>
      <c r="N924" s="70"/>
    </row>
    <row r="925" spans="1:14" ht="21.75" customHeight="1">
      <c r="A925" s="89">
        <v>6</v>
      </c>
      <c r="B925" s="90" t="s">
        <v>13</v>
      </c>
      <c r="C925" s="91" t="s">
        <v>21</v>
      </c>
      <c r="D925" s="92">
        <v>7</v>
      </c>
      <c r="E925" s="99"/>
      <c r="F925" s="100"/>
      <c r="G925" s="100">
        <v>7</v>
      </c>
      <c r="H925" s="100"/>
      <c r="I925" s="100"/>
      <c r="J925" s="95">
        <f t="shared" si="55"/>
        <v>7</v>
      </c>
      <c r="K925" s="70"/>
      <c r="L925" s="96">
        <f t="shared" si="54"/>
        <v>7</v>
      </c>
      <c r="M925" s="84"/>
      <c r="N925" s="70"/>
    </row>
    <row r="926" spans="1:14" ht="21.75" customHeight="1">
      <c r="A926" s="89">
        <v>7</v>
      </c>
      <c r="B926" s="90" t="s">
        <v>13</v>
      </c>
      <c r="C926" s="91" t="s">
        <v>22</v>
      </c>
      <c r="D926" s="92">
        <v>32</v>
      </c>
      <c r="E926" s="99">
        <v>4</v>
      </c>
      <c r="F926" s="100">
        <v>12</v>
      </c>
      <c r="G926" s="100">
        <v>16</v>
      </c>
      <c r="H926" s="100"/>
      <c r="I926" s="100"/>
      <c r="J926" s="95">
        <f t="shared" si="55"/>
        <v>28</v>
      </c>
      <c r="K926" s="70"/>
      <c r="L926" s="96">
        <f t="shared" si="54"/>
        <v>32</v>
      </c>
      <c r="M926" s="84"/>
      <c r="N926" s="70"/>
    </row>
    <row r="927" spans="1:14" ht="21.75" customHeight="1">
      <c r="A927" s="89">
        <v>8</v>
      </c>
      <c r="B927" s="90" t="s">
        <v>13</v>
      </c>
      <c r="C927" s="91" t="s">
        <v>23</v>
      </c>
      <c r="D927" s="92"/>
      <c r="E927" s="99"/>
      <c r="F927" s="100"/>
      <c r="G927" s="100"/>
      <c r="H927" s="100"/>
      <c r="I927" s="100"/>
      <c r="J927" s="97">
        <f t="shared" si="55"/>
        <v>0</v>
      </c>
      <c r="K927" s="70"/>
      <c r="L927" s="96">
        <f t="shared" si="54"/>
        <v>0</v>
      </c>
      <c r="M927" s="84"/>
      <c r="N927" s="70"/>
    </row>
    <row r="928" spans="1:14" ht="21.75" customHeight="1">
      <c r="A928" s="89">
        <v>9</v>
      </c>
      <c r="B928" s="90" t="s">
        <v>13</v>
      </c>
      <c r="C928" s="91" t="s">
        <v>24</v>
      </c>
      <c r="D928" s="92"/>
      <c r="E928" s="99"/>
      <c r="F928" s="100"/>
      <c r="G928" s="100"/>
      <c r="H928" s="100"/>
      <c r="I928" s="100"/>
      <c r="J928" s="95">
        <f t="shared" si="55"/>
        <v>0</v>
      </c>
      <c r="K928" s="70"/>
      <c r="L928" s="96">
        <f t="shared" si="54"/>
        <v>0</v>
      </c>
      <c r="M928" s="84"/>
      <c r="N928" s="70"/>
    </row>
    <row r="929" spans="1:14" ht="21.75" customHeight="1">
      <c r="A929" s="89">
        <v>10</v>
      </c>
      <c r="B929" s="90" t="s">
        <v>13</v>
      </c>
      <c r="C929" s="91" t="s">
        <v>25</v>
      </c>
      <c r="D929" s="98"/>
      <c r="E929" s="99"/>
      <c r="F929" s="100"/>
      <c r="G929" s="100"/>
      <c r="H929" s="100"/>
      <c r="I929" s="100"/>
      <c r="J929" s="95">
        <f t="shared" si="55"/>
        <v>0</v>
      </c>
      <c r="K929" s="70"/>
      <c r="L929" s="96">
        <f t="shared" si="54"/>
        <v>0</v>
      </c>
      <c r="M929" s="84"/>
      <c r="N929" s="70"/>
    </row>
    <row r="930" spans="1:14" ht="21.75" customHeight="1">
      <c r="A930" s="89">
        <v>11</v>
      </c>
      <c r="B930" s="90" t="s">
        <v>13</v>
      </c>
      <c r="C930" s="91" t="s">
        <v>26</v>
      </c>
      <c r="D930" s="98"/>
      <c r="E930" s="99"/>
      <c r="F930" s="100"/>
      <c r="G930" s="100"/>
      <c r="H930" s="100"/>
      <c r="I930" s="100"/>
      <c r="J930" s="95">
        <f t="shared" si="55"/>
        <v>0</v>
      </c>
      <c r="K930" s="70"/>
      <c r="L930" s="96">
        <f t="shared" si="54"/>
        <v>0</v>
      </c>
      <c r="M930" s="84"/>
      <c r="N930" s="70"/>
    </row>
    <row r="931" spans="1:14" ht="21.75" customHeight="1">
      <c r="A931" s="89">
        <v>12</v>
      </c>
      <c r="B931" s="90" t="s">
        <v>13</v>
      </c>
      <c r="C931" s="91" t="s">
        <v>27</v>
      </c>
      <c r="D931" s="98"/>
      <c r="E931" s="99"/>
      <c r="F931" s="100"/>
      <c r="G931" s="100"/>
      <c r="H931" s="100"/>
      <c r="I931" s="100"/>
      <c r="J931" s="95">
        <f t="shared" si="55"/>
        <v>0</v>
      </c>
      <c r="K931" s="70"/>
      <c r="L931" s="96">
        <f t="shared" si="54"/>
        <v>0</v>
      </c>
      <c r="M931" s="84"/>
      <c r="N931" s="70"/>
    </row>
    <row r="932" spans="1:14" ht="21.75" customHeight="1">
      <c r="A932" s="89">
        <v>13</v>
      </c>
      <c r="B932" s="90" t="s">
        <v>13</v>
      </c>
      <c r="C932" s="91" t="s">
        <v>28</v>
      </c>
      <c r="D932" s="98"/>
      <c r="E932" s="99"/>
      <c r="F932" s="100"/>
      <c r="G932" s="100"/>
      <c r="H932" s="100"/>
      <c r="I932" s="100"/>
      <c r="J932" s="95">
        <f t="shared" si="55"/>
        <v>0</v>
      </c>
      <c r="K932" s="70"/>
      <c r="L932" s="96">
        <f t="shared" si="54"/>
        <v>0</v>
      </c>
      <c r="M932" s="84"/>
      <c r="N932" s="70"/>
    </row>
    <row r="933" spans="1:14" ht="21.75" customHeight="1">
      <c r="A933" s="89">
        <v>14</v>
      </c>
      <c r="B933" s="90" t="s">
        <v>13</v>
      </c>
      <c r="C933" s="91" t="s">
        <v>29</v>
      </c>
      <c r="D933" s="98"/>
      <c r="E933" s="99"/>
      <c r="F933" s="100"/>
      <c r="G933" s="100"/>
      <c r="H933" s="100"/>
      <c r="I933" s="100"/>
      <c r="J933" s="95">
        <f t="shared" si="55"/>
        <v>0</v>
      </c>
      <c r="K933" s="70"/>
      <c r="L933" s="96">
        <f t="shared" si="54"/>
        <v>0</v>
      </c>
      <c r="M933" s="84"/>
      <c r="N933" s="70"/>
    </row>
    <row r="934" spans="1:14" ht="21.75" customHeight="1">
      <c r="A934" s="89">
        <v>15</v>
      </c>
      <c r="B934" s="90" t="s">
        <v>13</v>
      </c>
      <c r="C934" s="91" t="s">
        <v>30</v>
      </c>
      <c r="D934" s="98">
        <v>3</v>
      </c>
      <c r="E934" s="99"/>
      <c r="F934" s="100"/>
      <c r="G934" s="100">
        <v>3</v>
      </c>
      <c r="H934" s="100"/>
      <c r="I934" s="100"/>
      <c r="J934" s="95">
        <f t="shared" si="55"/>
        <v>3</v>
      </c>
      <c r="K934" s="70"/>
      <c r="L934" s="96">
        <f t="shared" si="54"/>
        <v>3</v>
      </c>
      <c r="M934" s="84"/>
      <c r="N934" s="70"/>
    </row>
    <row r="935" spans="1:14" ht="21.75" customHeight="1">
      <c r="A935" s="89">
        <v>16</v>
      </c>
      <c r="B935" s="90" t="s">
        <v>13</v>
      </c>
      <c r="C935" s="91" t="s">
        <v>31</v>
      </c>
      <c r="D935" s="98"/>
      <c r="E935" s="99"/>
      <c r="F935" s="100"/>
      <c r="G935" s="100"/>
      <c r="H935" s="100"/>
      <c r="I935" s="100"/>
      <c r="J935" s="95">
        <f t="shared" si="55"/>
        <v>0</v>
      </c>
      <c r="K935" s="70"/>
      <c r="L935" s="96">
        <f t="shared" si="54"/>
        <v>0</v>
      </c>
      <c r="M935" s="84"/>
      <c r="N935" s="70"/>
    </row>
    <row r="936" spans="1:14" ht="21.75" customHeight="1">
      <c r="A936" s="89">
        <v>17</v>
      </c>
      <c r="B936" s="90" t="s">
        <v>13</v>
      </c>
      <c r="C936" s="91" t="s">
        <v>32</v>
      </c>
      <c r="D936" s="98"/>
      <c r="E936" s="99"/>
      <c r="F936" s="100"/>
      <c r="G936" s="100"/>
      <c r="H936" s="100"/>
      <c r="I936" s="100"/>
      <c r="J936" s="95">
        <f t="shared" si="55"/>
        <v>0</v>
      </c>
      <c r="K936" s="70"/>
      <c r="L936" s="96">
        <f t="shared" si="54"/>
        <v>0</v>
      </c>
      <c r="M936" s="84"/>
      <c r="N936" s="70"/>
    </row>
    <row r="937" spans="1:14" ht="21.75" customHeight="1">
      <c r="A937" s="89">
        <v>18</v>
      </c>
      <c r="B937" s="90" t="s">
        <v>13</v>
      </c>
      <c r="C937" s="91" t="s">
        <v>33</v>
      </c>
      <c r="D937" s="98"/>
      <c r="E937" s="99"/>
      <c r="F937" s="100"/>
      <c r="G937" s="100"/>
      <c r="H937" s="100"/>
      <c r="I937" s="100"/>
      <c r="J937" s="95">
        <f t="shared" si="55"/>
        <v>0</v>
      </c>
      <c r="K937" s="70"/>
      <c r="L937" s="96">
        <f t="shared" si="54"/>
        <v>0</v>
      </c>
      <c r="M937" s="84"/>
      <c r="N937" s="70"/>
    </row>
    <row r="938" spans="1:14" ht="21.75" customHeight="1">
      <c r="A938" s="89">
        <v>19</v>
      </c>
      <c r="B938" s="90" t="s">
        <v>13</v>
      </c>
      <c r="C938" s="101" t="s">
        <v>34</v>
      </c>
      <c r="D938" s="98"/>
      <c r="E938" s="99"/>
      <c r="F938" s="100"/>
      <c r="G938" s="100"/>
      <c r="H938" s="100"/>
      <c r="I938" s="100"/>
      <c r="J938" s="95">
        <f t="shared" si="55"/>
        <v>0</v>
      </c>
      <c r="K938" s="70"/>
      <c r="L938" s="96">
        <f t="shared" si="54"/>
        <v>0</v>
      </c>
      <c r="M938" s="84"/>
      <c r="N938" s="70"/>
    </row>
    <row r="939" spans="1:14" ht="21.75" customHeight="1">
      <c r="A939" s="89">
        <v>20</v>
      </c>
      <c r="B939" s="90" t="s">
        <v>13</v>
      </c>
      <c r="C939" s="101" t="s">
        <v>35</v>
      </c>
      <c r="D939" s="98"/>
      <c r="E939" s="99"/>
      <c r="F939" s="100"/>
      <c r="G939" s="100"/>
      <c r="H939" s="100"/>
      <c r="I939" s="100"/>
      <c r="J939" s="95">
        <f t="shared" si="55"/>
        <v>0</v>
      </c>
      <c r="K939" s="70"/>
      <c r="L939" s="96">
        <f t="shared" si="54"/>
        <v>0</v>
      </c>
      <c r="M939" s="84"/>
      <c r="N939" s="70"/>
    </row>
    <row r="940" spans="1:14" ht="21.75" customHeight="1">
      <c r="A940" s="89">
        <v>21</v>
      </c>
      <c r="B940" s="90" t="s">
        <v>13</v>
      </c>
      <c r="C940" s="91" t="s">
        <v>36</v>
      </c>
      <c r="D940" s="98"/>
      <c r="E940" s="99"/>
      <c r="F940" s="100"/>
      <c r="G940" s="100"/>
      <c r="H940" s="100"/>
      <c r="I940" s="100"/>
      <c r="J940" s="95">
        <f t="shared" si="55"/>
        <v>0</v>
      </c>
      <c r="K940" s="70"/>
      <c r="L940" s="96">
        <f t="shared" si="54"/>
        <v>0</v>
      </c>
      <c r="M940" s="84"/>
      <c r="N940" s="70"/>
    </row>
    <row r="941" spans="1:14" ht="21.75" customHeight="1">
      <c r="A941" s="89">
        <v>22</v>
      </c>
      <c r="B941" s="90" t="s">
        <v>13</v>
      </c>
      <c r="C941" s="91" t="s">
        <v>37</v>
      </c>
      <c r="D941" s="98">
        <v>13</v>
      </c>
      <c r="E941" s="99">
        <v>3</v>
      </c>
      <c r="F941" s="100"/>
      <c r="G941" s="100">
        <v>10</v>
      </c>
      <c r="H941" s="100"/>
      <c r="I941" s="100"/>
      <c r="J941" s="95">
        <f t="shared" si="55"/>
        <v>10</v>
      </c>
      <c r="K941" s="70"/>
      <c r="L941" s="96">
        <f t="shared" si="54"/>
        <v>13</v>
      </c>
      <c r="M941" s="84"/>
      <c r="N941" s="70"/>
    </row>
    <row r="942" spans="1:14" ht="21.75" customHeight="1">
      <c r="A942" s="89">
        <v>23</v>
      </c>
      <c r="B942" s="90" t="s">
        <v>13</v>
      </c>
      <c r="C942" s="91" t="s">
        <v>146</v>
      </c>
      <c r="D942" s="98"/>
      <c r="E942" s="99"/>
      <c r="F942" s="100"/>
      <c r="G942" s="100"/>
      <c r="H942" s="100"/>
      <c r="I942" s="100"/>
      <c r="J942" s="95">
        <f t="shared" si="55"/>
        <v>0</v>
      </c>
      <c r="K942" s="70"/>
      <c r="L942" s="96">
        <f t="shared" si="54"/>
        <v>0</v>
      </c>
      <c r="M942" s="84"/>
      <c r="N942" s="70"/>
    </row>
    <row r="943" spans="1:14" ht="21.75" customHeight="1">
      <c r="A943" s="89">
        <v>24</v>
      </c>
      <c r="B943" s="90" t="s">
        <v>13</v>
      </c>
      <c r="C943" s="91" t="s">
        <v>38</v>
      </c>
      <c r="D943" s="98"/>
      <c r="E943" s="99"/>
      <c r="F943" s="100"/>
      <c r="G943" s="100"/>
      <c r="H943" s="100"/>
      <c r="I943" s="100"/>
      <c r="J943" s="95">
        <f t="shared" si="55"/>
        <v>0</v>
      </c>
      <c r="K943" s="70"/>
      <c r="L943" s="96">
        <f t="shared" si="54"/>
        <v>0</v>
      </c>
      <c r="M943" s="84"/>
      <c r="N943" s="70"/>
    </row>
    <row r="944" spans="1:14" ht="21.75" customHeight="1">
      <c r="A944" s="89">
        <v>25</v>
      </c>
      <c r="B944" s="90" t="s">
        <v>13</v>
      </c>
      <c r="C944" s="91" t="s">
        <v>39</v>
      </c>
      <c r="D944" s="98"/>
      <c r="E944" s="99"/>
      <c r="F944" s="100"/>
      <c r="G944" s="100"/>
      <c r="H944" s="100"/>
      <c r="I944" s="100"/>
      <c r="J944" s="95">
        <f t="shared" si="55"/>
        <v>0</v>
      </c>
      <c r="K944" s="70"/>
      <c r="L944" s="96">
        <f t="shared" si="54"/>
        <v>0</v>
      </c>
      <c r="M944" s="84"/>
      <c r="N944" s="70"/>
    </row>
    <row r="945" spans="1:14" ht="21.75" customHeight="1">
      <c r="A945" s="89">
        <v>26</v>
      </c>
      <c r="B945" s="90" t="s">
        <v>13</v>
      </c>
      <c r="C945" s="91" t="s">
        <v>40</v>
      </c>
      <c r="D945" s="98"/>
      <c r="E945" s="99"/>
      <c r="F945" s="100"/>
      <c r="G945" s="100"/>
      <c r="H945" s="100"/>
      <c r="I945" s="100"/>
      <c r="J945" s="95">
        <f t="shared" si="55"/>
        <v>0</v>
      </c>
      <c r="K945" s="70"/>
      <c r="L945" s="96">
        <f t="shared" si="54"/>
        <v>0</v>
      </c>
      <c r="M945" s="84"/>
      <c r="N945" s="70"/>
    </row>
    <row r="946" spans="1:14" ht="21.75" customHeight="1">
      <c r="A946" s="89">
        <v>27</v>
      </c>
      <c r="B946" s="90" t="s">
        <v>13</v>
      </c>
      <c r="C946" s="91" t="s">
        <v>41</v>
      </c>
      <c r="D946" s="98"/>
      <c r="E946" s="99"/>
      <c r="F946" s="100"/>
      <c r="G946" s="100"/>
      <c r="H946" s="100"/>
      <c r="I946" s="100"/>
      <c r="J946" s="95">
        <f t="shared" si="55"/>
        <v>0</v>
      </c>
      <c r="K946" s="70"/>
      <c r="L946" s="96">
        <f t="shared" si="54"/>
        <v>0</v>
      </c>
      <c r="M946" s="84"/>
      <c r="N946" s="70"/>
    </row>
    <row r="947" spans="1:14" ht="21.75" customHeight="1">
      <c r="A947" s="89">
        <v>28</v>
      </c>
      <c r="B947" s="90" t="s">
        <v>13</v>
      </c>
      <c r="C947" s="91" t="s">
        <v>42</v>
      </c>
      <c r="D947" s="98"/>
      <c r="E947" s="99"/>
      <c r="F947" s="100"/>
      <c r="G947" s="100"/>
      <c r="H947" s="100"/>
      <c r="I947" s="100"/>
      <c r="J947" s="95">
        <f t="shared" si="55"/>
        <v>0</v>
      </c>
      <c r="K947" s="70"/>
      <c r="L947" s="96">
        <f t="shared" si="54"/>
        <v>0</v>
      </c>
      <c r="M947" s="84"/>
      <c r="N947" s="70"/>
    </row>
    <row r="948" spans="1:14" ht="21.75" customHeight="1">
      <c r="A948" s="89">
        <v>30</v>
      </c>
      <c r="B948" s="90" t="s">
        <v>13</v>
      </c>
      <c r="C948" s="91" t="s">
        <v>85</v>
      </c>
      <c r="D948" s="98">
        <v>36</v>
      </c>
      <c r="E948" s="99">
        <v>1</v>
      </c>
      <c r="F948" s="100">
        <v>8</v>
      </c>
      <c r="G948" s="100">
        <v>15</v>
      </c>
      <c r="H948" s="100">
        <v>12</v>
      </c>
      <c r="I948" s="100"/>
      <c r="J948" s="95">
        <f t="shared" si="55"/>
        <v>35</v>
      </c>
      <c r="K948" s="70"/>
      <c r="L948" s="96">
        <f t="shared" si="54"/>
        <v>36</v>
      </c>
      <c r="M948" s="84"/>
      <c r="N948" s="70"/>
    </row>
    <row r="949" spans="1:14" ht="21.75" customHeight="1">
      <c r="A949" s="89">
        <v>31</v>
      </c>
      <c r="B949" s="90" t="s">
        <v>13</v>
      </c>
      <c r="C949" s="91" t="s">
        <v>89</v>
      </c>
      <c r="D949" s="98"/>
      <c r="E949" s="99"/>
      <c r="F949" s="100"/>
      <c r="G949" s="100"/>
      <c r="H949" s="100"/>
      <c r="I949" s="100"/>
      <c r="J949" s="95">
        <f t="shared" si="55"/>
        <v>0</v>
      </c>
      <c r="K949" s="70"/>
      <c r="L949" s="96">
        <f t="shared" si="54"/>
        <v>0</v>
      </c>
      <c r="M949" s="84"/>
      <c r="N949" s="70"/>
    </row>
    <row r="950" spans="1:14" ht="21.75" customHeight="1">
      <c r="A950" s="89">
        <v>32</v>
      </c>
      <c r="B950" s="90" t="s">
        <v>13</v>
      </c>
      <c r="C950" s="91" t="s">
        <v>43</v>
      </c>
      <c r="D950" s="98"/>
      <c r="E950" s="99"/>
      <c r="F950" s="100"/>
      <c r="G950" s="100"/>
      <c r="H950" s="100"/>
      <c r="I950" s="100"/>
      <c r="J950" s="95">
        <f t="shared" si="55"/>
        <v>0</v>
      </c>
      <c r="K950" s="70"/>
      <c r="L950" s="96">
        <f t="shared" si="54"/>
        <v>0</v>
      </c>
      <c r="M950" s="84"/>
      <c r="N950" s="70"/>
    </row>
    <row r="951" spans="1:14" ht="21.75" customHeight="1">
      <c r="A951" s="89">
        <v>33</v>
      </c>
      <c r="B951" s="90" t="s">
        <v>13</v>
      </c>
      <c r="C951" s="91" t="s">
        <v>90</v>
      </c>
      <c r="D951" s="98"/>
      <c r="E951" s="99"/>
      <c r="F951" s="100"/>
      <c r="G951" s="100"/>
      <c r="H951" s="100"/>
      <c r="I951" s="100"/>
      <c r="J951" s="95">
        <f t="shared" si="55"/>
        <v>0</v>
      </c>
      <c r="K951" s="70"/>
      <c r="L951" s="96">
        <f t="shared" si="54"/>
        <v>0</v>
      </c>
      <c r="M951" s="84"/>
      <c r="N951" s="70"/>
    </row>
    <row r="952" spans="1:14" ht="21.75" customHeight="1">
      <c r="A952" s="89">
        <v>35</v>
      </c>
      <c r="B952" s="90" t="s">
        <v>13</v>
      </c>
      <c r="C952" s="101" t="s">
        <v>44</v>
      </c>
      <c r="D952" s="98"/>
      <c r="E952" s="99"/>
      <c r="F952" s="100"/>
      <c r="G952" s="100"/>
      <c r="H952" s="100"/>
      <c r="I952" s="100"/>
      <c r="J952" s="95">
        <f t="shared" si="55"/>
        <v>0</v>
      </c>
      <c r="K952" s="70"/>
      <c r="L952" s="96">
        <f t="shared" si="54"/>
        <v>0</v>
      </c>
      <c r="M952" s="84"/>
      <c r="N952" s="70"/>
    </row>
    <row r="953" spans="1:14" ht="21.75" customHeight="1">
      <c r="A953" s="89">
        <v>36</v>
      </c>
      <c r="B953" s="90" t="s">
        <v>13</v>
      </c>
      <c r="C953" s="101" t="s">
        <v>88</v>
      </c>
      <c r="D953" s="98"/>
      <c r="E953" s="99"/>
      <c r="F953" s="100"/>
      <c r="G953" s="100"/>
      <c r="H953" s="100"/>
      <c r="I953" s="100"/>
      <c r="J953" s="95">
        <f t="shared" si="55"/>
        <v>0</v>
      </c>
      <c r="K953" s="70"/>
      <c r="L953" s="96">
        <f t="shared" si="54"/>
        <v>0</v>
      </c>
      <c r="M953" s="84"/>
      <c r="N953" s="70"/>
    </row>
    <row r="954" spans="1:14" ht="21.75" customHeight="1">
      <c r="A954" s="89">
        <v>37</v>
      </c>
      <c r="B954" s="90" t="s">
        <v>13</v>
      </c>
      <c r="C954" s="101" t="s">
        <v>46</v>
      </c>
      <c r="D954" s="98"/>
      <c r="E954" s="99"/>
      <c r="F954" s="100"/>
      <c r="G954" s="100"/>
      <c r="H954" s="100"/>
      <c r="I954" s="100"/>
      <c r="J954" s="95">
        <f t="shared" si="55"/>
        <v>0</v>
      </c>
      <c r="K954" s="70"/>
      <c r="L954" s="96">
        <f t="shared" si="54"/>
        <v>0</v>
      </c>
      <c r="M954" s="84"/>
      <c r="N954" s="70"/>
    </row>
    <row r="955" spans="1:14" ht="21.75" customHeight="1">
      <c r="A955" s="89">
        <v>38</v>
      </c>
      <c r="B955" s="90" t="s">
        <v>13</v>
      </c>
      <c r="C955" s="101" t="s">
        <v>47</v>
      </c>
      <c r="D955" s="98"/>
      <c r="E955" s="99"/>
      <c r="F955" s="100"/>
      <c r="G955" s="100"/>
      <c r="H955" s="100"/>
      <c r="I955" s="100"/>
      <c r="J955" s="95">
        <f t="shared" si="55"/>
        <v>0</v>
      </c>
      <c r="K955" s="70"/>
      <c r="L955" s="96">
        <f t="shared" si="54"/>
        <v>0</v>
      </c>
      <c r="M955" s="84"/>
      <c r="N955" s="70"/>
    </row>
    <row r="956" spans="1:14" ht="21.75" customHeight="1">
      <c r="A956" s="102">
        <v>26</v>
      </c>
      <c r="B956" s="90" t="s">
        <v>13</v>
      </c>
      <c r="C956" s="102" t="s">
        <v>76</v>
      </c>
      <c r="D956" s="103">
        <f t="shared" ref="D956:I956" si="57">SUM(D920:D955)</f>
        <v>203</v>
      </c>
      <c r="E956" s="104">
        <f t="shared" si="57"/>
        <v>9</v>
      </c>
      <c r="F956" s="105">
        <f t="shared" si="57"/>
        <v>37</v>
      </c>
      <c r="G956" s="105">
        <f t="shared" si="57"/>
        <v>139</v>
      </c>
      <c r="H956" s="105">
        <f t="shared" si="57"/>
        <v>18</v>
      </c>
      <c r="I956" s="105">
        <f t="shared" si="57"/>
        <v>0</v>
      </c>
      <c r="J956" s="95">
        <f t="shared" si="55"/>
        <v>194</v>
      </c>
      <c r="K956" s="102">
        <f>SUM(K920:K955)</f>
        <v>0</v>
      </c>
      <c r="L956" s="96">
        <f t="shared" si="54"/>
        <v>203</v>
      </c>
      <c r="M956" s="84"/>
      <c r="N956" s="70"/>
    </row>
    <row r="957" spans="1:14" ht="21.75" customHeight="1">
      <c r="A957" s="89">
        <v>1</v>
      </c>
      <c r="B957" s="90" t="s">
        <v>69</v>
      </c>
      <c r="C957" s="91" t="s">
        <v>16</v>
      </c>
      <c r="D957" s="92">
        <v>43</v>
      </c>
      <c r="E957" s="99">
        <v>1</v>
      </c>
      <c r="F957" s="100">
        <v>6</v>
      </c>
      <c r="G957" s="100">
        <v>36</v>
      </c>
      <c r="H957" s="100"/>
      <c r="I957" s="100"/>
      <c r="J957" s="95">
        <f t="shared" si="55"/>
        <v>42</v>
      </c>
      <c r="K957" s="70"/>
      <c r="L957" s="96">
        <f t="shared" si="54"/>
        <v>43</v>
      </c>
      <c r="M957" s="84"/>
      <c r="N957" s="70"/>
    </row>
    <row r="958" spans="1:14" ht="21.75" customHeight="1">
      <c r="A958" s="89">
        <v>2</v>
      </c>
      <c r="B958" s="90" t="s">
        <v>69</v>
      </c>
      <c r="C958" s="91" t="s">
        <v>17</v>
      </c>
      <c r="D958" s="92">
        <v>8</v>
      </c>
      <c r="E958" s="99"/>
      <c r="F958" s="100">
        <v>3</v>
      </c>
      <c r="G958" s="100">
        <v>5</v>
      </c>
      <c r="H958" s="100"/>
      <c r="I958" s="100"/>
      <c r="J958" s="95">
        <f t="shared" si="55"/>
        <v>8</v>
      </c>
      <c r="K958" s="70"/>
      <c r="L958" s="96">
        <f t="shared" si="54"/>
        <v>8</v>
      </c>
      <c r="M958" s="84"/>
      <c r="N958" s="70"/>
    </row>
    <row r="959" spans="1:14" ht="21.75" customHeight="1">
      <c r="A959" s="89">
        <v>3</v>
      </c>
      <c r="B959" s="90" t="s">
        <v>69</v>
      </c>
      <c r="C959" s="91" t="s">
        <v>18</v>
      </c>
      <c r="D959" s="92">
        <v>11</v>
      </c>
      <c r="E959" s="99">
        <v>1</v>
      </c>
      <c r="F959" s="100">
        <v>5</v>
      </c>
      <c r="G959" s="100">
        <v>5</v>
      </c>
      <c r="H959" s="100"/>
      <c r="I959" s="100"/>
      <c r="J959" s="95">
        <f t="shared" si="55"/>
        <v>10</v>
      </c>
      <c r="K959" s="70"/>
      <c r="L959" s="96">
        <f t="shared" si="54"/>
        <v>11</v>
      </c>
      <c r="M959" s="84"/>
      <c r="N959" s="70"/>
    </row>
    <row r="960" spans="1:14" ht="21.75" customHeight="1">
      <c r="A960" s="89">
        <v>4</v>
      </c>
      <c r="B960" s="90" t="s">
        <v>69</v>
      </c>
      <c r="C960" s="91" t="s">
        <v>19</v>
      </c>
      <c r="D960" s="92">
        <v>86</v>
      </c>
      <c r="E960" s="99"/>
      <c r="F960" s="100">
        <v>13</v>
      </c>
      <c r="G960" s="100">
        <v>73</v>
      </c>
      <c r="H960" s="100"/>
      <c r="I960" s="100"/>
      <c r="J960" s="95">
        <f t="shared" si="55"/>
        <v>86</v>
      </c>
      <c r="K960" s="70"/>
      <c r="L960" s="96">
        <f t="shared" si="54"/>
        <v>86</v>
      </c>
      <c r="M960" s="84"/>
      <c r="N960" s="70"/>
    </row>
    <row r="961" spans="1:14" ht="21.75" customHeight="1">
      <c r="A961" s="89">
        <v>5</v>
      </c>
      <c r="B961" s="90" t="s">
        <v>69</v>
      </c>
      <c r="C961" s="91" t="s">
        <v>20</v>
      </c>
      <c r="D961" s="92">
        <v>85</v>
      </c>
      <c r="E961" s="99">
        <v>0</v>
      </c>
      <c r="F961" s="100">
        <v>6</v>
      </c>
      <c r="G961" s="100">
        <v>79</v>
      </c>
      <c r="H961" s="100"/>
      <c r="I961" s="100"/>
      <c r="J961" s="95">
        <f t="shared" si="55"/>
        <v>85</v>
      </c>
      <c r="K961" s="70"/>
      <c r="L961" s="96">
        <f t="shared" si="54"/>
        <v>85</v>
      </c>
      <c r="M961" s="84"/>
      <c r="N961" s="70"/>
    </row>
    <row r="962" spans="1:14" ht="21.75" customHeight="1">
      <c r="A962" s="89">
        <v>6</v>
      </c>
      <c r="B962" s="90" t="s">
        <v>69</v>
      </c>
      <c r="C962" s="91" t="s">
        <v>21</v>
      </c>
      <c r="D962" s="92"/>
      <c r="E962" s="99"/>
      <c r="F962" s="100"/>
      <c r="G962" s="100"/>
      <c r="H962" s="100"/>
      <c r="I962" s="100"/>
      <c r="J962" s="95">
        <f t="shared" si="55"/>
        <v>0</v>
      </c>
      <c r="K962" s="70"/>
      <c r="L962" s="96">
        <f t="shared" si="54"/>
        <v>0</v>
      </c>
      <c r="M962" s="84"/>
      <c r="N962" s="70"/>
    </row>
    <row r="963" spans="1:14" ht="21.75" customHeight="1">
      <c r="A963" s="89">
        <v>7</v>
      </c>
      <c r="B963" s="90" t="s">
        <v>69</v>
      </c>
      <c r="C963" s="91" t="s">
        <v>22</v>
      </c>
      <c r="D963" s="92">
        <v>8</v>
      </c>
      <c r="E963" s="99"/>
      <c r="F963" s="100">
        <v>2</v>
      </c>
      <c r="G963" s="100">
        <v>6</v>
      </c>
      <c r="H963" s="100"/>
      <c r="I963" s="100"/>
      <c r="J963" s="95">
        <f t="shared" si="55"/>
        <v>8</v>
      </c>
      <c r="K963" s="70"/>
      <c r="L963" s="96">
        <f t="shared" si="54"/>
        <v>8</v>
      </c>
      <c r="M963" s="84"/>
      <c r="N963" s="70"/>
    </row>
    <row r="964" spans="1:14" ht="21.75" customHeight="1">
      <c r="A964" s="89">
        <v>8</v>
      </c>
      <c r="B964" s="90" t="s">
        <v>69</v>
      </c>
      <c r="C964" s="91" t="s">
        <v>23</v>
      </c>
      <c r="D964" s="92"/>
      <c r="E964" s="99"/>
      <c r="F964" s="100"/>
      <c r="G964" s="100"/>
      <c r="H964" s="100"/>
      <c r="I964" s="100"/>
      <c r="J964" s="97">
        <f t="shared" si="55"/>
        <v>0</v>
      </c>
      <c r="K964" s="70"/>
      <c r="L964" s="96">
        <f t="shared" si="54"/>
        <v>0</v>
      </c>
      <c r="M964" s="84"/>
      <c r="N964" s="70"/>
    </row>
    <row r="965" spans="1:14" ht="21.75" customHeight="1">
      <c r="A965" s="89">
        <v>9</v>
      </c>
      <c r="B965" s="90" t="s">
        <v>69</v>
      </c>
      <c r="C965" s="91" t="s">
        <v>24</v>
      </c>
      <c r="D965" s="92"/>
      <c r="E965" s="99"/>
      <c r="F965" s="100"/>
      <c r="G965" s="100"/>
      <c r="H965" s="100"/>
      <c r="I965" s="100"/>
      <c r="J965" s="95">
        <f t="shared" si="55"/>
        <v>0</v>
      </c>
      <c r="K965" s="70"/>
      <c r="L965" s="96">
        <f t="shared" si="54"/>
        <v>0</v>
      </c>
      <c r="M965" s="84"/>
      <c r="N965" s="70"/>
    </row>
    <row r="966" spans="1:14" ht="21.75" customHeight="1">
      <c r="A966" s="89">
        <v>10</v>
      </c>
      <c r="B966" s="90" t="s">
        <v>69</v>
      </c>
      <c r="C966" s="91" t="s">
        <v>25</v>
      </c>
      <c r="D966" s="98">
        <v>3</v>
      </c>
      <c r="E966" s="99"/>
      <c r="F966" s="100"/>
      <c r="G966" s="100">
        <v>3</v>
      </c>
      <c r="H966" s="100"/>
      <c r="I966" s="100"/>
      <c r="J966" s="95">
        <f t="shared" si="55"/>
        <v>3</v>
      </c>
      <c r="K966" s="70"/>
      <c r="L966" s="96">
        <f t="shared" si="54"/>
        <v>3</v>
      </c>
      <c r="M966" s="84"/>
      <c r="N966" s="70"/>
    </row>
    <row r="967" spans="1:14" ht="21.75" customHeight="1">
      <c r="A967" s="89">
        <v>11</v>
      </c>
      <c r="B967" s="90" t="s">
        <v>69</v>
      </c>
      <c r="C967" s="91" t="s">
        <v>26</v>
      </c>
      <c r="D967" s="98"/>
      <c r="E967" s="99"/>
      <c r="F967" s="100"/>
      <c r="G967" s="100"/>
      <c r="H967" s="100"/>
      <c r="I967" s="100"/>
      <c r="J967" s="95">
        <f t="shared" si="55"/>
        <v>0</v>
      </c>
      <c r="K967" s="70"/>
      <c r="L967" s="96">
        <f t="shared" ref="L967:L1024" si="58">SUM(E967,J967,K967)</f>
        <v>0</v>
      </c>
      <c r="M967" s="84"/>
      <c r="N967" s="70"/>
    </row>
    <row r="968" spans="1:14" ht="21.75" customHeight="1">
      <c r="A968" s="89">
        <v>12</v>
      </c>
      <c r="B968" s="90" t="s">
        <v>69</v>
      </c>
      <c r="C968" s="91" t="s">
        <v>27</v>
      </c>
      <c r="D968" s="98">
        <v>1</v>
      </c>
      <c r="E968" s="99"/>
      <c r="F968" s="100"/>
      <c r="G968" s="100">
        <v>1</v>
      </c>
      <c r="H968" s="100"/>
      <c r="I968" s="100"/>
      <c r="J968" s="95">
        <f t="shared" ref="J968:J1025" si="59">SUM(F968,G968,H968,I968)</f>
        <v>1</v>
      </c>
      <c r="K968" s="70"/>
      <c r="L968" s="96">
        <f t="shared" si="58"/>
        <v>1</v>
      </c>
      <c r="M968" s="84"/>
      <c r="N968" s="70"/>
    </row>
    <row r="969" spans="1:14" ht="21.75" customHeight="1">
      <c r="A969" s="89">
        <v>13</v>
      </c>
      <c r="B969" s="90" t="s">
        <v>69</v>
      </c>
      <c r="C969" s="91" t="s">
        <v>28</v>
      </c>
      <c r="D969" s="98"/>
      <c r="E969" s="99"/>
      <c r="F969" s="100"/>
      <c r="G969" s="100"/>
      <c r="H969" s="100"/>
      <c r="I969" s="100"/>
      <c r="J969" s="95">
        <f t="shared" si="59"/>
        <v>0</v>
      </c>
      <c r="K969" s="70"/>
      <c r="L969" s="96">
        <f t="shared" si="58"/>
        <v>0</v>
      </c>
      <c r="M969" s="84"/>
      <c r="N969" s="70"/>
    </row>
    <row r="970" spans="1:14" ht="21.75" customHeight="1">
      <c r="A970" s="89">
        <v>14</v>
      </c>
      <c r="B970" s="90" t="s">
        <v>69</v>
      </c>
      <c r="C970" s="91" t="s">
        <v>29</v>
      </c>
      <c r="D970" s="98"/>
      <c r="E970" s="99"/>
      <c r="F970" s="100"/>
      <c r="G970" s="100"/>
      <c r="H970" s="100"/>
      <c r="I970" s="100"/>
      <c r="J970" s="95">
        <f t="shared" si="59"/>
        <v>0</v>
      </c>
      <c r="K970" s="70"/>
      <c r="L970" s="96">
        <f t="shared" si="58"/>
        <v>0</v>
      </c>
      <c r="M970" s="84"/>
      <c r="N970" s="70"/>
    </row>
    <row r="971" spans="1:14" ht="21.75" customHeight="1">
      <c r="A971" s="89">
        <v>15</v>
      </c>
      <c r="B971" s="90" t="s">
        <v>69</v>
      </c>
      <c r="C971" s="91" t="s">
        <v>30</v>
      </c>
      <c r="D971" s="98"/>
      <c r="E971" s="99"/>
      <c r="F971" s="100"/>
      <c r="G971" s="100"/>
      <c r="H971" s="100"/>
      <c r="I971" s="100"/>
      <c r="J971" s="95">
        <f t="shared" si="59"/>
        <v>0</v>
      </c>
      <c r="K971" s="70"/>
      <c r="L971" s="96">
        <f t="shared" si="58"/>
        <v>0</v>
      </c>
      <c r="M971" s="84"/>
      <c r="N971" s="70"/>
    </row>
    <row r="972" spans="1:14" ht="21.75" customHeight="1">
      <c r="A972" s="89">
        <v>16</v>
      </c>
      <c r="B972" s="90" t="s">
        <v>69</v>
      </c>
      <c r="C972" s="91" t="s">
        <v>31</v>
      </c>
      <c r="D972" s="98"/>
      <c r="E972" s="99"/>
      <c r="F972" s="100"/>
      <c r="G972" s="100"/>
      <c r="H972" s="100"/>
      <c r="I972" s="100"/>
      <c r="J972" s="95">
        <f t="shared" si="59"/>
        <v>0</v>
      </c>
      <c r="K972" s="70"/>
      <c r="L972" s="96">
        <f t="shared" si="58"/>
        <v>0</v>
      </c>
      <c r="M972" s="84"/>
      <c r="N972" s="70"/>
    </row>
    <row r="973" spans="1:14" ht="21.75" customHeight="1">
      <c r="A973" s="89">
        <v>17</v>
      </c>
      <c r="B973" s="90" t="s">
        <v>69</v>
      </c>
      <c r="C973" s="91" t="s">
        <v>32</v>
      </c>
      <c r="D973" s="98">
        <v>3</v>
      </c>
      <c r="E973" s="99"/>
      <c r="F973" s="100">
        <v>1</v>
      </c>
      <c r="G973" s="100">
        <v>2</v>
      </c>
      <c r="H973" s="100"/>
      <c r="I973" s="100"/>
      <c r="J973" s="95">
        <f t="shared" si="59"/>
        <v>3</v>
      </c>
      <c r="K973" s="70"/>
      <c r="L973" s="96">
        <f t="shared" si="58"/>
        <v>3</v>
      </c>
      <c r="M973" s="84"/>
      <c r="N973" s="70"/>
    </row>
    <row r="974" spans="1:14" ht="21.75" customHeight="1">
      <c r="A974" s="89">
        <v>18</v>
      </c>
      <c r="B974" s="90" t="s">
        <v>69</v>
      </c>
      <c r="C974" s="91" t="s">
        <v>33</v>
      </c>
      <c r="D974" s="98">
        <v>7</v>
      </c>
      <c r="E974" s="99"/>
      <c r="F974" s="100">
        <v>2</v>
      </c>
      <c r="G974" s="100">
        <v>3</v>
      </c>
      <c r="H974" s="100">
        <v>2</v>
      </c>
      <c r="I974" s="100"/>
      <c r="J974" s="95">
        <f t="shared" si="59"/>
        <v>7</v>
      </c>
      <c r="K974" s="70"/>
      <c r="L974" s="96">
        <f t="shared" si="58"/>
        <v>7</v>
      </c>
      <c r="M974" s="84"/>
      <c r="N974" s="70"/>
    </row>
    <row r="975" spans="1:14" ht="21.75" customHeight="1">
      <c r="A975" s="89">
        <v>19</v>
      </c>
      <c r="B975" s="90" t="s">
        <v>69</v>
      </c>
      <c r="C975" s="101" t="s">
        <v>34</v>
      </c>
      <c r="D975" s="98"/>
      <c r="E975" s="99"/>
      <c r="F975" s="100"/>
      <c r="G975" s="100"/>
      <c r="H975" s="100"/>
      <c r="I975" s="100"/>
      <c r="J975" s="95">
        <f t="shared" si="59"/>
        <v>0</v>
      </c>
      <c r="K975" s="70"/>
      <c r="L975" s="96">
        <f t="shared" si="58"/>
        <v>0</v>
      </c>
      <c r="M975" s="84"/>
      <c r="N975" s="70"/>
    </row>
    <row r="976" spans="1:14" ht="21.75" customHeight="1">
      <c r="A976" s="89">
        <v>20</v>
      </c>
      <c r="B976" s="90" t="s">
        <v>69</v>
      </c>
      <c r="C976" s="101" t="s">
        <v>35</v>
      </c>
      <c r="D976" s="98">
        <v>1</v>
      </c>
      <c r="E976" s="99"/>
      <c r="F976" s="100">
        <v>1</v>
      </c>
      <c r="G976" s="100"/>
      <c r="H976" s="100"/>
      <c r="I976" s="100"/>
      <c r="J976" s="95">
        <f t="shared" si="59"/>
        <v>1</v>
      </c>
      <c r="K976" s="70"/>
      <c r="L976" s="96">
        <f t="shared" si="58"/>
        <v>1</v>
      </c>
      <c r="M976" s="84"/>
      <c r="N976" s="70"/>
    </row>
    <row r="977" spans="1:14" ht="135" customHeight="1">
      <c r="A977" s="120">
        <v>21</v>
      </c>
      <c r="B977" s="121" t="s">
        <v>69</v>
      </c>
      <c r="C977" s="122" t="s">
        <v>70</v>
      </c>
      <c r="D977" s="123">
        <v>5</v>
      </c>
      <c r="E977" s="124"/>
      <c r="F977" s="125"/>
      <c r="G977" s="125"/>
      <c r="H977" s="125"/>
      <c r="I977" s="125"/>
      <c r="J977" s="126">
        <f t="shared" si="59"/>
        <v>0</v>
      </c>
      <c r="K977" s="127">
        <v>5</v>
      </c>
      <c r="L977" s="128">
        <f t="shared" si="58"/>
        <v>5</v>
      </c>
      <c r="M977" s="129"/>
      <c r="N977" s="70"/>
    </row>
    <row r="978" spans="1:14" ht="21.75" customHeight="1">
      <c r="A978" s="89">
        <v>22</v>
      </c>
      <c r="B978" s="90" t="s">
        <v>69</v>
      </c>
      <c r="C978" s="91" t="s">
        <v>37</v>
      </c>
      <c r="D978" s="98">
        <v>10</v>
      </c>
      <c r="E978" s="99"/>
      <c r="F978" s="100"/>
      <c r="G978" s="100">
        <v>10</v>
      </c>
      <c r="H978" s="100"/>
      <c r="I978" s="100"/>
      <c r="J978" s="95">
        <f t="shared" si="59"/>
        <v>10</v>
      </c>
      <c r="K978" s="70"/>
      <c r="L978" s="96">
        <f t="shared" si="58"/>
        <v>10</v>
      </c>
      <c r="M978" s="84"/>
      <c r="N978" s="70"/>
    </row>
    <row r="979" spans="1:14" ht="21.75" customHeight="1">
      <c r="A979" s="89">
        <v>23</v>
      </c>
      <c r="B979" s="90" t="s">
        <v>69</v>
      </c>
      <c r="C979" s="91" t="s">
        <v>146</v>
      </c>
      <c r="D979" s="98">
        <v>14</v>
      </c>
      <c r="E979" s="99"/>
      <c r="F979" s="100"/>
      <c r="G979" s="100">
        <v>14</v>
      </c>
      <c r="H979" s="100"/>
      <c r="I979" s="100"/>
      <c r="J979" s="95">
        <f t="shared" si="59"/>
        <v>14</v>
      </c>
      <c r="K979" s="70"/>
      <c r="L979" s="96">
        <f t="shared" si="58"/>
        <v>14</v>
      </c>
      <c r="M979" s="84"/>
      <c r="N979" s="70"/>
    </row>
    <row r="980" spans="1:14" ht="21.75" customHeight="1">
      <c r="A980" s="89">
        <v>24</v>
      </c>
      <c r="B980" s="90" t="s">
        <v>69</v>
      </c>
      <c r="C980" s="91" t="s">
        <v>38</v>
      </c>
      <c r="D980" s="98"/>
      <c r="E980" s="99"/>
      <c r="F980" s="100"/>
      <c r="G980" s="100"/>
      <c r="H980" s="100"/>
      <c r="I980" s="100"/>
      <c r="J980" s="95">
        <f t="shared" si="59"/>
        <v>0</v>
      </c>
      <c r="K980" s="70"/>
      <c r="L980" s="96">
        <f t="shared" si="58"/>
        <v>0</v>
      </c>
      <c r="M980" s="84"/>
      <c r="N980" s="70"/>
    </row>
    <row r="981" spans="1:14" ht="21.75" customHeight="1">
      <c r="A981" s="89">
        <v>25</v>
      </c>
      <c r="B981" s="90" t="s">
        <v>69</v>
      </c>
      <c r="C981" s="91" t="s">
        <v>39</v>
      </c>
      <c r="D981" s="98"/>
      <c r="E981" s="99"/>
      <c r="F981" s="100"/>
      <c r="G981" s="100"/>
      <c r="H981" s="100"/>
      <c r="I981" s="100"/>
      <c r="J981" s="95">
        <f t="shared" si="59"/>
        <v>0</v>
      </c>
      <c r="K981" s="70"/>
      <c r="L981" s="96">
        <f t="shared" si="58"/>
        <v>0</v>
      </c>
      <c r="M981" s="84"/>
      <c r="N981" s="70"/>
    </row>
    <row r="982" spans="1:14" ht="21.75" customHeight="1">
      <c r="A982" s="89">
        <v>26</v>
      </c>
      <c r="B982" s="90" t="s">
        <v>69</v>
      </c>
      <c r="C982" s="91" t="s">
        <v>40</v>
      </c>
      <c r="D982" s="98"/>
      <c r="E982" s="99"/>
      <c r="F982" s="100"/>
      <c r="G982" s="100"/>
      <c r="H982" s="100"/>
      <c r="I982" s="100"/>
      <c r="J982" s="95">
        <f t="shared" si="59"/>
        <v>0</v>
      </c>
      <c r="K982" s="70"/>
      <c r="L982" s="96">
        <f t="shared" si="58"/>
        <v>0</v>
      </c>
      <c r="M982" s="84"/>
      <c r="N982" s="70"/>
    </row>
    <row r="983" spans="1:14" ht="21.75" customHeight="1">
      <c r="A983" s="89">
        <v>27</v>
      </c>
      <c r="B983" s="90" t="s">
        <v>69</v>
      </c>
      <c r="C983" s="91" t="s">
        <v>41</v>
      </c>
      <c r="D983" s="98"/>
      <c r="E983" s="99"/>
      <c r="F983" s="100"/>
      <c r="G983" s="100"/>
      <c r="H983" s="100"/>
      <c r="I983" s="100"/>
      <c r="J983" s="95">
        <f t="shared" si="59"/>
        <v>0</v>
      </c>
      <c r="K983" s="70"/>
      <c r="L983" s="96">
        <f t="shared" si="58"/>
        <v>0</v>
      </c>
      <c r="M983" s="84"/>
      <c r="N983" s="70"/>
    </row>
    <row r="984" spans="1:14" ht="21.75" customHeight="1">
      <c r="A984" s="89">
        <v>28</v>
      </c>
      <c r="B984" s="90" t="s">
        <v>69</v>
      </c>
      <c r="C984" s="91" t="s">
        <v>42</v>
      </c>
      <c r="D984" s="98"/>
      <c r="E984" s="99"/>
      <c r="F984" s="100"/>
      <c r="G984" s="100"/>
      <c r="H984" s="100"/>
      <c r="I984" s="100"/>
      <c r="J984" s="95">
        <f t="shared" si="59"/>
        <v>0</v>
      </c>
      <c r="K984" s="70"/>
      <c r="L984" s="96">
        <f t="shared" si="58"/>
        <v>0</v>
      </c>
      <c r="M984" s="84"/>
      <c r="N984" s="70"/>
    </row>
    <row r="985" spans="1:14" ht="21.75" customHeight="1">
      <c r="A985" s="89">
        <v>31</v>
      </c>
      <c r="B985" s="90" t="s">
        <v>69</v>
      </c>
      <c r="C985" s="91" t="s">
        <v>89</v>
      </c>
      <c r="D985" s="98">
        <v>136</v>
      </c>
      <c r="E985" s="99">
        <v>1</v>
      </c>
      <c r="F985" s="100"/>
      <c r="G985" s="100">
        <v>135</v>
      </c>
      <c r="H985" s="100"/>
      <c r="I985" s="100"/>
      <c r="J985" s="95">
        <f t="shared" si="59"/>
        <v>135</v>
      </c>
      <c r="K985" s="70"/>
      <c r="L985" s="96">
        <f t="shared" si="58"/>
        <v>136</v>
      </c>
      <c r="M985" s="84"/>
      <c r="N985" s="70"/>
    </row>
    <row r="986" spans="1:14" ht="21.75" customHeight="1">
      <c r="A986" s="89">
        <v>32</v>
      </c>
      <c r="B986" s="90" t="s">
        <v>69</v>
      </c>
      <c r="C986" s="91" t="s">
        <v>43</v>
      </c>
      <c r="D986" s="98"/>
      <c r="E986" s="99"/>
      <c r="F986" s="100"/>
      <c r="G986" s="100"/>
      <c r="H986" s="100"/>
      <c r="I986" s="100"/>
      <c r="J986" s="95">
        <f t="shared" si="59"/>
        <v>0</v>
      </c>
      <c r="K986" s="70"/>
      <c r="L986" s="96">
        <f t="shared" si="58"/>
        <v>0</v>
      </c>
      <c r="M986" s="84"/>
      <c r="N986" s="70"/>
    </row>
    <row r="987" spans="1:14" ht="21.75" customHeight="1">
      <c r="A987" s="89">
        <v>33</v>
      </c>
      <c r="B987" s="90" t="s">
        <v>69</v>
      </c>
      <c r="C987" s="91" t="s">
        <v>90</v>
      </c>
      <c r="D987" s="98"/>
      <c r="E987" s="99"/>
      <c r="F987" s="100"/>
      <c r="G987" s="100"/>
      <c r="H987" s="100"/>
      <c r="I987" s="100"/>
      <c r="J987" s="95">
        <f t="shared" si="59"/>
        <v>0</v>
      </c>
      <c r="K987" s="70"/>
      <c r="L987" s="96">
        <f t="shared" si="58"/>
        <v>0</v>
      </c>
      <c r="M987" s="84"/>
      <c r="N987" s="70"/>
    </row>
    <row r="988" spans="1:14" ht="21.75" customHeight="1">
      <c r="A988" s="89">
        <v>35</v>
      </c>
      <c r="B988" s="90" t="s">
        <v>69</v>
      </c>
      <c r="C988" s="101" t="s">
        <v>44</v>
      </c>
      <c r="D988" s="98">
        <v>1</v>
      </c>
      <c r="E988" s="99"/>
      <c r="F988" s="100">
        <v>1</v>
      </c>
      <c r="G988" s="100"/>
      <c r="H988" s="100"/>
      <c r="I988" s="100"/>
      <c r="J988" s="95">
        <f t="shared" si="59"/>
        <v>1</v>
      </c>
      <c r="K988" s="70"/>
      <c r="L988" s="96">
        <f t="shared" si="58"/>
        <v>1</v>
      </c>
      <c r="M988" s="84"/>
      <c r="N988" s="70"/>
    </row>
    <row r="989" spans="1:14" ht="21.75" customHeight="1">
      <c r="A989" s="89">
        <v>36</v>
      </c>
      <c r="B989" s="90" t="s">
        <v>69</v>
      </c>
      <c r="C989" s="101" t="s">
        <v>88</v>
      </c>
      <c r="D989" s="98"/>
      <c r="E989" s="99"/>
      <c r="F989" s="100"/>
      <c r="G989" s="100"/>
      <c r="H989" s="100"/>
      <c r="I989" s="100"/>
      <c r="J989" s="95">
        <f t="shared" si="59"/>
        <v>0</v>
      </c>
      <c r="K989" s="70"/>
      <c r="L989" s="96">
        <f t="shared" si="58"/>
        <v>0</v>
      </c>
      <c r="M989" s="84"/>
      <c r="N989" s="70"/>
    </row>
    <row r="990" spans="1:14" ht="21.75" customHeight="1">
      <c r="A990" s="89">
        <v>37</v>
      </c>
      <c r="B990" s="90" t="s">
        <v>69</v>
      </c>
      <c r="C990" s="101" t="s">
        <v>46</v>
      </c>
      <c r="D990" s="98">
        <v>2</v>
      </c>
      <c r="E990" s="99"/>
      <c r="F990" s="100">
        <v>1</v>
      </c>
      <c r="G990" s="100"/>
      <c r="H990" s="100">
        <v>1</v>
      </c>
      <c r="I990" s="100"/>
      <c r="J990" s="95">
        <f t="shared" si="59"/>
        <v>2</v>
      </c>
      <c r="K990" s="70"/>
      <c r="L990" s="96">
        <f t="shared" si="58"/>
        <v>2</v>
      </c>
      <c r="M990" s="84"/>
      <c r="N990" s="70"/>
    </row>
    <row r="991" spans="1:14" ht="21.75" customHeight="1">
      <c r="A991" s="89">
        <v>38</v>
      </c>
      <c r="B991" s="90" t="s">
        <v>69</v>
      </c>
      <c r="C991" s="101" t="s">
        <v>47</v>
      </c>
      <c r="D991" s="98"/>
      <c r="E991" s="99"/>
      <c r="F991" s="100"/>
      <c r="G991" s="100"/>
      <c r="H991" s="100"/>
      <c r="I991" s="100"/>
      <c r="J991" s="95">
        <f t="shared" si="59"/>
        <v>0</v>
      </c>
      <c r="K991" s="70"/>
      <c r="L991" s="96">
        <f t="shared" si="58"/>
        <v>0</v>
      </c>
      <c r="M991" s="84"/>
      <c r="N991" s="70"/>
    </row>
    <row r="992" spans="1:14" ht="21.75" customHeight="1">
      <c r="A992" s="102">
        <v>27</v>
      </c>
      <c r="B992" s="102" t="s">
        <v>69</v>
      </c>
      <c r="C992" s="102" t="s">
        <v>76</v>
      </c>
      <c r="D992" s="103">
        <f t="shared" ref="D992:I992" si="60">SUM(D957:D991)</f>
        <v>424</v>
      </c>
      <c r="E992" s="104">
        <f t="shared" si="60"/>
        <v>3</v>
      </c>
      <c r="F992" s="105">
        <f t="shared" si="60"/>
        <v>41</v>
      </c>
      <c r="G992" s="105">
        <f t="shared" si="60"/>
        <v>372</v>
      </c>
      <c r="H992" s="105">
        <f t="shared" si="60"/>
        <v>3</v>
      </c>
      <c r="I992" s="105">
        <f t="shared" si="60"/>
        <v>0</v>
      </c>
      <c r="J992" s="95">
        <f t="shared" si="59"/>
        <v>416</v>
      </c>
      <c r="K992" s="102">
        <f>SUM(K957:K991)</f>
        <v>5</v>
      </c>
      <c r="L992" s="96">
        <f t="shared" si="58"/>
        <v>424</v>
      </c>
      <c r="M992" s="84"/>
      <c r="N992" s="70"/>
    </row>
    <row r="993" spans="1:14" ht="21.75" customHeight="1">
      <c r="A993" s="89">
        <v>1</v>
      </c>
      <c r="B993" s="90" t="s">
        <v>71</v>
      </c>
      <c r="C993" s="91" t="s">
        <v>16</v>
      </c>
      <c r="D993" s="92">
        <v>50</v>
      </c>
      <c r="E993" s="99">
        <v>3</v>
      </c>
      <c r="F993" s="100">
        <v>8</v>
      </c>
      <c r="G993" s="100">
        <v>39</v>
      </c>
      <c r="H993" s="100"/>
      <c r="I993" s="100"/>
      <c r="J993" s="95">
        <f t="shared" si="59"/>
        <v>47</v>
      </c>
      <c r="K993" s="70"/>
      <c r="L993" s="96">
        <f t="shared" si="58"/>
        <v>50</v>
      </c>
      <c r="M993" s="84"/>
      <c r="N993" s="70"/>
    </row>
    <row r="994" spans="1:14" ht="21.75" customHeight="1">
      <c r="A994" s="89">
        <v>2</v>
      </c>
      <c r="B994" s="90" t="s">
        <v>71</v>
      </c>
      <c r="C994" s="91" t="s">
        <v>17</v>
      </c>
      <c r="D994" s="92">
        <v>19</v>
      </c>
      <c r="E994" s="99"/>
      <c r="F994" s="100">
        <v>4</v>
      </c>
      <c r="G994" s="100">
        <v>15</v>
      </c>
      <c r="H994" s="100"/>
      <c r="I994" s="100"/>
      <c r="J994" s="95">
        <f t="shared" si="59"/>
        <v>19</v>
      </c>
      <c r="K994" s="70"/>
      <c r="L994" s="96">
        <f t="shared" si="58"/>
        <v>19</v>
      </c>
      <c r="M994" s="84"/>
      <c r="N994" s="70"/>
    </row>
    <row r="995" spans="1:14" ht="21.75" customHeight="1">
      <c r="A995" s="89">
        <v>3</v>
      </c>
      <c r="B995" s="90" t="s">
        <v>71</v>
      </c>
      <c r="C995" s="91" t="s">
        <v>18</v>
      </c>
      <c r="D995" s="92">
        <v>42</v>
      </c>
      <c r="E995" s="99">
        <v>1</v>
      </c>
      <c r="F995" s="100">
        <v>18</v>
      </c>
      <c r="G995" s="100">
        <v>21</v>
      </c>
      <c r="H995" s="100">
        <v>2</v>
      </c>
      <c r="I995" s="100"/>
      <c r="J995" s="95">
        <f t="shared" si="59"/>
        <v>41</v>
      </c>
      <c r="K995" s="70"/>
      <c r="L995" s="96">
        <f t="shared" si="58"/>
        <v>42</v>
      </c>
      <c r="M995" s="84"/>
      <c r="N995" s="70"/>
    </row>
    <row r="996" spans="1:14" ht="21.75" customHeight="1">
      <c r="A996" s="89">
        <v>4</v>
      </c>
      <c r="B996" s="90" t="s">
        <v>71</v>
      </c>
      <c r="C996" s="91" t="s">
        <v>19</v>
      </c>
      <c r="D996" s="92"/>
      <c r="E996" s="99"/>
      <c r="F996" s="100"/>
      <c r="G996" s="100"/>
      <c r="H996" s="100"/>
      <c r="I996" s="100"/>
      <c r="J996" s="95">
        <f t="shared" si="59"/>
        <v>0</v>
      </c>
      <c r="K996" s="70"/>
      <c r="L996" s="96">
        <f t="shared" si="58"/>
        <v>0</v>
      </c>
      <c r="M996" s="84"/>
      <c r="N996" s="70"/>
    </row>
    <row r="997" spans="1:14" ht="21.75" customHeight="1">
      <c r="A997" s="89">
        <v>5</v>
      </c>
      <c r="B997" s="90" t="s">
        <v>71</v>
      </c>
      <c r="C997" s="91" t="s">
        <v>20</v>
      </c>
      <c r="D997" s="92">
        <v>37</v>
      </c>
      <c r="E997" s="99"/>
      <c r="F997" s="100">
        <v>6</v>
      </c>
      <c r="G997" s="100">
        <v>31</v>
      </c>
      <c r="H997" s="100"/>
      <c r="I997" s="100"/>
      <c r="J997" s="95">
        <f t="shared" si="59"/>
        <v>37</v>
      </c>
      <c r="K997" s="70"/>
      <c r="L997" s="96">
        <f t="shared" si="58"/>
        <v>37</v>
      </c>
      <c r="M997" s="84"/>
      <c r="N997" s="70"/>
    </row>
    <row r="998" spans="1:14" ht="21.75" customHeight="1">
      <c r="A998" s="89">
        <v>6</v>
      </c>
      <c r="B998" s="90" t="s">
        <v>71</v>
      </c>
      <c r="C998" s="91" t="s">
        <v>21</v>
      </c>
      <c r="D998" s="92">
        <v>20</v>
      </c>
      <c r="E998" s="99"/>
      <c r="F998" s="100">
        <v>3</v>
      </c>
      <c r="G998" s="100">
        <v>17</v>
      </c>
      <c r="H998" s="100"/>
      <c r="I998" s="100"/>
      <c r="J998" s="95">
        <f t="shared" si="59"/>
        <v>20</v>
      </c>
      <c r="K998" s="70"/>
      <c r="L998" s="96">
        <f t="shared" si="58"/>
        <v>20</v>
      </c>
      <c r="M998" s="84"/>
      <c r="N998" s="70"/>
    </row>
    <row r="999" spans="1:14" ht="21.75" customHeight="1">
      <c r="A999" s="89">
        <v>7</v>
      </c>
      <c r="B999" s="90" t="s">
        <v>71</v>
      </c>
      <c r="C999" s="91" t="s">
        <v>22</v>
      </c>
      <c r="D999" s="92">
        <v>17</v>
      </c>
      <c r="E999" s="99">
        <v>1</v>
      </c>
      <c r="F999" s="100">
        <v>4</v>
      </c>
      <c r="G999" s="100">
        <v>11</v>
      </c>
      <c r="H999" s="100"/>
      <c r="I999" s="100"/>
      <c r="J999" s="95">
        <f t="shared" si="59"/>
        <v>15</v>
      </c>
      <c r="K999" s="70">
        <v>1</v>
      </c>
      <c r="L999" s="96">
        <f t="shared" si="58"/>
        <v>17</v>
      </c>
      <c r="M999" s="84"/>
      <c r="N999" s="70"/>
    </row>
    <row r="1000" spans="1:14" ht="21.75" customHeight="1">
      <c r="A1000" s="89">
        <v>8</v>
      </c>
      <c r="B1000" s="90" t="s">
        <v>71</v>
      </c>
      <c r="C1000" s="91" t="s">
        <v>23</v>
      </c>
      <c r="D1000" s="92"/>
      <c r="E1000" s="99"/>
      <c r="F1000" s="100"/>
      <c r="G1000" s="100"/>
      <c r="H1000" s="100"/>
      <c r="I1000" s="100"/>
      <c r="J1000" s="97">
        <f t="shared" si="59"/>
        <v>0</v>
      </c>
      <c r="K1000" s="70"/>
      <c r="L1000" s="96">
        <f t="shared" si="58"/>
        <v>0</v>
      </c>
      <c r="M1000" s="84"/>
      <c r="N1000" s="70"/>
    </row>
    <row r="1001" spans="1:14" ht="21.75" customHeight="1">
      <c r="A1001" s="89">
        <v>9</v>
      </c>
      <c r="B1001" s="90" t="s">
        <v>71</v>
      </c>
      <c r="C1001" s="91" t="s">
        <v>24</v>
      </c>
      <c r="D1001" s="92"/>
      <c r="E1001" s="99"/>
      <c r="F1001" s="100"/>
      <c r="G1001" s="100"/>
      <c r="H1001" s="100"/>
      <c r="I1001" s="100"/>
      <c r="J1001" s="95">
        <f t="shared" si="59"/>
        <v>0</v>
      </c>
      <c r="K1001" s="70"/>
      <c r="L1001" s="96">
        <f t="shared" si="58"/>
        <v>0</v>
      </c>
      <c r="M1001" s="84"/>
      <c r="N1001" s="70"/>
    </row>
    <row r="1002" spans="1:14" ht="21.75" customHeight="1">
      <c r="A1002" s="89">
        <v>10</v>
      </c>
      <c r="B1002" s="90" t="s">
        <v>71</v>
      </c>
      <c r="C1002" s="91" t="s">
        <v>25</v>
      </c>
      <c r="D1002" s="98"/>
      <c r="E1002" s="99"/>
      <c r="F1002" s="100"/>
      <c r="G1002" s="100"/>
      <c r="H1002" s="100"/>
      <c r="I1002" s="100"/>
      <c r="J1002" s="95">
        <f t="shared" si="59"/>
        <v>0</v>
      </c>
      <c r="K1002" s="70"/>
      <c r="L1002" s="96">
        <f t="shared" si="58"/>
        <v>0</v>
      </c>
      <c r="M1002" s="84"/>
      <c r="N1002" s="70"/>
    </row>
    <row r="1003" spans="1:14" ht="21.75" customHeight="1">
      <c r="A1003" s="89">
        <v>11</v>
      </c>
      <c r="B1003" s="90" t="s">
        <v>71</v>
      </c>
      <c r="C1003" s="91" t="s">
        <v>26</v>
      </c>
      <c r="D1003" s="98"/>
      <c r="E1003" s="99"/>
      <c r="F1003" s="100"/>
      <c r="G1003" s="100"/>
      <c r="H1003" s="100"/>
      <c r="I1003" s="100"/>
      <c r="J1003" s="95">
        <f t="shared" si="59"/>
        <v>0</v>
      </c>
      <c r="K1003" s="70"/>
      <c r="L1003" s="96">
        <f t="shared" si="58"/>
        <v>0</v>
      </c>
      <c r="M1003" s="84"/>
      <c r="N1003" s="70"/>
    </row>
    <row r="1004" spans="1:14" ht="21.75" customHeight="1">
      <c r="A1004" s="89">
        <v>12</v>
      </c>
      <c r="B1004" s="90" t="s">
        <v>71</v>
      </c>
      <c r="C1004" s="91" t="s">
        <v>27</v>
      </c>
      <c r="D1004" s="98"/>
      <c r="E1004" s="99"/>
      <c r="F1004" s="100"/>
      <c r="G1004" s="100"/>
      <c r="H1004" s="100"/>
      <c r="I1004" s="100"/>
      <c r="J1004" s="95">
        <f t="shared" si="59"/>
        <v>0</v>
      </c>
      <c r="K1004" s="70"/>
      <c r="L1004" s="96">
        <f t="shared" si="58"/>
        <v>0</v>
      </c>
      <c r="M1004" s="84"/>
      <c r="N1004" s="70"/>
    </row>
    <row r="1005" spans="1:14" ht="21.75" customHeight="1">
      <c r="A1005" s="89">
        <v>13</v>
      </c>
      <c r="B1005" s="90" t="s">
        <v>71</v>
      </c>
      <c r="C1005" s="91" t="s">
        <v>28</v>
      </c>
      <c r="D1005" s="98">
        <v>3</v>
      </c>
      <c r="E1005" s="99"/>
      <c r="F1005" s="100"/>
      <c r="G1005" s="100"/>
      <c r="H1005" s="100">
        <v>3</v>
      </c>
      <c r="I1005" s="100"/>
      <c r="J1005" s="95">
        <f t="shared" si="59"/>
        <v>3</v>
      </c>
      <c r="K1005" s="70"/>
      <c r="L1005" s="96">
        <f t="shared" si="58"/>
        <v>3</v>
      </c>
      <c r="M1005" s="84"/>
      <c r="N1005" s="70"/>
    </row>
    <row r="1006" spans="1:14" ht="21.75" customHeight="1">
      <c r="A1006" s="89">
        <v>14</v>
      </c>
      <c r="B1006" s="90" t="s">
        <v>71</v>
      </c>
      <c r="C1006" s="91" t="s">
        <v>29</v>
      </c>
      <c r="D1006" s="98"/>
      <c r="E1006" s="99"/>
      <c r="F1006" s="100"/>
      <c r="G1006" s="100"/>
      <c r="H1006" s="100"/>
      <c r="I1006" s="100"/>
      <c r="J1006" s="95">
        <f t="shared" si="59"/>
        <v>0</v>
      </c>
      <c r="K1006" s="70"/>
      <c r="L1006" s="96">
        <f t="shared" si="58"/>
        <v>0</v>
      </c>
      <c r="M1006" s="84"/>
      <c r="N1006" s="70"/>
    </row>
    <row r="1007" spans="1:14" ht="21.75" customHeight="1">
      <c r="A1007" s="89">
        <v>15</v>
      </c>
      <c r="B1007" s="90" t="s">
        <v>71</v>
      </c>
      <c r="C1007" s="91" t="s">
        <v>30</v>
      </c>
      <c r="D1007" s="98">
        <v>2</v>
      </c>
      <c r="E1007" s="99"/>
      <c r="F1007" s="100"/>
      <c r="G1007" s="100">
        <v>2</v>
      </c>
      <c r="H1007" s="100"/>
      <c r="I1007" s="100"/>
      <c r="J1007" s="95">
        <f t="shared" si="59"/>
        <v>2</v>
      </c>
      <c r="K1007" s="70"/>
      <c r="L1007" s="96">
        <f t="shared" si="58"/>
        <v>2</v>
      </c>
      <c r="M1007" s="84"/>
      <c r="N1007" s="70"/>
    </row>
    <row r="1008" spans="1:14" ht="21.75" customHeight="1">
      <c r="A1008" s="89">
        <v>16</v>
      </c>
      <c r="B1008" s="90" t="s">
        <v>71</v>
      </c>
      <c r="C1008" s="91" t="s">
        <v>31</v>
      </c>
      <c r="D1008" s="98"/>
      <c r="E1008" s="99"/>
      <c r="F1008" s="100"/>
      <c r="G1008" s="100"/>
      <c r="H1008" s="100"/>
      <c r="I1008" s="100"/>
      <c r="J1008" s="95">
        <f t="shared" si="59"/>
        <v>0</v>
      </c>
      <c r="K1008" s="70"/>
      <c r="L1008" s="96">
        <f t="shared" si="58"/>
        <v>0</v>
      </c>
      <c r="M1008" s="84"/>
      <c r="N1008" s="70"/>
    </row>
    <row r="1009" spans="1:14" ht="21.75" customHeight="1">
      <c r="A1009" s="89">
        <v>17</v>
      </c>
      <c r="B1009" s="90" t="s">
        <v>71</v>
      </c>
      <c r="C1009" s="91" t="s">
        <v>32</v>
      </c>
      <c r="D1009" s="98"/>
      <c r="E1009" s="99"/>
      <c r="F1009" s="100"/>
      <c r="G1009" s="100"/>
      <c r="H1009" s="100"/>
      <c r="I1009" s="100"/>
      <c r="J1009" s="95">
        <f t="shared" si="59"/>
        <v>0</v>
      </c>
      <c r="K1009" s="70"/>
      <c r="L1009" s="96">
        <f t="shared" si="58"/>
        <v>0</v>
      </c>
      <c r="M1009" s="84"/>
      <c r="N1009" s="70"/>
    </row>
    <row r="1010" spans="1:14" ht="21.75" customHeight="1">
      <c r="A1010" s="89">
        <v>18</v>
      </c>
      <c r="B1010" s="90" t="s">
        <v>71</v>
      </c>
      <c r="C1010" s="91" t="s">
        <v>33</v>
      </c>
      <c r="D1010" s="98"/>
      <c r="E1010" s="99"/>
      <c r="F1010" s="100"/>
      <c r="G1010" s="100"/>
      <c r="H1010" s="100"/>
      <c r="I1010" s="100"/>
      <c r="J1010" s="95">
        <f t="shared" si="59"/>
        <v>0</v>
      </c>
      <c r="K1010" s="70"/>
      <c r="L1010" s="96">
        <f t="shared" si="58"/>
        <v>0</v>
      </c>
      <c r="M1010" s="84"/>
      <c r="N1010" s="70"/>
    </row>
    <row r="1011" spans="1:14" ht="21.75" customHeight="1">
      <c r="A1011" s="89">
        <v>19</v>
      </c>
      <c r="B1011" s="90" t="s">
        <v>71</v>
      </c>
      <c r="C1011" s="101" t="s">
        <v>34</v>
      </c>
      <c r="D1011" s="98"/>
      <c r="E1011" s="99"/>
      <c r="F1011" s="100"/>
      <c r="G1011" s="100"/>
      <c r="H1011" s="100"/>
      <c r="I1011" s="100"/>
      <c r="J1011" s="95">
        <f t="shared" si="59"/>
        <v>0</v>
      </c>
      <c r="K1011" s="70"/>
      <c r="L1011" s="96">
        <f t="shared" si="58"/>
        <v>0</v>
      </c>
      <c r="M1011" s="84"/>
      <c r="N1011" s="70"/>
    </row>
    <row r="1012" spans="1:14" ht="21.75" customHeight="1">
      <c r="A1012" s="89">
        <v>20</v>
      </c>
      <c r="B1012" s="90" t="s">
        <v>71</v>
      </c>
      <c r="C1012" s="101" t="s">
        <v>35</v>
      </c>
      <c r="D1012" s="98">
        <v>11</v>
      </c>
      <c r="E1012" s="99"/>
      <c r="F1012" s="100">
        <v>3</v>
      </c>
      <c r="G1012" s="100">
        <v>2</v>
      </c>
      <c r="H1012" s="100">
        <v>4</v>
      </c>
      <c r="I1012" s="100">
        <v>2</v>
      </c>
      <c r="J1012" s="95">
        <f t="shared" si="59"/>
        <v>11</v>
      </c>
      <c r="K1012" s="70"/>
      <c r="L1012" s="96">
        <f t="shared" si="58"/>
        <v>11</v>
      </c>
      <c r="M1012" s="84"/>
      <c r="N1012" s="70"/>
    </row>
    <row r="1013" spans="1:14" ht="21.75" customHeight="1">
      <c r="A1013" s="89">
        <v>21</v>
      </c>
      <c r="B1013" s="90" t="s">
        <v>71</v>
      </c>
      <c r="C1013" s="91" t="s">
        <v>70</v>
      </c>
      <c r="D1013" s="98"/>
      <c r="E1013" s="99"/>
      <c r="F1013" s="100"/>
      <c r="G1013" s="100"/>
      <c r="H1013" s="100"/>
      <c r="I1013" s="100"/>
      <c r="J1013" s="95">
        <f t="shared" si="59"/>
        <v>0</v>
      </c>
      <c r="K1013" s="70"/>
      <c r="L1013" s="96">
        <f t="shared" si="58"/>
        <v>0</v>
      </c>
      <c r="M1013" s="84"/>
      <c r="N1013" s="70"/>
    </row>
    <row r="1014" spans="1:14" ht="21.75" customHeight="1">
      <c r="A1014" s="89">
        <v>22</v>
      </c>
      <c r="B1014" s="90" t="s">
        <v>71</v>
      </c>
      <c r="C1014" s="91" t="s">
        <v>37</v>
      </c>
      <c r="D1014" s="98">
        <v>1</v>
      </c>
      <c r="E1014" s="99"/>
      <c r="F1014" s="100"/>
      <c r="G1014" s="100">
        <v>1</v>
      </c>
      <c r="H1014" s="100"/>
      <c r="I1014" s="100"/>
      <c r="J1014" s="95">
        <f t="shared" si="59"/>
        <v>1</v>
      </c>
      <c r="K1014" s="70"/>
      <c r="L1014" s="96">
        <f t="shared" si="58"/>
        <v>1</v>
      </c>
      <c r="M1014" s="84" t="s">
        <v>137</v>
      </c>
      <c r="N1014" s="70"/>
    </row>
    <row r="1015" spans="1:14" ht="21.75" customHeight="1">
      <c r="A1015" s="89">
        <v>23</v>
      </c>
      <c r="B1015" s="90" t="s">
        <v>71</v>
      </c>
      <c r="C1015" s="91" t="s">
        <v>146</v>
      </c>
      <c r="D1015" s="98">
        <v>9</v>
      </c>
      <c r="E1015" s="99"/>
      <c r="F1015" s="100"/>
      <c r="G1015" s="100">
        <v>9</v>
      </c>
      <c r="H1015" s="100"/>
      <c r="I1015" s="100"/>
      <c r="J1015" s="95">
        <f t="shared" si="59"/>
        <v>9</v>
      </c>
      <c r="K1015" s="70"/>
      <c r="L1015" s="96">
        <f t="shared" si="58"/>
        <v>9</v>
      </c>
      <c r="M1015" s="84"/>
      <c r="N1015" s="70"/>
    </row>
    <row r="1016" spans="1:14" ht="21.75" customHeight="1">
      <c r="A1016" s="89">
        <v>24</v>
      </c>
      <c r="B1016" s="90" t="s">
        <v>71</v>
      </c>
      <c r="C1016" s="91" t="s">
        <v>38</v>
      </c>
      <c r="D1016" s="98"/>
      <c r="E1016" s="99"/>
      <c r="F1016" s="100"/>
      <c r="G1016" s="100"/>
      <c r="H1016" s="100"/>
      <c r="I1016" s="100"/>
      <c r="J1016" s="95">
        <f t="shared" si="59"/>
        <v>0</v>
      </c>
      <c r="K1016" s="70"/>
      <c r="L1016" s="96">
        <f t="shared" si="58"/>
        <v>0</v>
      </c>
      <c r="M1016" s="84"/>
      <c r="N1016" s="70"/>
    </row>
    <row r="1017" spans="1:14" ht="21.75" customHeight="1">
      <c r="A1017" s="89">
        <v>25</v>
      </c>
      <c r="B1017" s="90" t="s">
        <v>71</v>
      </c>
      <c r="C1017" s="91" t="s">
        <v>39</v>
      </c>
      <c r="D1017" s="98"/>
      <c r="E1017" s="99"/>
      <c r="F1017" s="100"/>
      <c r="G1017" s="100"/>
      <c r="H1017" s="100"/>
      <c r="I1017" s="100"/>
      <c r="J1017" s="95">
        <f t="shared" si="59"/>
        <v>0</v>
      </c>
      <c r="K1017" s="70"/>
      <c r="L1017" s="96">
        <f t="shared" si="58"/>
        <v>0</v>
      </c>
      <c r="M1017" s="84"/>
      <c r="N1017" s="70"/>
    </row>
    <row r="1018" spans="1:14" ht="21.75" customHeight="1">
      <c r="A1018" s="89">
        <v>26</v>
      </c>
      <c r="B1018" s="90" t="s">
        <v>71</v>
      </c>
      <c r="C1018" s="91" t="s">
        <v>40</v>
      </c>
      <c r="D1018" s="98"/>
      <c r="E1018" s="99"/>
      <c r="F1018" s="100"/>
      <c r="G1018" s="100"/>
      <c r="H1018" s="100"/>
      <c r="I1018" s="100"/>
      <c r="J1018" s="95">
        <f t="shared" si="59"/>
        <v>0</v>
      </c>
      <c r="K1018" s="70"/>
      <c r="L1018" s="96">
        <f t="shared" si="58"/>
        <v>0</v>
      </c>
      <c r="M1018" s="84"/>
      <c r="N1018" s="70"/>
    </row>
    <row r="1019" spans="1:14" ht="21.75" customHeight="1">
      <c r="A1019" s="89">
        <v>27</v>
      </c>
      <c r="B1019" s="90" t="s">
        <v>71</v>
      </c>
      <c r="C1019" s="91" t="s">
        <v>41</v>
      </c>
      <c r="D1019" s="98"/>
      <c r="E1019" s="99"/>
      <c r="F1019" s="100"/>
      <c r="G1019" s="100"/>
      <c r="H1019" s="100"/>
      <c r="I1019" s="100"/>
      <c r="J1019" s="95">
        <f t="shared" si="59"/>
        <v>0</v>
      </c>
      <c r="K1019" s="70"/>
      <c r="L1019" s="96">
        <f t="shared" si="58"/>
        <v>0</v>
      </c>
      <c r="M1019" s="84"/>
      <c r="N1019" s="70"/>
    </row>
    <row r="1020" spans="1:14" ht="21.75" customHeight="1">
      <c r="A1020" s="89">
        <v>28</v>
      </c>
      <c r="B1020" s="90" t="s">
        <v>71</v>
      </c>
      <c r="C1020" s="91" t="s">
        <v>42</v>
      </c>
      <c r="D1020" s="98"/>
      <c r="E1020" s="99"/>
      <c r="F1020" s="100"/>
      <c r="G1020" s="100"/>
      <c r="H1020" s="100"/>
      <c r="I1020" s="100"/>
      <c r="J1020" s="95">
        <f t="shared" si="59"/>
        <v>0</v>
      </c>
      <c r="K1020" s="70"/>
      <c r="L1020" s="96">
        <f t="shared" si="58"/>
        <v>0</v>
      </c>
      <c r="M1020" s="84"/>
      <c r="N1020" s="70"/>
    </row>
    <row r="1021" spans="1:14" ht="21.75" customHeight="1">
      <c r="A1021" s="89">
        <v>31</v>
      </c>
      <c r="B1021" s="90" t="s">
        <v>71</v>
      </c>
      <c r="C1021" s="91" t="s">
        <v>89</v>
      </c>
      <c r="D1021" s="98"/>
      <c r="E1021" s="99"/>
      <c r="F1021" s="100"/>
      <c r="G1021" s="100"/>
      <c r="H1021" s="100"/>
      <c r="I1021" s="100"/>
      <c r="J1021" s="95">
        <f t="shared" si="59"/>
        <v>0</v>
      </c>
      <c r="K1021" s="70"/>
      <c r="L1021" s="96">
        <f t="shared" si="58"/>
        <v>0</v>
      </c>
      <c r="M1021" s="84"/>
      <c r="N1021" s="70"/>
    </row>
    <row r="1022" spans="1:14" ht="30" customHeight="1">
      <c r="A1022" s="89">
        <v>32</v>
      </c>
      <c r="B1022" s="90" t="s">
        <v>71</v>
      </c>
      <c r="C1022" s="91" t="s">
        <v>43</v>
      </c>
      <c r="D1022" s="98">
        <v>275</v>
      </c>
      <c r="E1022" s="99">
        <v>3</v>
      </c>
      <c r="F1022" s="100">
        <v>119</v>
      </c>
      <c r="G1022" s="100">
        <v>153</v>
      </c>
      <c r="H1022" s="100"/>
      <c r="I1022" s="100"/>
      <c r="J1022" s="95">
        <f t="shared" si="59"/>
        <v>272</v>
      </c>
      <c r="K1022" s="70"/>
      <c r="L1022" s="96">
        <f t="shared" si="58"/>
        <v>275</v>
      </c>
      <c r="M1022" s="84" t="s">
        <v>138</v>
      </c>
      <c r="N1022" s="70"/>
    </row>
    <row r="1023" spans="1:14" ht="21.75" customHeight="1">
      <c r="A1023" s="89">
        <v>33</v>
      </c>
      <c r="B1023" s="90" t="s">
        <v>71</v>
      </c>
      <c r="C1023" s="91" t="s">
        <v>90</v>
      </c>
      <c r="D1023" s="98"/>
      <c r="E1023" s="99"/>
      <c r="F1023" s="100"/>
      <c r="G1023" s="100"/>
      <c r="H1023" s="100"/>
      <c r="I1023" s="100"/>
      <c r="J1023" s="95">
        <f t="shared" si="59"/>
        <v>0</v>
      </c>
      <c r="K1023" s="70"/>
      <c r="L1023" s="96">
        <f t="shared" si="58"/>
        <v>0</v>
      </c>
      <c r="M1023" s="84"/>
      <c r="N1023" s="70"/>
    </row>
    <row r="1024" spans="1:14" ht="21.75" customHeight="1">
      <c r="A1024" s="89">
        <v>35</v>
      </c>
      <c r="B1024" s="90" t="s">
        <v>71</v>
      </c>
      <c r="C1024" s="101" t="s">
        <v>44</v>
      </c>
      <c r="D1024" s="98"/>
      <c r="E1024" s="99"/>
      <c r="F1024" s="100"/>
      <c r="G1024" s="100"/>
      <c r="H1024" s="100"/>
      <c r="I1024" s="100"/>
      <c r="J1024" s="95">
        <f t="shared" si="59"/>
        <v>0</v>
      </c>
      <c r="K1024" s="70"/>
      <c r="L1024" s="96">
        <f t="shared" si="58"/>
        <v>0</v>
      </c>
      <c r="M1024" s="84"/>
      <c r="N1024" s="70"/>
    </row>
    <row r="1025" spans="1:14" ht="21.75" customHeight="1">
      <c r="A1025" s="89">
        <v>36</v>
      </c>
      <c r="B1025" s="90" t="s">
        <v>71</v>
      </c>
      <c r="C1025" s="101" t="s">
        <v>88</v>
      </c>
      <c r="D1025" s="98"/>
      <c r="E1025" s="99"/>
      <c r="F1025" s="100"/>
      <c r="G1025" s="100"/>
      <c r="H1025" s="100"/>
      <c r="I1025" s="100"/>
      <c r="J1025" s="95">
        <f t="shared" si="59"/>
        <v>0</v>
      </c>
      <c r="K1025" s="70"/>
      <c r="L1025" s="96">
        <f t="shared" ref="L1025:L1085" si="61">SUM(E1025,J1025,K1025)</f>
        <v>0</v>
      </c>
      <c r="M1025" s="84"/>
      <c r="N1025" s="70"/>
    </row>
    <row r="1026" spans="1:14" ht="21.75" customHeight="1">
      <c r="A1026" s="89">
        <v>37</v>
      </c>
      <c r="B1026" s="90" t="s">
        <v>71</v>
      </c>
      <c r="C1026" s="101" t="s">
        <v>46</v>
      </c>
      <c r="D1026" s="98"/>
      <c r="E1026" s="99"/>
      <c r="F1026" s="100"/>
      <c r="G1026" s="100"/>
      <c r="H1026" s="100"/>
      <c r="I1026" s="100"/>
      <c r="J1026" s="95">
        <f t="shared" ref="J1026:J1086" si="62">SUM(F1026,G1026,H1026,I1026)</f>
        <v>0</v>
      </c>
      <c r="K1026" s="70"/>
      <c r="L1026" s="96">
        <f t="shared" si="61"/>
        <v>0</v>
      </c>
      <c r="M1026" s="84"/>
      <c r="N1026" s="70"/>
    </row>
    <row r="1027" spans="1:14" ht="21.75" customHeight="1">
      <c r="A1027" s="89">
        <v>38</v>
      </c>
      <c r="B1027" s="90" t="s">
        <v>71</v>
      </c>
      <c r="C1027" s="101" t="s">
        <v>47</v>
      </c>
      <c r="D1027" s="98"/>
      <c r="E1027" s="99"/>
      <c r="F1027" s="100"/>
      <c r="G1027" s="100"/>
      <c r="H1027" s="100"/>
      <c r="I1027" s="100"/>
      <c r="J1027" s="95">
        <f t="shared" si="62"/>
        <v>0</v>
      </c>
      <c r="K1027" s="70"/>
      <c r="L1027" s="96">
        <f t="shared" si="61"/>
        <v>0</v>
      </c>
      <c r="M1027" s="84"/>
      <c r="N1027" s="70"/>
    </row>
    <row r="1028" spans="1:14" ht="21.75" customHeight="1">
      <c r="A1028" s="102">
        <v>28</v>
      </c>
      <c r="B1028" s="90" t="s">
        <v>71</v>
      </c>
      <c r="C1028" s="102" t="s">
        <v>76</v>
      </c>
      <c r="D1028" s="103">
        <f t="shared" ref="D1028:I1028" si="63">SUM(D993:D1027)</f>
        <v>486</v>
      </c>
      <c r="E1028" s="104">
        <f t="shared" si="63"/>
        <v>8</v>
      </c>
      <c r="F1028" s="105">
        <f t="shared" si="63"/>
        <v>165</v>
      </c>
      <c r="G1028" s="105">
        <f t="shared" si="63"/>
        <v>301</v>
      </c>
      <c r="H1028" s="105">
        <f t="shared" si="63"/>
        <v>9</v>
      </c>
      <c r="I1028" s="105">
        <f t="shared" si="63"/>
        <v>2</v>
      </c>
      <c r="J1028" s="95">
        <f t="shared" si="62"/>
        <v>477</v>
      </c>
      <c r="K1028" s="102">
        <f>SUM(K993:K1027)</f>
        <v>1</v>
      </c>
      <c r="L1028" s="96">
        <f t="shared" si="61"/>
        <v>486</v>
      </c>
      <c r="M1028" s="84"/>
      <c r="N1028" s="70"/>
    </row>
    <row r="1029" spans="1:14" ht="21.75" customHeight="1">
      <c r="A1029" s="89">
        <v>1</v>
      </c>
      <c r="B1029" s="90" t="s">
        <v>72</v>
      </c>
      <c r="C1029" s="91" t="s">
        <v>16</v>
      </c>
      <c r="D1029" s="92">
        <v>2</v>
      </c>
      <c r="E1029" s="99"/>
      <c r="F1029" s="100">
        <v>1</v>
      </c>
      <c r="G1029" s="100">
        <v>1</v>
      </c>
      <c r="H1029" s="100"/>
      <c r="I1029" s="100"/>
      <c r="J1029" s="95">
        <f t="shared" si="62"/>
        <v>2</v>
      </c>
      <c r="K1029" s="70"/>
      <c r="L1029" s="96">
        <f t="shared" si="61"/>
        <v>2</v>
      </c>
      <c r="M1029" s="84"/>
      <c r="N1029" s="70"/>
    </row>
    <row r="1030" spans="1:14" ht="21.75" customHeight="1">
      <c r="A1030" s="89">
        <v>2</v>
      </c>
      <c r="B1030" s="90" t="s">
        <v>72</v>
      </c>
      <c r="C1030" s="91" t="s">
        <v>17</v>
      </c>
      <c r="D1030" s="92">
        <v>6</v>
      </c>
      <c r="E1030" s="99">
        <v>1</v>
      </c>
      <c r="F1030" s="100"/>
      <c r="G1030" s="100">
        <v>5</v>
      </c>
      <c r="H1030" s="100"/>
      <c r="I1030" s="100"/>
      <c r="J1030" s="95">
        <f t="shared" si="62"/>
        <v>5</v>
      </c>
      <c r="K1030" s="70"/>
      <c r="L1030" s="96">
        <f t="shared" si="61"/>
        <v>6</v>
      </c>
      <c r="M1030" s="84"/>
      <c r="N1030" s="70"/>
    </row>
    <row r="1031" spans="1:14" ht="40.5" customHeight="1">
      <c r="A1031" s="89">
        <v>3</v>
      </c>
      <c r="B1031" s="90" t="s">
        <v>72</v>
      </c>
      <c r="C1031" s="91" t="s">
        <v>18</v>
      </c>
      <c r="D1031" s="92">
        <v>32</v>
      </c>
      <c r="E1031" s="99"/>
      <c r="F1031" s="100">
        <v>7</v>
      </c>
      <c r="G1031" s="100">
        <v>15</v>
      </c>
      <c r="H1031" s="100">
        <v>10</v>
      </c>
      <c r="I1031" s="100"/>
      <c r="J1031" s="95">
        <f t="shared" si="62"/>
        <v>32</v>
      </c>
      <c r="K1031" s="70"/>
      <c r="L1031" s="96">
        <f t="shared" si="61"/>
        <v>32</v>
      </c>
      <c r="M1031" s="84" t="s">
        <v>142</v>
      </c>
      <c r="N1031" s="70"/>
    </row>
    <row r="1032" spans="1:14" ht="58.5" customHeight="1">
      <c r="A1032" s="89">
        <v>4</v>
      </c>
      <c r="B1032" s="90" t="s">
        <v>72</v>
      </c>
      <c r="C1032" s="91" t="s">
        <v>19</v>
      </c>
      <c r="D1032" s="92">
        <v>123</v>
      </c>
      <c r="E1032" s="99"/>
      <c r="F1032" s="100">
        <v>21</v>
      </c>
      <c r="G1032" s="100">
        <v>102</v>
      </c>
      <c r="H1032" s="100"/>
      <c r="I1032" s="100"/>
      <c r="J1032" s="95">
        <f t="shared" si="62"/>
        <v>123</v>
      </c>
      <c r="K1032" s="70"/>
      <c r="L1032" s="96">
        <f t="shared" si="61"/>
        <v>123</v>
      </c>
      <c r="M1032" s="84" t="s">
        <v>145</v>
      </c>
      <c r="N1032" s="70"/>
    </row>
    <row r="1033" spans="1:14" ht="21.75" customHeight="1">
      <c r="A1033" s="89">
        <v>5</v>
      </c>
      <c r="B1033" s="90" t="s">
        <v>72</v>
      </c>
      <c r="C1033" s="91" t="s">
        <v>20</v>
      </c>
      <c r="D1033" s="92">
        <v>26</v>
      </c>
      <c r="E1033" s="99"/>
      <c r="F1033" s="100">
        <v>2</v>
      </c>
      <c r="G1033" s="100">
        <v>24</v>
      </c>
      <c r="H1033" s="100"/>
      <c r="I1033" s="100"/>
      <c r="J1033" s="95">
        <f t="shared" si="62"/>
        <v>26</v>
      </c>
      <c r="K1033" s="70"/>
      <c r="L1033" s="96">
        <f t="shared" si="61"/>
        <v>26</v>
      </c>
      <c r="M1033" s="84"/>
      <c r="N1033" s="70"/>
    </row>
    <row r="1034" spans="1:14" ht="24" customHeight="1">
      <c r="A1034" s="89">
        <v>6</v>
      </c>
      <c r="B1034" s="90" t="s">
        <v>72</v>
      </c>
      <c r="C1034" s="91" t="s">
        <v>21</v>
      </c>
      <c r="D1034" s="92">
        <v>15</v>
      </c>
      <c r="E1034" s="99">
        <v>1</v>
      </c>
      <c r="F1034" s="100"/>
      <c r="G1034" s="100">
        <v>14</v>
      </c>
      <c r="H1034" s="100"/>
      <c r="I1034" s="100"/>
      <c r="J1034" s="95">
        <f t="shared" si="62"/>
        <v>14</v>
      </c>
      <c r="K1034" s="70"/>
      <c r="L1034" s="96">
        <f t="shared" si="61"/>
        <v>15</v>
      </c>
      <c r="M1034" s="84"/>
      <c r="N1034" s="70"/>
    </row>
    <row r="1035" spans="1:14" ht="21.75" customHeight="1">
      <c r="A1035" s="89">
        <v>7</v>
      </c>
      <c r="B1035" s="90" t="s">
        <v>72</v>
      </c>
      <c r="C1035" s="91" t="s">
        <v>22</v>
      </c>
      <c r="D1035" s="92">
        <v>3</v>
      </c>
      <c r="E1035" s="99"/>
      <c r="F1035" s="100">
        <v>1</v>
      </c>
      <c r="G1035" s="100">
        <v>2</v>
      </c>
      <c r="H1035" s="100"/>
      <c r="I1035" s="100"/>
      <c r="J1035" s="95">
        <f t="shared" si="62"/>
        <v>3</v>
      </c>
      <c r="K1035" s="70"/>
      <c r="L1035" s="96">
        <f t="shared" si="61"/>
        <v>3</v>
      </c>
      <c r="M1035" s="84"/>
      <c r="N1035" s="70"/>
    </row>
    <row r="1036" spans="1:14" ht="21.75" customHeight="1">
      <c r="A1036" s="89">
        <v>8</v>
      </c>
      <c r="B1036" s="90" t="s">
        <v>72</v>
      </c>
      <c r="C1036" s="91" t="s">
        <v>23</v>
      </c>
      <c r="D1036" s="92"/>
      <c r="E1036" s="99"/>
      <c r="F1036" s="100"/>
      <c r="G1036" s="100"/>
      <c r="H1036" s="100"/>
      <c r="I1036" s="100"/>
      <c r="J1036" s="97">
        <f t="shared" si="62"/>
        <v>0</v>
      </c>
      <c r="K1036" s="70"/>
      <c r="L1036" s="96">
        <f t="shared" si="61"/>
        <v>0</v>
      </c>
      <c r="M1036" s="84"/>
      <c r="N1036" s="70"/>
    </row>
    <row r="1037" spans="1:14" ht="21.75" customHeight="1">
      <c r="A1037" s="89">
        <v>9</v>
      </c>
      <c r="B1037" s="90" t="s">
        <v>72</v>
      </c>
      <c r="C1037" s="91" t="s">
        <v>24</v>
      </c>
      <c r="D1037" s="92"/>
      <c r="E1037" s="99"/>
      <c r="F1037" s="100"/>
      <c r="G1037" s="100"/>
      <c r="H1037" s="100"/>
      <c r="I1037" s="100"/>
      <c r="J1037" s="95">
        <f t="shared" si="62"/>
        <v>0</v>
      </c>
      <c r="K1037" s="70"/>
      <c r="L1037" s="96">
        <f t="shared" si="61"/>
        <v>0</v>
      </c>
      <c r="M1037" s="84"/>
      <c r="N1037" s="70"/>
    </row>
    <row r="1038" spans="1:14" ht="21.75" customHeight="1">
      <c r="A1038" s="89">
        <v>10</v>
      </c>
      <c r="B1038" s="90" t="s">
        <v>72</v>
      </c>
      <c r="C1038" s="91" t="s">
        <v>25</v>
      </c>
      <c r="D1038" s="98">
        <v>0</v>
      </c>
      <c r="E1038" s="99"/>
      <c r="F1038" s="100"/>
      <c r="G1038" s="100"/>
      <c r="H1038" s="100"/>
      <c r="I1038" s="100"/>
      <c r="J1038" s="95">
        <f t="shared" si="62"/>
        <v>0</v>
      </c>
      <c r="K1038" s="70"/>
      <c r="L1038" s="96">
        <f t="shared" si="61"/>
        <v>0</v>
      </c>
      <c r="M1038" s="84"/>
      <c r="N1038" s="70"/>
    </row>
    <row r="1039" spans="1:14" ht="21.75" customHeight="1">
      <c r="A1039" s="89">
        <v>11</v>
      </c>
      <c r="B1039" s="90" t="s">
        <v>72</v>
      </c>
      <c r="C1039" s="91" t="s">
        <v>26</v>
      </c>
      <c r="D1039" s="98">
        <v>7</v>
      </c>
      <c r="E1039" s="99"/>
      <c r="F1039" s="100"/>
      <c r="G1039" s="100">
        <v>1</v>
      </c>
      <c r="H1039" s="100">
        <v>6</v>
      </c>
      <c r="I1039" s="100"/>
      <c r="J1039" s="95">
        <f t="shared" si="62"/>
        <v>7</v>
      </c>
      <c r="K1039" s="70"/>
      <c r="L1039" s="96">
        <f t="shared" si="61"/>
        <v>7</v>
      </c>
      <c r="M1039" s="84"/>
      <c r="N1039" s="70"/>
    </row>
    <row r="1040" spans="1:14" ht="21.75" customHeight="1">
      <c r="A1040" s="89">
        <v>12</v>
      </c>
      <c r="B1040" s="90" t="s">
        <v>72</v>
      </c>
      <c r="C1040" s="91" t="s">
        <v>27</v>
      </c>
      <c r="D1040" s="98"/>
      <c r="E1040" s="99"/>
      <c r="F1040" s="100"/>
      <c r="G1040" s="100"/>
      <c r="H1040" s="100"/>
      <c r="I1040" s="100"/>
      <c r="J1040" s="95">
        <f t="shared" si="62"/>
        <v>0</v>
      </c>
      <c r="K1040" s="70"/>
      <c r="L1040" s="96">
        <f t="shared" si="61"/>
        <v>0</v>
      </c>
      <c r="M1040" s="84"/>
      <c r="N1040" s="70"/>
    </row>
    <row r="1041" spans="1:14" ht="21.75" customHeight="1">
      <c r="A1041" s="89">
        <v>13</v>
      </c>
      <c r="B1041" s="90" t="s">
        <v>72</v>
      </c>
      <c r="C1041" s="91" t="s">
        <v>28</v>
      </c>
      <c r="D1041" s="98"/>
      <c r="E1041" s="99"/>
      <c r="F1041" s="100"/>
      <c r="G1041" s="100"/>
      <c r="H1041" s="100"/>
      <c r="I1041" s="100"/>
      <c r="J1041" s="95">
        <f t="shared" si="62"/>
        <v>0</v>
      </c>
      <c r="K1041" s="70"/>
      <c r="L1041" s="96">
        <f t="shared" si="61"/>
        <v>0</v>
      </c>
      <c r="M1041" s="84"/>
      <c r="N1041" s="70"/>
    </row>
    <row r="1042" spans="1:14" ht="21.75" customHeight="1">
      <c r="A1042" s="89">
        <v>14</v>
      </c>
      <c r="B1042" s="90" t="s">
        <v>72</v>
      </c>
      <c r="C1042" s="91" t="s">
        <v>29</v>
      </c>
      <c r="D1042" s="98"/>
      <c r="E1042" s="99"/>
      <c r="F1042" s="100"/>
      <c r="G1042" s="100"/>
      <c r="H1042" s="100"/>
      <c r="I1042" s="100"/>
      <c r="J1042" s="95">
        <f t="shared" si="62"/>
        <v>0</v>
      </c>
      <c r="K1042" s="70"/>
      <c r="L1042" s="96">
        <f t="shared" si="61"/>
        <v>0</v>
      </c>
      <c r="M1042" s="84"/>
      <c r="N1042" s="70"/>
    </row>
    <row r="1043" spans="1:14" ht="21.75" customHeight="1">
      <c r="A1043" s="89">
        <v>15</v>
      </c>
      <c r="B1043" s="90" t="s">
        <v>72</v>
      </c>
      <c r="C1043" s="91" t="s">
        <v>30</v>
      </c>
      <c r="D1043" s="98"/>
      <c r="E1043" s="99"/>
      <c r="F1043" s="100"/>
      <c r="G1043" s="100"/>
      <c r="H1043" s="100"/>
      <c r="I1043" s="100"/>
      <c r="J1043" s="95">
        <f t="shared" si="62"/>
        <v>0</v>
      </c>
      <c r="K1043" s="70"/>
      <c r="L1043" s="96">
        <f t="shared" si="61"/>
        <v>0</v>
      </c>
      <c r="M1043" s="84"/>
      <c r="N1043" s="70"/>
    </row>
    <row r="1044" spans="1:14" ht="21.75" customHeight="1">
      <c r="A1044" s="89">
        <v>16</v>
      </c>
      <c r="B1044" s="90" t="s">
        <v>72</v>
      </c>
      <c r="C1044" s="91" t="s">
        <v>31</v>
      </c>
      <c r="D1044" s="98"/>
      <c r="E1044" s="99"/>
      <c r="F1044" s="100"/>
      <c r="G1044" s="100"/>
      <c r="H1044" s="100"/>
      <c r="I1044" s="100"/>
      <c r="J1044" s="95">
        <f t="shared" si="62"/>
        <v>0</v>
      </c>
      <c r="K1044" s="70"/>
      <c r="L1044" s="96">
        <f t="shared" si="61"/>
        <v>0</v>
      </c>
      <c r="M1044" s="84"/>
      <c r="N1044" s="70"/>
    </row>
    <row r="1045" spans="1:14" ht="21.75" customHeight="1">
      <c r="A1045" s="89">
        <v>17</v>
      </c>
      <c r="B1045" s="90" t="s">
        <v>72</v>
      </c>
      <c r="C1045" s="91" t="s">
        <v>32</v>
      </c>
      <c r="D1045" s="98"/>
      <c r="E1045" s="99"/>
      <c r="F1045" s="100"/>
      <c r="G1045" s="100"/>
      <c r="H1045" s="100"/>
      <c r="I1045" s="100"/>
      <c r="J1045" s="95">
        <f t="shared" si="62"/>
        <v>0</v>
      </c>
      <c r="K1045" s="70"/>
      <c r="L1045" s="96">
        <f t="shared" si="61"/>
        <v>0</v>
      </c>
      <c r="M1045" s="84"/>
      <c r="N1045" s="70"/>
    </row>
    <row r="1046" spans="1:14" ht="21.75" customHeight="1">
      <c r="A1046" s="89">
        <v>18</v>
      </c>
      <c r="B1046" s="90" t="s">
        <v>72</v>
      </c>
      <c r="C1046" s="91" t="s">
        <v>33</v>
      </c>
      <c r="D1046" s="98"/>
      <c r="E1046" s="99"/>
      <c r="F1046" s="100"/>
      <c r="G1046" s="100"/>
      <c r="H1046" s="100"/>
      <c r="I1046" s="100"/>
      <c r="J1046" s="95">
        <f t="shared" si="62"/>
        <v>0</v>
      </c>
      <c r="K1046" s="70"/>
      <c r="L1046" s="96">
        <f t="shared" si="61"/>
        <v>0</v>
      </c>
      <c r="M1046" s="84"/>
      <c r="N1046" s="70"/>
    </row>
    <row r="1047" spans="1:14" ht="21.75" customHeight="1">
      <c r="A1047" s="89">
        <v>19</v>
      </c>
      <c r="B1047" s="90" t="s">
        <v>72</v>
      </c>
      <c r="C1047" s="101" t="s">
        <v>34</v>
      </c>
      <c r="D1047" s="98"/>
      <c r="E1047" s="99"/>
      <c r="F1047" s="100"/>
      <c r="G1047" s="100"/>
      <c r="H1047" s="100"/>
      <c r="I1047" s="100"/>
      <c r="J1047" s="95">
        <f t="shared" si="62"/>
        <v>0</v>
      </c>
      <c r="K1047" s="70"/>
      <c r="L1047" s="96">
        <f t="shared" si="61"/>
        <v>0</v>
      </c>
      <c r="M1047" s="84"/>
      <c r="N1047" s="70"/>
    </row>
    <row r="1048" spans="1:14" ht="21.75" customHeight="1">
      <c r="A1048" s="89">
        <v>20</v>
      </c>
      <c r="B1048" s="90" t="s">
        <v>72</v>
      </c>
      <c r="C1048" s="101" t="s">
        <v>35</v>
      </c>
      <c r="D1048" s="98"/>
      <c r="E1048" s="99"/>
      <c r="F1048" s="100"/>
      <c r="G1048" s="100"/>
      <c r="H1048" s="100"/>
      <c r="I1048" s="100"/>
      <c r="J1048" s="95">
        <f t="shared" si="62"/>
        <v>0</v>
      </c>
      <c r="K1048" s="70"/>
      <c r="L1048" s="96">
        <f t="shared" si="61"/>
        <v>0</v>
      </c>
      <c r="M1048" s="84"/>
      <c r="N1048" s="70"/>
    </row>
    <row r="1049" spans="1:14" ht="21.75" customHeight="1">
      <c r="A1049" s="89">
        <v>21</v>
      </c>
      <c r="B1049" s="90" t="s">
        <v>72</v>
      </c>
      <c r="C1049" s="91" t="s">
        <v>70</v>
      </c>
      <c r="D1049" s="98"/>
      <c r="E1049" s="99"/>
      <c r="F1049" s="100"/>
      <c r="G1049" s="100"/>
      <c r="H1049" s="100"/>
      <c r="I1049" s="100"/>
      <c r="J1049" s="95">
        <f t="shared" si="62"/>
        <v>0</v>
      </c>
      <c r="K1049" s="70"/>
      <c r="L1049" s="96">
        <f t="shared" si="61"/>
        <v>0</v>
      </c>
      <c r="M1049" s="84"/>
      <c r="N1049" s="70"/>
    </row>
    <row r="1050" spans="1:14" ht="21.75" customHeight="1">
      <c r="A1050" s="89">
        <v>22</v>
      </c>
      <c r="B1050" s="90" t="s">
        <v>72</v>
      </c>
      <c r="C1050" s="91" t="s">
        <v>37</v>
      </c>
      <c r="D1050" s="98"/>
      <c r="E1050" s="99"/>
      <c r="F1050" s="100"/>
      <c r="G1050" s="100"/>
      <c r="H1050" s="100"/>
      <c r="I1050" s="100"/>
      <c r="J1050" s="95">
        <f t="shared" si="62"/>
        <v>0</v>
      </c>
      <c r="K1050" s="70"/>
      <c r="L1050" s="96">
        <f t="shared" si="61"/>
        <v>0</v>
      </c>
      <c r="M1050" s="84"/>
      <c r="N1050" s="70"/>
    </row>
    <row r="1051" spans="1:14" ht="21.75" customHeight="1">
      <c r="A1051" s="89">
        <v>23</v>
      </c>
      <c r="B1051" s="90" t="s">
        <v>72</v>
      </c>
      <c r="C1051" s="91" t="s">
        <v>146</v>
      </c>
      <c r="D1051" s="98"/>
      <c r="E1051" s="99"/>
      <c r="F1051" s="100"/>
      <c r="G1051" s="100"/>
      <c r="H1051" s="100"/>
      <c r="I1051" s="100"/>
      <c r="J1051" s="95">
        <f t="shared" si="62"/>
        <v>0</v>
      </c>
      <c r="K1051" s="70"/>
      <c r="L1051" s="96">
        <f t="shared" si="61"/>
        <v>0</v>
      </c>
      <c r="M1051" s="84"/>
      <c r="N1051" s="70"/>
    </row>
    <row r="1052" spans="1:14" ht="21.75" customHeight="1">
      <c r="A1052" s="89">
        <v>24</v>
      </c>
      <c r="B1052" s="90" t="s">
        <v>72</v>
      </c>
      <c r="C1052" s="91" t="s">
        <v>38</v>
      </c>
      <c r="D1052" s="98"/>
      <c r="E1052" s="99"/>
      <c r="F1052" s="100"/>
      <c r="G1052" s="100"/>
      <c r="H1052" s="100"/>
      <c r="I1052" s="100"/>
      <c r="J1052" s="95">
        <f t="shared" si="62"/>
        <v>0</v>
      </c>
      <c r="K1052" s="70"/>
      <c r="L1052" s="96">
        <f t="shared" si="61"/>
        <v>0</v>
      </c>
      <c r="M1052" s="84"/>
      <c r="N1052" s="70"/>
    </row>
    <row r="1053" spans="1:14" ht="21.75" customHeight="1">
      <c r="A1053" s="89">
        <v>25</v>
      </c>
      <c r="B1053" s="90" t="s">
        <v>72</v>
      </c>
      <c r="C1053" s="91" t="s">
        <v>39</v>
      </c>
      <c r="D1053" s="98"/>
      <c r="E1053" s="99"/>
      <c r="F1053" s="100"/>
      <c r="G1053" s="100"/>
      <c r="H1053" s="100"/>
      <c r="I1053" s="100"/>
      <c r="J1053" s="95">
        <f t="shared" si="62"/>
        <v>0</v>
      </c>
      <c r="K1053" s="70"/>
      <c r="L1053" s="96">
        <f t="shared" si="61"/>
        <v>0</v>
      </c>
      <c r="M1053" s="84"/>
      <c r="N1053" s="70"/>
    </row>
    <row r="1054" spans="1:14" ht="21.75" customHeight="1">
      <c r="A1054" s="89">
        <v>26</v>
      </c>
      <c r="B1054" s="90" t="s">
        <v>72</v>
      </c>
      <c r="C1054" s="91" t="s">
        <v>40</v>
      </c>
      <c r="D1054" s="98"/>
      <c r="E1054" s="99"/>
      <c r="F1054" s="100"/>
      <c r="G1054" s="100"/>
      <c r="H1054" s="100"/>
      <c r="I1054" s="100"/>
      <c r="J1054" s="95">
        <f t="shared" si="62"/>
        <v>0</v>
      </c>
      <c r="K1054" s="70"/>
      <c r="L1054" s="96">
        <f t="shared" si="61"/>
        <v>0</v>
      </c>
      <c r="M1054" s="84"/>
      <c r="N1054" s="70"/>
    </row>
    <row r="1055" spans="1:14" ht="21.75" customHeight="1">
      <c r="A1055" s="89">
        <v>27</v>
      </c>
      <c r="B1055" s="90" t="s">
        <v>72</v>
      </c>
      <c r="C1055" s="91" t="s">
        <v>41</v>
      </c>
      <c r="D1055" s="98"/>
      <c r="E1055" s="99"/>
      <c r="F1055" s="100"/>
      <c r="G1055" s="100"/>
      <c r="H1055" s="100"/>
      <c r="I1055" s="100"/>
      <c r="J1055" s="95">
        <f t="shared" si="62"/>
        <v>0</v>
      </c>
      <c r="K1055" s="70"/>
      <c r="L1055" s="96">
        <f t="shared" si="61"/>
        <v>0</v>
      </c>
      <c r="M1055" s="84"/>
      <c r="N1055" s="70"/>
    </row>
    <row r="1056" spans="1:14" ht="21.75" customHeight="1">
      <c r="A1056" s="89">
        <v>28</v>
      </c>
      <c r="B1056" s="90" t="s">
        <v>72</v>
      </c>
      <c r="C1056" s="91" t="s">
        <v>42</v>
      </c>
      <c r="D1056" s="98"/>
      <c r="E1056" s="99"/>
      <c r="F1056" s="100"/>
      <c r="G1056" s="100"/>
      <c r="H1056" s="100"/>
      <c r="I1056" s="100"/>
      <c r="J1056" s="95">
        <f t="shared" si="62"/>
        <v>0</v>
      </c>
      <c r="K1056" s="70"/>
      <c r="L1056" s="96">
        <f t="shared" si="61"/>
        <v>0</v>
      </c>
      <c r="M1056" s="84"/>
      <c r="N1056" s="70"/>
    </row>
    <row r="1057" spans="1:17" ht="21.75" customHeight="1">
      <c r="A1057" s="89">
        <v>31</v>
      </c>
      <c r="B1057" s="90" t="s">
        <v>72</v>
      </c>
      <c r="C1057" s="91" t="s">
        <v>89</v>
      </c>
      <c r="D1057" s="98"/>
      <c r="E1057" s="99"/>
      <c r="F1057" s="100"/>
      <c r="G1057" s="100"/>
      <c r="H1057" s="100"/>
      <c r="I1057" s="100"/>
      <c r="J1057" s="95">
        <f t="shared" si="62"/>
        <v>0</v>
      </c>
      <c r="K1057" s="70"/>
      <c r="L1057" s="96">
        <f t="shared" si="61"/>
        <v>0</v>
      </c>
      <c r="M1057" s="84"/>
      <c r="N1057" s="70"/>
    </row>
    <row r="1058" spans="1:17" ht="21.75" customHeight="1">
      <c r="A1058" s="89">
        <v>32</v>
      </c>
      <c r="B1058" s="90" t="s">
        <v>72</v>
      </c>
      <c r="C1058" s="91" t="s">
        <v>43</v>
      </c>
      <c r="D1058" s="98"/>
      <c r="E1058" s="99"/>
      <c r="F1058" s="100"/>
      <c r="G1058" s="100"/>
      <c r="H1058" s="100"/>
      <c r="I1058" s="100"/>
      <c r="J1058" s="95">
        <f t="shared" si="62"/>
        <v>0</v>
      </c>
      <c r="K1058" s="70"/>
      <c r="L1058" s="96">
        <f t="shared" si="61"/>
        <v>0</v>
      </c>
      <c r="M1058" s="84"/>
      <c r="N1058" s="70"/>
    </row>
    <row r="1059" spans="1:17" ht="21.75" customHeight="1">
      <c r="A1059" s="89">
        <v>33</v>
      </c>
      <c r="B1059" s="90" t="s">
        <v>72</v>
      </c>
      <c r="C1059" s="91" t="s">
        <v>90</v>
      </c>
      <c r="D1059" s="98">
        <v>237</v>
      </c>
      <c r="E1059" s="99"/>
      <c r="F1059" s="100"/>
      <c r="G1059" s="100">
        <v>237</v>
      </c>
      <c r="H1059" s="100"/>
      <c r="I1059" s="100"/>
      <c r="J1059" s="95">
        <f t="shared" si="62"/>
        <v>237</v>
      </c>
      <c r="K1059" s="70"/>
      <c r="L1059" s="96">
        <f t="shared" si="61"/>
        <v>237</v>
      </c>
      <c r="M1059" s="84"/>
      <c r="N1059" s="70"/>
    </row>
    <row r="1060" spans="1:17" ht="21.75" customHeight="1">
      <c r="A1060" s="89">
        <v>35</v>
      </c>
      <c r="B1060" s="90" t="s">
        <v>72</v>
      </c>
      <c r="C1060" s="101" t="s">
        <v>44</v>
      </c>
      <c r="D1060" s="98"/>
      <c r="E1060" s="99"/>
      <c r="F1060" s="100"/>
      <c r="G1060" s="100"/>
      <c r="H1060" s="100"/>
      <c r="I1060" s="100"/>
      <c r="J1060" s="95">
        <f t="shared" si="62"/>
        <v>0</v>
      </c>
      <c r="K1060" s="70"/>
      <c r="L1060" s="96">
        <f t="shared" si="61"/>
        <v>0</v>
      </c>
      <c r="M1060" s="84"/>
      <c r="N1060" s="70"/>
    </row>
    <row r="1061" spans="1:17" ht="21.75" customHeight="1">
      <c r="A1061" s="89">
        <v>36</v>
      </c>
      <c r="B1061" s="90" t="s">
        <v>72</v>
      </c>
      <c r="C1061" s="101" t="s">
        <v>88</v>
      </c>
      <c r="D1061" s="98"/>
      <c r="E1061" s="99"/>
      <c r="F1061" s="100"/>
      <c r="G1061" s="100"/>
      <c r="H1061" s="100"/>
      <c r="I1061" s="100"/>
      <c r="J1061" s="95">
        <f t="shared" si="62"/>
        <v>0</v>
      </c>
      <c r="K1061" s="70"/>
      <c r="L1061" s="96">
        <f t="shared" si="61"/>
        <v>0</v>
      </c>
      <c r="M1061" s="84"/>
      <c r="N1061" s="70"/>
    </row>
    <row r="1062" spans="1:17" ht="79.5" customHeight="1">
      <c r="A1062" s="89">
        <v>37</v>
      </c>
      <c r="B1062" s="90" t="s">
        <v>72</v>
      </c>
      <c r="C1062" s="101" t="s">
        <v>46</v>
      </c>
      <c r="D1062" s="98">
        <v>0</v>
      </c>
      <c r="E1062" s="99"/>
      <c r="F1062" s="100"/>
      <c r="G1062" s="100"/>
      <c r="H1062" s="100"/>
      <c r="I1062" s="100"/>
      <c r="J1062" s="95">
        <f t="shared" si="62"/>
        <v>0</v>
      </c>
      <c r="K1062" s="70"/>
      <c r="L1062" s="96">
        <f t="shared" si="61"/>
        <v>0</v>
      </c>
      <c r="M1062" s="84" t="s">
        <v>141</v>
      </c>
      <c r="N1062" s="70"/>
    </row>
    <row r="1063" spans="1:17" ht="21.75" customHeight="1">
      <c r="A1063" s="89">
        <v>38</v>
      </c>
      <c r="B1063" s="90" t="s">
        <v>72</v>
      </c>
      <c r="C1063" s="101" t="s">
        <v>47</v>
      </c>
      <c r="D1063" s="98"/>
      <c r="E1063" s="99"/>
      <c r="F1063" s="100"/>
      <c r="G1063" s="100"/>
      <c r="H1063" s="100"/>
      <c r="I1063" s="100"/>
      <c r="J1063" s="95">
        <f t="shared" si="62"/>
        <v>0</v>
      </c>
      <c r="K1063" s="70"/>
      <c r="L1063" s="96">
        <f t="shared" si="61"/>
        <v>0</v>
      </c>
      <c r="M1063" s="84"/>
      <c r="N1063" s="70"/>
    </row>
    <row r="1064" spans="1:17" ht="21.75" customHeight="1">
      <c r="A1064" s="102">
        <v>29</v>
      </c>
      <c r="B1064" s="90" t="s">
        <v>72</v>
      </c>
      <c r="C1064" s="102" t="s">
        <v>76</v>
      </c>
      <c r="D1064" s="103">
        <f t="shared" ref="D1064:I1064" si="64">SUM(D1029:D1063)</f>
        <v>451</v>
      </c>
      <c r="E1064" s="104">
        <f t="shared" si="64"/>
        <v>2</v>
      </c>
      <c r="F1064" s="105">
        <f t="shared" si="64"/>
        <v>32</v>
      </c>
      <c r="G1064" s="105">
        <f t="shared" si="64"/>
        <v>401</v>
      </c>
      <c r="H1064" s="105">
        <f t="shared" si="64"/>
        <v>16</v>
      </c>
      <c r="I1064" s="105">
        <f t="shared" si="64"/>
        <v>0</v>
      </c>
      <c r="J1064" s="95">
        <f t="shared" si="62"/>
        <v>449</v>
      </c>
      <c r="K1064" s="102">
        <f>SUM(K1029:K1063)</f>
        <v>0</v>
      </c>
      <c r="L1064" s="96">
        <f t="shared" si="61"/>
        <v>451</v>
      </c>
      <c r="M1064" s="84"/>
      <c r="N1064" s="70"/>
    </row>
    <row r="1065" spans="1:17" ht="21.75" customHeight="1">
      <c r="A1065" s="89">
        <v>1</v>
      </c>
      <c r="B1065" s="90" t="s">
        <v>73</v>
      </c>
      <c r="C1065" s="91" t="s">
        <v>16</v>
      </c>
      <c r="D1065" s="92">
        <v>83</v>
      </c>
      <c r="E1065" s="99">
        <v>3</v>
      </c>
      <c r="F1065" s="100">
        <v>13</v>
      </c>
      <c r="G1065" s="100">
        <v>67</v>
      </c>
      <c r="H1065" s="100"/>
      <c r="I1065" s="100"/>
      <c r="J1065" s="95">
        <f t="shared" si="62"/>
        <v>80</v>
      </c>
      <c r="K1065" s="70"/>
      <c r="L1065" s="96">
        <f t="shared" si="61"/>
        <v>83</v>
      </c>
      <c r="M1065" s="84"/>
      <c r="N1065" s="70"/>
      <c r="Q1065" s="74" t="s">
        <v>97</v>
      </c>
    </row>
    <row r="1066" spans="1:17" ht="21.75" customHeight="1">
      <c r="A1066" s="89">
        <v>2</v>
      </c>
      <c r="B1066" s="90" t="s">
        <v>73</v>
      </c>
      <c r="C1066" s="91" t="s">
        <v>17</v>
      </c>
      <c r="D1066" s="92">
        <v>58</v>
      </c>
      <c r="E1066" s="99">
        <v>2</v>
      </c>
      <c r="F1066" s="100">
        <v>16</v>
      </c>
      <c r="G1066" s="100">
        <v>40</v>
      </c>
      <c r="H1066" s="100"/>
      <c r="I1066" s="100"/>
      <c r="J1066" s="95">
        <f t="shared" si="62"/>
        <v>56</v>
      </c>
      <c r="K1066" s="70"/>
      <c r="L1066" s="96">
        <f t="shared" si="61"/>
        <v>58</v>
      </c>
      <c r="M1066" s="84"/>
      <c r="N1066" s="70"/>
    </row>
    <row r="1067" spans="1:17" ht="21.75" customHeight="1">
      <c r="A1067" s="89">
        <v>3</v>
      </c>
      <c r="B1067" s="90" t="s">
        <v>73</v>
      </c>
      <c r="C1067" s="91" t="s">
        <v>18</v>
      </c>
      <c r="D1067" s="92">
        <v>5</v>
      </c>
      <c r="E1067" s="99"/>
      <c r="F1067" s="100">
        <v>1</v>
      </c>
      <c r="G1067" s="100">
        <v>4</v>
      </c>
      <c r="H1067" s="100"/>
      <c r="I1067" s="100"/>
      <c r="J1067" s="95">
        <f t="shared" si="62"/>
        <v>5</v>
      </c>
      <c r="K1067" s="70"/>
      <c r="L1067" s="96">
        <f t="shared" si="61"/>
        <v>5</v>
      </c>
      <c r="M1067" s="84"/>
      <c r="N1067" s="70"/>
    </row>
    <row r="1068" spans="1:17" ht="21.75" customHeight="1">
      <c r="A1068" s="89">
        <v>4</v>
      </c>
      <c r="B1068" s="90" t="s">
        <v>73</v>
      </c>
      <c r="C1068" s="91" t="s">
        <v>19</v>
      </c>
      <c r="D1068" s="92"/>
      <c r="E1068" s="99"/>
      <c r="F1068" s="100"/>
      <c r="G1068" s="100"/>
      <c r="H1068" s="100"/>
      <c r="I1068" s="100"/>
      <c r="J1068" s="95">
        <f t="shared" si="62"/>
        <v>0</v>
      </c>
      <c r="K1068" s="70"/>
      <c r="L1068" s="96">
        <f t="shared" si="61"/>
        <v>0</v>
      </c>
      <c r="M1068" s="84"/>
      <c r="N1068" s="70"/>
    </row>
    <row r="1069" spans="1:17" ht="21.75" customHeight="1">
      <c r="A1069" s="89">
        <v>5</v>
      </c>
      <c r="B1069" s="90" t="s">
        <v>73</v>
      </c>
      <c r="C1069" s="91" t="s">
        <v>20</v>
      </c>
      <c r="D1069" s="92">
        <v>24</v>
      </c>
      <c r="E1069" s="99"/>
      <c r="F1069" s="100">
        <v>5</v>
      </c>
      <c r="G1069" s="100">
        <v>19</v>
      </c>
      <c r="H1069" s="100"/>
      <c r="I1069" s="100"/>
      <c r="J1069" s="95">
        <f t="shared" si="62"/>
        <v>24</v>
      </c>
      <c r="K1069" s="70"/>
      <c r="L1069" s="96">
        <f t="shared" si="61"/>
        <v>24</v>
      </c>
      <c r="M1069" s="84"/>
      <c r="N1069" s="70"/>
    </row>
    <row r="1070" spans="1:17" ht="21.75" customHeight="1">
      <c r="A1070" s="89">
        <v>6</v>
      </c>
      <c r="B1070" s="90" t="s">
        <v>73</v>
      </c>
      <c r="C1070" s="91" t="s">
        <v>21</v>
      </c>
      <c r="D1070" s="92">
        <v>121</v>
      </c>
      <c r="E1070" s="99"/>
      <c r="F1070" s="100">
        <v>30</v>
      </c>
      <c r="G1070" s="100">
        <v>61</v>
      </c>
      <c r="H1070" s="100">
        <v>30</v>
      </c>
      <c r="I1070" s="100"/>
      <c r="J1070" s="95">
        <f t="shared" si="62"/>
        <v>121</v>
      </c>
      <c r="K1070" s="70"/>
      <c r="L1070" s="96">
        <f t="shared" si="61"/>
        <v>121</v>
      </c>
      <c r="M1070" s="84"/>
      <c r="N1070" s="70"/>
    </row>
    <row r="1071" spans="1:17" ht="21.75" customHeight="1">
      <c r="A1071" s="89">
        <v>7</v>
      </c>
      <c r="B1071" s="90" t="s">
        <v>73</v>
      </c>
      <c r="C1071" s="91" t="s">
        <v>22</v>
      </c>
      <c r="D1071" s="92">
        <v>48</v>
      </c>
      <c r="E1071" s="99">
        <v>1</v>
      </c>
      <c r="F1071" s="100">
        <v>7</v>
      </c>
      <c r="G1071" s="100">
        <v>38</v>
      </c>
      <c r="H1071" s="100"/>
      <c r="I1071" s="100"/>
      <c r="J1071" s="95">
        <f t="shared" si="62"/>
        <v>45</v>
      </c>
      <c r="K1071" s="70">
        <v>2</v>
      </c>
      <c r="L1071" s="96">
        <f t="shared" si="61"/>
        <v>48</v>
      </c>
      <c r="M1071" s="84"/>
      <c r="N1071" s="70"/>
    </row>
    <row r="1072" spans="1:17" ht="21.75" customHeight="1">
      <c r="A1072" s="89">
        <v>8</v>
      </c>
      <c r="B1072" s="90" t="s">
        <v>73</v>
      </c>
      <c r="C1072" s="91" t="s">
        <v>23</v>
      </c>
      <c r="D1072" s="92"/>
      <c r="E1072" s="99"/>
      <c r="F1072" s="100"/>
      <c r="G1072" s="100"/>
      <c r="H1072" s="100"/>
      <c r="I1072" s="100"/>
      <c r="J1072" s="97">
        <f t="shared" si="62"/>
        <v>0</v>
      </c>
      <c r="K1072" s="70"/>
      <c r="L1072" s="96">
        <f t="shared" si="61"/>
        <v>0</v>
      </c>
      <c r="M1072" s="84"/>
      <c r="N1072" s="70"/>
    </row>
    <row r="1073" spans="1:14" ht="21.75" customHeight="1">
      <c r="A1073" s="89">
        <v>9</v>
      </c>
      <c r="B1073" s="90" t="s">
        <v>73</v>
      </c>
      <c r="C1073" s="130" t="s">
        <v>24</v>
      </c>
      <c r="D1073" s="92"/>
      <c r="E1073" s="99"/>
      <c r="F1073" s="100"/>
      <c r="G1073" s="100"/>
      <c r="H1073" s="100"/>
      <c r="I1073" s="100"/>
      <c r="J1073" s="95">
        <f t="shared" si="62"/>
        <v>0</v>
      </c>
      <c r="K1073" s="70"/>
      <c r="L1073" s="96">
        <f t="shared" si="61"/>
        <v>0</v>
      </c>
      <c r="M1073" s="84"/>
      <c r="N1073" s="70"/>
    </row>
    <row r="1074" spans="1:14" ht="21.75" customHeight="1">
      <c r="A1074" s="89">
        <v>10</v>
      </c>
      <c r="B1074" s="90" t="s">
        <v>73</v>
      </c>
      <c r="C1074" s="91" t="s">
        <v>25</v>
      </c>
      <c r="D1074" s="98">
        <v>19</v>
      </c>
      <c r="E1074" s="99"/>
      <c r="F1074" s="100"/>
      <c r="G1074" s="100">
        <v>19</v>
      </c>
      <c r="H1074" s="100"/>
      <c r="I1074" s="100"/>
      <c r="J1074" s="95">
        <f t="shared" si="62"/>
        <v>19</v>
      </c>
      <c r="K1074" s="70"/>
      <c r="L1074" s="96">
        <f t="shared" si="61"/>
        <v>19</v>
      </c>
      <c r="M1074" s="84"/>
      <c r="N1074" s="70"/>
    </row>
    <row r="1075" spans="1:14" ht="21.75" customHeight="1">
      <c r="A1075" s="89">
        <v>11</v>
      </c>
      <c r="B1075" s="90" t="s">
        <v>73</v>
      </c>
      <c r="C1075" s="91" t="s">
        <v>26</v>
      </c>
      <c r="D1075" s="98"/>
      <c r="E1075" s="99"/>
      <c r="F1075" s="100"/>
      <c r="G1075" s="100"/>
      <c r="H1075" s="100"/>
      <c r="I1075" s="100"/>
      <c r="J1075" s="95">
        <f t="shared" si="62"/>
        <v>0</v>
      </c>
      <c r="K1075" s="70"/>
      <c r="L1075" s="96">
        <f t="shared" si="61"/>
        <v>0</v>
      </c>
      <c r="M1075" s="84"/>
      <c r="N1075" s="70"/>
    </row>
    <row r="1076" spans="1:14" ht="21.75" customHeight="1">
      <c r="A1076" s="89">
        <v>12</v>
      </c>
      <c r="B1076" s="90" t="s">
        <v>73</v>
      </c>
      <c r="C1076" s="91" t="s">
        <v>27</v>
      </c>
      <c r="D1076" s="98"/>
      <c r="E1076" s="99"/>
      <c r="F1076" s="100"/>
      <c r="G1076" s="100"/>
      <c r="H1076" s="100"/>
      <c r="I1076" s="100"/>
      <c r="J1076" s="95">
        <f t="shared" si="62"/>
        <v>0</v>
      </c>
      <c r="K1076" s="70"/>
      <c r="L1076" s="96">
        <f t="shared" si="61"/>
        <v>0</v>
      </c>
      <c r="M1076" s="84"/>
      <c r="N1076" s="70"/>
    </row>
    <row r="1077" spans="1:14" ht="21.75" customHeight="1">
      <c r="A1077" s="89">
        <v>13</v>
      </c>
      <c r="B1077" s="90" t="s">
        <v>73</v>
      </c>
      <c r="C1077" s="91" t="s">
        <v>28</v>
      </c>
      <c r="D1077" s="98"/>
      <c r="E1077" s="99"/>
      <c r="F1077" s="100"/>
      <c r="G1077" s="100"/>
      <c r="H1077" s="100"/>
      <c r="I1077" s="100"/>
      <c r="J1077" s="95">
        <f t="shared" si="62"/>
        <v>0</v>
      </c>
      <c r="K1077" s="70"/>
      <c r="L1077" s="96">
        <f t="shared" si="61"/>
        <v>0</v>
      </c>
      <c r="M1077" s="84"/>
      <c r="N1077" s="70"/>
    </row>
    <row r="1078" spans="1:14" ht="21.75" customHeight="1">
      <c r="A1078" s="89">
        <v>14</v>
      </c>
      <c r="B1078" s="90" t="s">
        <v>73</v>
      </c>
      <c r="C1078" s="91" t="s">
        <v>29</v>
      </c>
      <c r="D1078" s="98"/>
      <c r="E1078" s="99"/>
      <c r="F1078" s="100"/>
      <c r="G1078" s="100"/>
      <c r="H1078" s="100"/>
      <c r="I1078" s="100"/>
      <c r="J1078" s="95">
        <f t="shared" si="62"/>
        <v>0</v>
      </c>
      <c r="K1078" s="70"/>
      <c r="L1078" s="96">
        <f t="shared" si="61"/>
        <v>0</v>
      </c>
      <c r="M1078" s="84"/>
      <c r="N1078" s="70"/>
    </row>
    <row r="1079" spans="1:14" ht="21.75" customHeight="1">
      <c r="A1079" s="89">
        <v>15</v>
      </c>
      <c r="B1079" s="90" t="s">
        <v>73</v>
      </c>
      <c r="C1079" s="91" t="s">
        <v>30</v>
      </c>
      <c r="D1079" s="98"/>
      <c r="E1079" s="99"/>
      <c r="F1079" s="100"/>
      <c r="G1079" s="100"/>
      <c r="H1079" s="100"/>
      <c r="I1079" s="100"/>
      <c r="J1079" s="95">
        <f t="shared" si="62"/>
        <v>0</v>
      </c>
      <c r="K1079" s="70"/>
      <c r="L1079" s="96">
        <f t="shared" si="61"/>
        <v>0</v>
      </c>
      <c r="M1079" s="84"/>
      <c r="N1079" s="70"/>
    </row>
    <row r="1080" spans="1:14" ht="21.75" customHeight="1">
      <c r="A1080" s="89">
        <v>16</v>
      </c>
      <c r="B1080" s="90" t="s">
        <v>73</v>
      </c>
      <c r="C1080" s="91" t="s">
        <v>31</v>
      </c>
      <c r="D1080" s="98"/>
      <c r="E1080" s="99"/>
      <c r="F1080" s="100"/>
      <c r="G1080" s="100"/>
      <c r="H1080" s="100"/>
      <c r="I1080" s="100"/>
      <c r="J1080" s="95">
        <f t="shared" si="62"/>
        <v>0</v>
      </c>
      <c r="K1080" s="70"/>
      <c r="L1080" s="96">
        <f t="shared" si="61"/>
        <v>0</v>
      </c>
      <c r="M1080" s="84"/>
      <c r="N1080" s="70"/>
    </row>
    <row r="1081" spans="1:14" ht="21.75" customHeight="1">
      <c r="A1081" s="89">
        <v>17</v>
      </c>
      <c r="B1081" s="90" t="s">
        <v>73</v>
      </c>
      <c r="C1081" s="91" t="s">
        <v>32</v>
      </c>
      <c r="D1081" s="98"/>
      <c r="E1081" s="99"/>
      <c r="F1081" s="100"/>
      <c r="G1081" s="100"/>
      <c r="H1081" s="100"/>
      <c r="I1081" s="100"/>
      <c r="J1081" s="95">
        <f t="shared" si="62"/>
        <v>0</v>
      </c>
      <c r="K1081" s="70"/>
      <c r="L1081" s="96">
        <f t="shared" si="61"/>
        <v>0</v>
      </c>
      <c r="M1081" s="84"/>
      <c r="N1081" s="70"/>
    </row>
    <row r="1082" spans="1:14" ht="21.75" customHeight="1">
      <c r="A1082" s="89">
        <v>18</v>
      </c>
      <c r="B1082" s="90" t="s">
        <v>73</v>
      </c>
      <c r="C1082" s="91" t="s">
        <v>33</v>
      </c>
      <c r="D1082" s="98"/>
      <c r="E1082" s="99"/>
      <c r="F1082" s="100"/>
      <c r="G1082" s="100"/>
      <c r="H1082" s="100"/>
      <c r="I1082" s="100"/>
      <c r="J1082" s="95">
        <f t="shared" si="62"/>
        <v>0</v>
      </c>
      <c r="K1082" s="70"/>
      <c r="L1082" s="96">
        <f t="shared" si="61"/>
        <v>0</v>
      </c>
      <c r="M1082" s="84"/>
      <c r="N1082" s="70"/>
    </row>
    <row r="1083" spans="1:14" ht="21.75" customHeight="1">
      <c r="A1083" s="89">
        <v>19</v>
      </c>
      <c r="B1083" s="90" t="s">
        <v>73</v>
      </c>
      <c r="C1083" s="101" t="s">
        <v>34</v>
      </c>
      <c r="D1083" s="98">
        <v>62</v>
      </c>
      <c r="E1083" s="99">
        <v>1</v>
      </c>
      <c r="F1083" s="100">
        <v>3</v>
      </c>
      <c r="G1083" s="100">
        <v>6</v>
      </c>
      <c r="H1083" s="100">
        <v>28</v>
      </c>
      <c r="I1083" s="100">
        <v>24</v>
      </c>
      <c r="J1083" s="95">
        <f t="shared" si="62"/>
        <v>61</v>
      </c>
      <c r="K1083" s="70"/>
      <c r="L1083" s="96">
        <f t="shared" si="61"/>
        <v>62</v>
      </c>
      <c r="M1083" s="84"/>
      <c r="N1083" s="70"/>
    </row>
    <row r="1084" spans="1:14" ht="21.75" customHeight="1">
      <c r="A1084" s="89">
        <v>20</v>
      </c>
      <c r="B1084" s="90" t="s">
        <v>73</v>
      </c>
      <c r="C1084" s="101" t="s">
        <v>35</v>
      </c>
      <c r="D1084" s="98">
        <v>8</v>
      </c>
      <c r="E1084" s="99"/>
      <c r="F1084" s="100">
        <v>2</v>
      </c>
      <c r="G1084" s="100">
        <v>2</v>
      </c>
      <c r="H1084" s="100">
        <v>2</v>
      </c>
      <c r="I1084" s="100">
        <v>2</v>
      </c>
      <c r="J1084" s="95">
        <f t="shared" si="62"/>
        <v>8</v>
      </c>
      <c r="K1084" s="70"/>
      <c r="L1084" s="96">
        <f t="shared" si="61"/>
        <v>8</v>
      </c>
      <c r="M1084" s="84"/>
      <c r="N1084" s="70"/>
    </row>
    <row r="1085" spans="1:14" ht="21.75" customHeight="1">
      <c r="A1085" s="89">
        <v>21</v>
      </c>
      <c r="B1085" s="90" t="s">
        <v>73</v>
      </c>
      <c r="C1085" s="91" t="s">
        <v>70</v>
      </c>
      <c r="D1085" s="98"/>
      <c r="E1085" s="99"/>
      <c r="F1085" s="100"/>
      <c r="G1085" s="100"/>
      <c r="H1085" s="100"/>
      <c r="I1085" s="100"/>
      <c r="J1085" s="95">
        <f t="shared" si="62"/>
        <v>0</v>
      </c>
      <c r="K1085" s="70"/>
      <c r="L1085" s="96">
        <f t="shared" si="61"/>
        <v>0</v>
      </c>
      <c r="M1085" s="84"/>
      <c r="N1085" s="70"/>
    </row>
    <row r="1086" spans="1:14" ht="21.75" customHeight="1">
      <c r="A1086" s="89">
        <v>22</v>
      </c>
      <c r="B1086" s="90" t="s">
        <v>73</v>
      </c>
      <c r="C1086" s="91" t="s">
        <v>37</v>
      </c>
      <c r="D1086" s="98">
        <v>3</v>
      </c>
      <c r="E1086" s="99"/>
      <c r="F1086" s="100"/>
      <c r="G1086" s="100">
        <v>3</v>
      </c>
      <c r="H1086" s="100"/>
      <c r="I1086" s="100"/>
      <c r="J1086" s="95">
        <f t="shared" si="62"/>
        <v>3</v>
      </c>
      <c r="K1086" s="70"/>
      <c r="L1086" s="96">
        <f t="shared" ref="L1086:L1140" si="65">SUM(E1086,J1086,K1086)</f>
        <v>3</v>
      </c>
      <c r="M1086" s="84"/>
      <c r="N1086" s="70"/>
    </row>
    <row r="1087" spans="1:14" ht="21.75" customHeight="1">
      <c r="A1087" s="89">
        <v>23</v>
      </c>
      <c r="B1087" s="90" t="s">
        <v>73</v>
      </c>
      <c r="C1087" s="91" t="s">
        <v>146</v>
      </c>
      <c r="D1087" s="98"/>
      <c r="E1087" s="99"/>
      <c r="F1087" s="100"/>
      <c r="G1087" s="100"/>
      <c r="H1087" s="100"/>
      <c r="I1087" s="100"/>
      <c r="J1087" s="95">
        <f t="shared" ref="J1087:J1140" si="66">SUM(F1087,G1087,H1087,I1087)</f>
        <v>0</v>
      </c>
      <c r="K1087" s="70"/>
      <c r="L1087" s="96">
        <f t="shared" si="65"/>
        <v>0</v>
      </c>
      <c r="M1087" s="84"/>
      <c r="N1087" s="70"/>
    </row>
    <row r="1088" spans="1:14" ht="21.75" customHeight="1">
      <c r="A1088" s="89">
        <v>24</v>
      </c>
      <c r="B1088" s="90" t="s">
        <v>73</v>
      </c>
      <c r="C1088" s="91" t="s">
        <v>38</v>
      </c>
      <c r="D1088" s="98"/>
      <c r="E1088" s="99"/>
      <c r="F1088" s="100"/>
      <c r="G1088" s="100"/>
      <c r="H1088" s="100"/>
      <c r="I1088" s="100"/>
      <c r="J1088" s="95">
        <f t="shared" si="66"/>
        <v>0</v>
      </c>
      <c r="K1088" s="70"/>
      <c r="L1088" s="96">
        <f t="shared" si="65"/>
        <v>0</v>
      </c>
      <c r="M1088" s="84"/>
      <c r="N1088" s="70"/>
    </row>
    <row r="1089" spans="1:14" ht="21.75" customHeight="1">
      <c r="A1089" s="89">
        <v>25</v>
      </c>
      <c r="B1089" s="90" t="s">
        <v>73</v>
      </c>
      <c r="C1089" s="91" t="s">
        <v>39</v>
      </c>
      <c r="D1089" s="98"/>
      <c r="E1089" s="99"/>
      <c r="F1089" s="100"/>
      <c r="G1089" s="100"/>
      <c r="H1089" s="100"/>
      <c r="I1089" s="100"/>
      <c r="J1089" s="95">
        <f t="shared" si="66"/>
        <v>0</v>
      </c>
      <c r="K1089" s="70"/>
      <c r="L1089" s="96">
        <f t="shared" si="65"/>
        <v>0</v>
      </c>
      <c r="M1089" s="84"/>
      <c r="N1089" s="70"/>
    </row>
    <row r="1090" spans="1:14" ht="21.75" customHeight="1">
      <c r="A1090" s="89">
        <v>26</v>
      </c>
      <c r="B1090" s="90" t="s">
        <v>73</v>
      </c>
      <c r="C1090" s="91" t="s">
        <v>40</v>
      </c>
      <c r="D1090" s="98"/>
      <c r="E1090" s="99"/>
      <c r="F1090" s="100"/>
      <c r="G1090" s="100"/>
      <c r="H1090" s="100"/>
      <c r="I1090" s="100"/>
      <c r="J1090" s="95">
        <f t="shared" si="66"/>
        <v>0</v>
      </c>
      <c r="K1090" s="70"/>
      <c r="L1090" s="96">
        <f t="shared" si="65"/>
        <v>0</v>
      </c>
      <c r="M1090" s="84"/>
      <c r="N1090" s="70"/>
    </row>
    <row r="1091" spans="1:14" ht="21.75" customHeight="1">
      <c r="A1091" s="89">
        <v>27</v>
      </c>
      <c r="B1091" s="90" t="s">
        <v>73</v>
      </c>
      <c r="C1091" s="91" t="s">
        <v>41</v>
      </c>
      <c r="D1091" s="98"/>
      <c r="E1091" s="99"/>
      <c r="F1091" s="100"/>
      <c r="G1091" s="100"/>
      <c r="H1091" s="100"/>
      <c r="I1091" s="100"/>
      <c r="J1091" s="95">
        <f t="shared" si="66"/>
        <v>0</v>
      </c>
      <c r="K1091" s="70"/>
      <c r="L1091" s="96">
        <f t="shared" si="65"/>
        <v>0</v>
      </c>
      <c r="M1091" s="84"/>
      <c r="N1091" s="70"/>
    </row>
    <row r="1092" spans="1:14" ht="21.75" customHeight="1">
      <c r="A1092" s="89">
        <v>28</v>
      </c>
      <c r="B1092" s="90" t="s">
        <v>73</v>
      </c>
      <c r="C1092" s="91" t="s">
        <v>42</v>
      </c>
      <c r="D1092" s="98"/>
      <c r="E1092" s="99"/>
      <c r="F1092" s="100"/>
      <c r="G1092" s="100"/>
      <c r="H1092" s="100"/>
      <c r="I1092" s="100"/>
      <c r="J1092" s="95">
        <f t="shared" si="66"/>
        <v>0</v>
      </c>
      <c r="K1092" s="70"/>
      <c r="L1092" s="96">
        <f t="shared" si="65"/>
        <v>0</v>
      </c>
      <c r="M1092" s="84"/>
      <c r="N1092" s="70"/>
    </row>
    <row r="1093" spans="1:14" ht="57" customHeight="1">
      <c r="A1093" s="89">
        <v>29</v>
      </c>
      <c r="B1093" s="90" t="s">
        <v>73</v>
      </c>
      <c r="C1093" s="91" t="s">
        <v>85</v>
      </c>
      <c r="D1093" s="98">
        <v>64</v>
      </c>
      <c r="E1093" s="99">
        <v>1</v>
      </c>
      <c r="F1093" s="100">
        <v>11</v>
      </c>
      <c r="G1093" s="100">
        <v>24</v>
      </c>
      <c r="H1093" s="100">
        <v>28</v>
      </c>
      <c r="I1093" s="100"/>
      <c r="J1093" s="95">
        <f t="shared" si="66"/>
        <v>63</v>
      </c>
      <c r="K1093" s="70"/>
      <c r="L1093" s="96">
        <f t="shared" si="65"/>
        <v>64</v>
      </c>
      <c r="M1093" s="158" t="s">
        <v>150</v>
      </c>
      <c r="N1093" s="70"/>
    </row>
    <row r="1094" spans="1:14" ht="21.75" customHeight="1">
      <c r="A1094" s="89">
        <v>31</v>
      </c>
      <c r="B1094" s="90" t="s">
        <v>73</v>
      </c>
      <c r="C1094" s="91" t="s">
        <v>89</v>
      </c>
      <c r="D1094" s="98"/>
      <c r="E1094" s="99"/>
      <c r="F1094" s="100"/>
      <c r="G1094" s="100"/>
      <c r="H1094" s="100"/>
      <c r="I1094" s="100"/>
      <c r="J1094" s="95">
        <f t="shared" si="66"/>
        <v>0</v>
      </c>
      <c r="K1094" s="70"/>
      <c r="L1094" s="96">
        <f t="shared" si="65"/>
        <v>0</v>
      </c>
      <c r="M1094" s="84"/>
      <c r="N1094" s="70"/>
    </row>
    <row r="1095" spans="1:14" ht="21.75" customHeight="1">
      <c r="A1095" s="89">
        <v>32</v>
      </c>
      <c r="B1095" s="90" t="s">
        <v>73</v>
      </c>
      <c r="C1095" s="91" t="s">
        <v>43</v>
      </c>
      <c r="D1095" s="98"/>
      <c r="E1095" s="99"/>
      <c r="F1095" s="100"/>
      <c r="G1095" s="100"/>
      <c r="H1095" s="100"/>
      <c r="I1095" s="100"/>
      <c r="J1095" s="95">
        <f t="shared" si="66"/>
        <v>0</v>
      </c>
      <c r="K1095" s="70"/>
      <c r="L1095" s="96">
        <f t="shared" si="65"/>
        <v>0</v>
      </c>
      <c r="M1095" s="84"/>
      <c r="N1095" s="70"/>
    </row>
    <row r="1096" spans="1:14" ht="21.75" customHeight="1">
      <c r="A1096" s="89">
        <v>33</v>
      </c>
      <c r="B1096" s="90" t="s">
        <v>73</v>
      </c>
      <c r="C1096" s="91" t="s">
        <v>90</v>
      </c>
      <c r="D1096" s="98"/>
      <c r="E1096" s="99"/>
      <c r="F1096" s="100"/>
      <c r="G1096" s="100"/>
      <c r="H1096" s="100"/>
      <c r="I1096" s="100"/>
      <c r="J1096" s="95">
        <f t="shared" si="66"/>
        <v>0</v>
      </c>
      <c r="K1096" s="70"/>
      <c r="L1096" s="96">
        <f t="shared" si="65"/>
        <v>0</v>
      </c>
      <c r="M1096" s="84"/>
      <c r="N1096" s="70"/>
    </row>
    <row r="1097" spans="1:14" ht="21.75" customHeight="1">
      <c r="A1097" s="89">
        <v>35</v>
      </c>
      <c r="B1097" s="90" t="s">
        <v>73</v>
      </c>
      <c r="C1097" s="101" t="s">
        <v>44</v>
      </c>
      <c r="D1097" s="98"/>
      <c r="E1097" s="99"/>
      <c r="F1097" s="100"/>
      <c r="G1097" s="100"/>
      <c r="H1097" s="100"/>
      <c r="I1097" s="100"/>
      <c r="J1097" s="95">
        <f t="shared" si="66"/>
        <v>0</v>
      </c>
      <c r="K1097" s="70"/>
      <c r="L1097" s="96">
        <f t="shared" si="65"/>
        <v>0</v>
      </c>
      <c r="M1097" s="84"/>
      <c r="N1097" s="70"/>
    </row>
    <row r="1098" spans="1:14" ht="47.25" customHeight="1">
      <c r="A1098" s="89">
        <v>36</v>
      </c>
      <c r="B1098" s="90" t="s">
        <v>73</v>
      </c>
      <c r="C1098" s="101" t="s">
        <v>88</v>
      </c>
      <c r="D1098" s="98">
        <v>4</v>
      </c>
      <c r="E1098" s="99"/>
      <c r="F1098" s="100">
        <v>1</v>
      </c>
      <c r="G1098" s="100"/>
      <c r="H1098" s="100"/>
      <c r="I1098" s="100"/>
      <c r="J1098" s="95">
        <f t="shared" si="66"/>
        <v>1</v>
      </c>
      <c r="K1098" s="70">
        <v>3</v>
      </c>
      <c r="L1098" s="96">
        <f t="shared" si="65"/>
        <v>4</v>
      </c>
      <c r="M1098" s="84" t="s">
        <v>139</v>
      </c>
      <c r="N1098" s="70"/>
    </row>
    <row r="1099" spans="1:14" ht="21.75" customHeight="1">
      <c r="A1099" s="89">
        <v>37</v>
      </c>
      <c r="B1099" s="90" t="s">
        <v>73</v>
      </c>
      <c r="C1099" s="101" t="s">
        <v>46</v>
      </c>
      <c r="D1099" s="98"/>
      <c r="E1099" s="99"/>
      <c r="F1099" s="100"/>
      <c r="G1099" s="100"/>
      <c r="H1099" s="100"/>
      <c r="I1099" s="100"/>
      <c r="J1099" s="95">
        <f t="shared" si="66"/>
        <v>0</v>
      </c>
      <c r="K1099" s="70"/>
      <c r="L1099" s="96">
        <f t="shared" si="65"/>
        <v>0</v>
      </c>
      <c r="M1099" s="84"/>
      <c r="N1099" s="70"/>
    </row>
    <row r="1100" spans="1:14" ht="21.75" customHeight="1">
      <c r="A1100" s="89">
        <v>38</v>
      </c>
      <c r="B1100" s="90" t="s">
        <v>73</v>
      </c>
      <c r="C1100" s="101" t="s">
        <v>47</v>
      </c>
      <c r="D1100" s="98"/>
      <c r="E1100" s="99"/>
      <c r="F1100" s="100"/>
      <c r="G1100" s="100"/>
      <c r="H1100" s="100"/>
      <c r="I1100" s="100"/>
      <c r="J1100" s="95">
        <f t="shared" si="66"/>
        <v>0</v>
      </c>
      <c r="K1100" s="70"/>
      <c r="L1100" s="96">
        <f t="shared" si="65"/>
        <v>0</v>
      </c>
      <c r="M1100" s="84"/>
      <c r="N1100" s="70"/>
    </row>
    <row r="1101" spans="1:14" ht="21.75" customHeight="1">
      <c r="A1101" s="102">
        <v>30</v>
      </c>
      <c r="B1101" s="90" t="s">
        <v>73</v>
      </c>
      <c r="C1101" s="102" t="s">
        <v>76</v>
      </c>
      <c r="D1101" s="103">
        <f>SUM(D1065:D1100)</f>
        <v>499</v>
      </c>
      <c r="E1101" s="104">
        <f t="shared" ref="E1101:J1101" si="67">SUM(E1065:E1100)</f>
        <v>8</v>
      </c>
      <c r="F1101" s="105">
        <f t="shared" si="67"/>
        <v>89</v>
      </c>
      <c r="G1101" s="105">
        <f t="shared" si="67"/>
        <v>283</v>
      </c>
      <c r="H1101" s="105">
        <f t="shared" si="67"/>
        <v>88</v>
      </c>
      <c r="I1101" s="105">
        <f t="shared" si="67"/>
        <v>26</v>
      </c>
      <c r="J1101" s="108">
        <f t="shared" si="67"/>
        <v>486</v>
      </c>
      <c r="K1101" s="102">
        <f>SUM(K1065:K1100)</f>
        <v>5</v>
      </c>
      <c r="L1101" s="96">
        <f t="shared" si="65"/>
        <v>499</v>
      </c>
      <c r="M1101" s="84"/>
      <c r="N1101" s="70"/>
    </row>
    <row r="1102" spans="1:14" ht="21.75" customHeight="1">
      <c r="A1102" s="131"/>
      <c r="B1102" s="131" t="s">
        <v>74</v>
      </c>
      <c r="C1102" s="131" t="s">
        <v>77</v>
      </c>
      <c r="D1102" s="132">
        <f t="shared" ref="D1102:I1102" si="68">SUM(D47,D84,D120,D156,D192,D228,D264,D300,D337,D373,D410,D446,D483,D520,D556,D592,D629,D666,D702,D738,D774,D810,D846,D882,D919,D956,D992,D1028,D1064,D1101)</f>
        <v>23126</v>
      </c>
      <c r="E1102" s="133">
        <f t="shared" si="68"/>
        <v>316</v>
      </c>
      <c r="F1102" s="134">
        <f t="shared" si="68"/>
        <v>3483</v>
      </c>
      <c r="G1102" s="134">
        <f t="shared" si="68"/>
        <v>15698</v>
      </c>
      <c r="H1102" s="134">
        <f t="shared" si="68"/>
        <v>3121</v>
      </c>
      <c r="I1102" s="134">
        <f t="shared" si="68"/>
        <v>425</v>
      </c>
      <c r="J1102" s="95">
        <f t="shared" si="66"/>
        <v>22727</v>
      </c>
      <c r="K1102" s="131">
        <f>SUM(K47,K84,K120,K156,K192,K228,K264,K300,K337,K373,K410,K446,K483,K520,K556,K592,K629,K666,K702,K738,K774,K810,K846,K882,K919,K956,K992,K1028,K1064,K1101)</f>
        <v>83</v>
      </c>
      <c r="L1102" s="131">
        <f>SUM(L47,L84,L120,L156,L192,L228,L264,L300,L337,L373,L410,L446,L483,L520,L556,L592,L629,L666,L702,L738,L774,L810,L846,L882,L919,L956,L992,L1028,L1064,L1101)</f>
        <v>23126</v>
      </c>
      <c r="M1102" s="84"/>
      <c r="N1102" s="70"/>
    </row>
    <row r="1103" spans="1:14" ht="21.75" customHeight="1">
      <c r="A1103" s="135">
        <v>1</v>
      </c>
      <c r="B1103" s="135" t="s">
        <v>78</v>
      </c>
      <c r="C1103" s="136" t="s">
        <v>23</v>
      </c>
      <c r="D1103" s="137">
        <f t="shared" ref="D1103:I1104" si="69">SUM(D19,D55,D92,D128,D164,D200,D236,D272,D308,D345,D381,D418,D454,D491,D528,D564,D600,D637,D674,D710,D746,D782,D818,D854,D890,D927,D964,D1000,D1036,D1072)</f>
        <v>51</v>
      </c>
      <c r="E1103" s="138">
        <f t="shared" si="69"/>
        <v>1</v>
      </c>
      <c r="F1103" s="139">
        <f t="shared" si="69"/>
        <v>9</v>
      </c>
      <c r="G1103" s="139">
        <f t="shared" si="69"/>
        <v>41</v>
      </c>
      <c r="H1103" s="139">
        <f t="shared" si="69"/>
        <v>0</v>
      </c>
      <c r="I1103" s="139">
        <f t="shared" si="69"/>
        <v>0</v>
      </c>
      <c r="J1103" s="97">
        <f>SUM(F1103,G1103,H1103,I1103)</f>
        <v>50</v>
      </c>
      <c r="K1103" s="135">
        <f>SUM(K19,K55,K92,K128,K164,K200,K236,K272,K308,K345,K381,K418,K454,K491,K528,K564,K600,K637,K674,K710,K746,K782,K818,K854,K890,K927,K964,K1000,K1036,K1072)</f>
        <v>0</v>
      </c>
      <c r="L1103" s="96">
        <f t="shared" si="65"/>
        <v>51</v>
      </c>
      <c r="M1103" s="84"/>
      <c r="N1103" s="70"/>
    </row>
    <row r="1104" spans="1:14" ht="51.75" customHeight="1">
      <c r="A1104" s="135">
        <v>2</v>
      </c>
      <c r="B1104" s="135" t="s">
        <v>78</v>
      </c>
      <c r="C1104" s="135" t="s">
        <v>24</v>
      </c>
      <c r="D1104" s="137">
        <f t="shared" si="69"/>
        <v>29</v>
      </c>
      <c r="E1104" s="138">
        <f t="shared" si="69"/>
        <v>1</v>
      </c>
      <c r="F1104" s="139">
        <f t="shared" si="69"/>
        <v>0</v>
      </c>
      <c r="G1104" s="139">
        <f t="shared" si="69"/>
        <v>19</v>
      </c>
      <c r="H1104" s="139">
        <f t="shared" si="69"/>
        <v>0</v>
      </c>
      <c r="I1104" s="139">
        <f t="shared" si="69"/>
        <v>0</v>
      </c>
      <c r="J1104" s="140">
        <f>SUM(J20,J56,J93,J129,J165,J201,J237,J273,J309,J346,J382,J419,J455,J492,J529,J565,J601,J638,J675,J711,J747,J783,J819,J855,J891,J928,J965,J1001,J1037,J1073)</f>
        <v>19</v>
      </c>
      <c r="K1104" s="135">
        <f>SUM(K20,K56,K93,K129,K165,K201,K237,K273,K309,K346,K382,K419,K455,K492,K529,K565,K601,K638,K675,K711,K747,K783,K819,K855,K891,K928,K965,K1001,K1037,K1073)</f>
        <v>9</v>
      </c>
      <c r="L1104" s="141">
        <f>SUM(L20,L56,L93,L129,L165,L201,L237,L273,L309,L346,L382,L419,L455,L492,L529,L565,L601,L638,L675,L711,L747,L783,L819,L855,L891,L928,L965,L1001,L1037,L1073)</f>
        <v>29</v>
      </c>
      <c r="N1104" s="70"/>
    </row>
    <row r="1105" spans="1:14" ht="21.75" customHeight="1">
      <c r="A1105" s="135">
        <v>3</v>
      </c>
      <c r="B1105" s="102" t="s">
        <v>78</v>
      </c>
      <c r="C1105" s="102" t="s">
        <v>46</v>
      </c>
      <c r="D1105" s="103">
        <f t="shared" ref="D1105:I1105" si="70">SUM(D45,D82,D118,D154,D190,D226,D262,D298,D335,D371,D408,D444,D481,D518,D554,D590,D627,D664,D700,D736,D772,D808,D844,D880,D917,D954,D990,D1026,D1062,D1099)</f>
        <v>33</v>
      </c>
      <c r="E1105" s="104">
        <f t="shared" si="70"/>
        <v>0</v>
      </c>
      <c r="F1105" s="105">
        <f t="shared" si="70"/>
        <v>5</v>
      </c>
      <c r="G1105" s="105">
        <f t="shared" si="70"/>
        <v>0</v>
      </c>
      <c r="H1105" s="105">
        <f t="shared" si="70"/>
        <v>28</v>
      </c>
      <c r="I1105" s="105">
        <f t="shared" si="70"/>
        <v>0</v>
      </c>
      <c r="J1105" s="95">
        <f t="shared" si="66"/>
        <v>33</v>
      </c>
      <c r="K1105" s="102">
        <f>SUM(K45,K82,K118,K154,K190,K226,K262,K298,K335,K371,K408,K444,K481,K518,K554,K590,K627,K664,K700,K736,K772,K808,K844,K880,K917,K954,K990,K1026,K1062,K1099)</f>
        <v>0</v>
      </c>
      <c r="L1105" s="96">
        <f t="shared" si="65"/>
        <v>33</v>
      </c>
      <c r="M1105" s="84"/>
      <c r="N1105" s="70"/>
    </row>
    <row r="1106" spans="1:14" ht="21.75" customHeight="1">
      <c r="A1106" s="135">
        <v>4</v>
      </c>
      <c r="B1106" s="102" t="s">
        <v>78</v>
      </c>
      <c r="C1106" s="102" t="s">
        <v>25</v>
      </c>
      <c r="D1106" s="103">
        <f t="shared" ref="D1106:I1107" si="71">SUM(D21,D57,D94,D130,D166,D202,D238,D274,D310,D347,D383,D420,D456,D493,D530,D566,D602,D639,D676,D712,D748,D784,D820,D856,D892,D929,D966,D1002,D1038,D1074)</f>
        <v>126</v>
      </c>
      <c r="E1106" s="104">
        <f t="shared" si="71"/>
        <v>0</v>
      </c>
      <c r="F1106" s="105">
        <f t="shared" si="71"/>
        <v>0</v>
      </c>
      <c r="G1106" s="105">
        <f t="shared" si="71"/>
        <v>126</v>
      </c>
      <c r="H1106" s="105">
        <f t="shared" si="71"/>
        <v>0</v>
      </c>
      <c r="I1106" s="105">
        <f t="shared" si="71"/>
        <v>0</v>
      </c>
      <c r="J1106" s="95">
        <f t="shared" si="66"/>
        <v>126</v>
      </c>
      <c r="K1106" s="102">
        <f>SUM(K21,K57,K94,K130,K166,K202,K238,K274,K310,K347,K383,K420,K456,K493,K530,K566,K602,K639,K676,K712,K748,K784,K820,K856,K892,K929,K966,K1002,K1038,K1074)</f>
        <v>0</v>
      </c>
      <c r="L1106" s="96">
        <f t="shared" si="65"/>
        <v>126</v>
      </c>
      <c r="M1106" s="84"/>
      <c r="N1106" s="70"/>
    </row>
    <row r="1107" spans="1:14" ht="21.75" customHeight="1">
      <c r="A1107" s="135">
        <v>5</v>
      </c>
      <c r="B1107" s="102" t="s">
        <v>78</v>
      </c>
      <c r="C1107" s="136" t="s">
        <v>26</v>
      </c>
      <c r="D1107" s="103">
        <f t="shared" si="71"/>
        <v>260</v>
      </c>
      <c r="E1107" s="104">
        <f t="shared" si="71"/>
        <v>0</v>
      </c>
      <c r="F1107" s="105">
        <f t="shared" si="71"/>
        <v>56</v>
      </c>
      <c r="G1107" s="105">
        <f t="shared" si="71"/>
        <v>16</v>
      </c>
      <c r="H1107" s="105">
        <f t="shared" si="71"/>
        <v>182</v>
      </c>
      <c r="I1107" s="105">
        <f t="shared" si="71"/>
        <v>6</v>
      </c>
      <c r="J1107" s="95">
        <f t="shared" si="66"/>
        <v>260</v>
      </c>
      <c r="K1107" s="102">
        <f>SUM(K22,K58,K95,K131,K167,K203,K239,K275,K311,K348,K384,K421,K457,K494,K531,K567,K603,K640,K677,K713,K749,K785,K821,K857,K893,K930,K967,K1003,K1039,K1075)</f>
        <v>0</v>
      </c>
      <c r="L1107" s="96">
        <f t="shared" si="65"/>
        <v>260</v>
      </c>
      <c r="M1107" s="84"/>
      <c r="N1107" s="70"/>
    </row>
    <row r="1108" spans="1:14" ht="21.75" customHeight="1">
      <c r="A1108" s="135">
        <v>6</v>
      </c>
      <c r="B1108" s="102" t="s">
        <v>78</v>
      </c>
      <c r="C1108" s="136" t="s">
        <v>27</v>
      </c>
      <c r="D1108" s="103">
        <f t="shared" ref="D1108:I1108" si="72">SUM(D23,D59,D96,D132,D204,D240,D276,D312,D349,D385,D422,D458,D495,D532,D568,D604,D641,D678,D714,D750,D786,D822,D858,D894,D968,D1004,D1040,D1076)</f>
        <v>34</v>
      </c>
      <c r="E1108" s="104">
        <f t="shared" si="72"/>
        <v>0</v>
      </c>
      <c r="F1108" s="105">
        <f t="shared" si="72"/>
        <v>3</v>
      </c>
      <c r="G1108" s="105">
        <f t="shared" si="72"/>
        <v>16</v>
      </c>
      <c r="H1108" s="105">
        <f t="shared" si="72"/>
        <v>15</v>
      </c>
      <c r="I1108" s="105">
        <f t="shared" si="72"/>
        <v>0</v>
      </c>
      <c r="J1108" s="95">
        <f t="shared" si="66"/>
        <v>34</v>
      </c>
      <c r="K1108" s="102">
        <f>SUM(K23,K59,K96,K132,K204,K240,K276,K312,K349,K385,K422,K458,K495,K532,K568,K604,K641,K678,K714,K750,K786,K822,K858,K894,K968,K1004,K1040,K1076)</f>
        <v>0</v>
      </c>
      <c r="L1108" s="96">
        <f t="shared" si="65"/>
        <v>34</v>
      </c>
      <c r="M1108" s="84"/>
      <c r="N1108" s="70"/>
    </row>
    <row r="1109" spans="1:14" ht="21.75" customHeight="1">
      <c r="A1109" s="135">
        <v>7</v>
      </c>
      <c r="B1109" s="102" t="s">
        <v>78</v>
      </c>
      <c r="C1109" s="102" t="s">
        <v>16</v>
      </c>
      <c r="D1109" s="103">
        <f t="shared" ref="D1109:I1109" si="73">SUM(D12,D48,D85,D121,D157,D193,D229,D265,D301,D338,D374,D411,D447,D484,D521,D557,D593,D630,D667,D703,D739,D775,D811,D847,D883,D920,D957,D993,D1029,D1065)</f>
        <v>3315</v>
      </c>
      <c r="E1109" s="104">
        <f t="shared" si="73"/>
        <v>120</v>
      </c>
      <c r="F1109" s="105">
        <f t="shared" si="73"/>
        <v>343</v>
      </c>
      <c r="G1109" s="105">
        <f t="shared" si="73"/>
        <v>2852</v>
      </c>
      <c r="H1109" s="105">
        <f t="shared" si="73"/>
        <v>0</v>
      </c>
      <c r="I1109" s="105">
        <f t="shared" si="73"/>
        <v>0</v>
      </c>
      <c r="J1109" s="95">
        <f t="shared" si="66"/>
        <v>3195</v>
      </c>
      <c r="K1109" s="102">
        <f>SUM(K12,K48,K85,K121,K157,K193,K229,K265,K301,K338,K374,K411,K447,K484,K521,K557,K593,K630,K667,K703,K739,K775,K811,K847,K883,K920,K957,K993,K1029,K1065)</f>
        <v>0</v>
      </c>
      <c r="L1109" s="96">
        <f t="shared" si="65"/>
        <v>3315</v>
      </c>
      <c r="M1109" s="84"/>
      <c r="N1109" s="70"/>
    </row>
    <row r="1110" spans="1:14" ht="21.75" customHeight="1">
      <c r="A1110" s="135">
        <v>8</v>
      </c>
      <c r="B1110" s="102" t="s">
        <v>78</v>
      </c>
      <c r="C1110" s="102" t="s">
        <v>85</v>
      </c>
      <c r="D1110" s="103">
        <f t="shared" ref="D1110:L1110" si="74">SUM(D76,D329,D402,D475,D512,D621,D661,D911,D948,D1093)</f>
        <v>2810</v>
      </c>
      <c r="E1110" s="104">
        <f t="shared" si="74"/>
        <v>35</v>
      </c>
      <c r="F1110" s="105">
        <f t="shared" si="74"/>
        <v>231</v>
      </c>
      <c r="G1110" s="105">
        <f t="shared" si="74"/>
        <v>862</v>
      </c>
      <c r="H1110" s="105">
        <f t="shared" si="74"/>
        <v>1502</v>
      </c>
      <c r="I1110" s="105">
        <f t="shared" si="74"/>
        <v>173</v>
      </c>
      <c r="J1110" s="108">
        <f t="shared" si="74"/>
        <v>2768</v>
      </c>
      <c r="K1110" s="102">
        <f t="shared" si="74"/>
        <v>7</v>
      </c>
      <c r="L1110" s="142">
        <f t="shared" si="74"/>
        <v>2810</v>
      </c>
      <c r="M1110" s="84"/>
      <c r="N1110" s="70"/>
    </row>
    <row r="1111" spans="1:14" ht="21.75" customHeight="1">
      <c r="A1111" s="135">
        <v>9</v>
      </c>
      <c r="B1111" s="102" t="s">
        <v>78</v>
      </c>
      <c r="C1111" s="102" t="s">
        <v>28</v>
      </c>
      <c r="D1111" s="103">
        <f t="shared" ref="D1111:L1111" si="75">SUM(D24,D60,D97,D133,D169,D205,D241,D277,D313,D350,D386,D423,D459,D496,D533,D569,D605,D642,D679,D715,D751,D787,D823,D859,D895,D932,D969,D1005,D1041,D1077)</f>
        <v>125</v>
      </c>
      <c r="E1111" s="104">
        <f t="shared" si="75"/>
        <v>0</v>
      </c>
      <c r="F1111" s="105">
        <f t="shared" si="75"/>
        <v>12</v>
      </c>
      <c r="G1111" s="105">
        <f t="shared" si="75"/>
        <v>6</v>
      </c>
      <c r="H1111" s="105">
        <f t="shared" si="75"/>
        <v>107</v>
      </c>
      <c r="I1111" s="105">
        <f t="shared" si="75"/>
        <v>0</v>
      </c>
      <c r="J1111" s="108">
        <f t="shared" si="75"/>
        <v>125</v>
      </c>
      <c r="K1111" s="102">
        <f t="shared" si="75"/>
        <v>0</v>
      </c>
      <c r="L1111" s="142">
        <f t="shared" si="75"/>
        <v>125</v>
      </c>
      <c r="M1111" s="84"/>
      <c r="N1111" s="70"/>
    </row>
    <row r="1112" spans="1:14" ht="21.75" customHeight="1">
      <c r="A1112" s="135">
        <v>11</v>
      </c>
      <c r="B1112" s="102" t="s">
        <v>78</v>
      </c>
      <c r="C1112" s="102" t="s">
        <v>17</v>
      </c>
      <c r="D1112" s="103">
        <f t="shared" ref="D1112:I1112" si="76">SUM(D13,D49,D86,D122,D158,D194,D230,D266,D302,D339,D375,D412,D448,D485,D522,D558,D594,D631,D668,D704,D740,D776,D812,D848,D884,D921,D958,D994,D1030,D1066)</f>
        <v>1033</v>
      </c>
      <c r="E1112" s="104">
        <f t="shared" si="76"/>
        <v>7</v>
      </c>
      <c r="F1112" s="105">
        <f t="shared" si="76"/>
        <v>180</v>
      </c>
      <c r="G1112" s="105">
        <f t="shared" si="76"/>
        <v>846</v>
      </c>
      <c r="H1112" s="105">
        <f t="shared" si="76"/>
        <v>0</v>
      </c>
      <c r="I1112" s="105">
        <f t="shared" si="76"/>
        <v>0</v>
      </c>
      <c r="J1112" s="95">
        <f t="shared" si="66"/>
        <v>1026</v>
      </c>
      <c r="K1112" s="102">
        <f>SUM(K13,K49,K86,K122,K158,K194,K230,K266,K302,K339,K375,K412,K448,K485,K522,K558,K594,K631,K668,K704,K740,K776,K812,K848,K884,K921,K958,K994,K1030,K1066)</f>
        <v>0</v>
      </c>
      <c r="L1112" s="96">
        <f t="shared" si="65"/>
        <v>1033</v>
      </c>
      <c r="M1112" s="84"/>
      <c r="N1112" s="70"/>
    </row>
    <row r="1113" spans="1:14" ht="21.75" customHeight="1">
      <c r="A1113" s="135">
        <v>12</v>
      </c>
      <c r="B1113" s="102" t="s">
        <v>78</v>
      </c>
      <c r="C1113" s="102" t="s">
        <v>29</v>
      </c>
      <c r="D1113" s="103">
        <f t="shared" ref="D1113:I1113" si="77">SUM(D25,D61,D98,D134,D170,D206,D242,D278,D314,D351,D387,D424,D460,D497,D534,D570,D606,D643,D680,D752,D788,D824,D896,D933,D970,D1006,D1042,D1078)</f>
        <v>42</v>
      </c>
      <c r="E1113" s="104">
        <f t="shared" si="77"/>
        <v>4</v>
      </c>
      <c r="F1113" s="105">
        <f t="shared" si="77"/>
        <v>2</v>
      </c>
      <c r="G1113" s="105">
        <f t="shared" si="77"/>
        <v>1</v>
      </c>
      <c r="H1113" s="105">
        <f t="shared" si="77"/>
        <v>1</v>
      </c>
      <c r="I1113" s="105">
        <f t="shared" si="77"/>
        <v>0</v>
      </c>
      <c r="J1113" s="95">
        <f t="shared" si="66"/>
        <v>4</v>
      </c>
      <c r="K1113" s="102">
        <f>SUM(K25,K61,K98,K134,K170,K206,K242,K278,K314,K351,K387,K424,K460,K497,K534,K570,K606,K643,K680,K752,K788,K824,K896,K933,K970,K1006,K1042,K1078)</f>
        <v>34</v>
      </c>
      <c r="L1113" s="96">
        <f t="shared" si="65"/>
        <v>42</v>
      </c>
      <c r="M1113" s="84"/>
      <c r="N1113" s="70"/>
    </row>
    <row r="1114" spans="1:14" ht="21.75" customHeight="1">
      <c r="A1114" s="135">
        <v>13</v>
      </c>
      <c r="B1114" s="102" t="s">
        <v>78</v>
      </c>
      <c r="C1114" s="102" t="s">
        <v>38</v>
      </c>
      <c r="D1114" s="103">
        <f t="shared" ref="D1114:I1114" si="78">SUM(D35,D71,D108,D144,D180,D216,D252,D288,D324,D361,D397,D434,D470,D507,D544,D580,D616,D653,D690,D726,D762,D798,D834,D870,D906,D943,D980,D1016,D1052,D1088)</f>
        <v>16</v>
      </c>
      <c r="E1114" s="104">
        <f t="shared" si="78"/>
        <v>0</v>
      </c>
      <c r="F1114" s="105">
        <f t="shared" si="78"/>
        <v>1</v>
      </c>
      <c r="G1114" s="105">
        <f t="shared" si="78"/>
        <v>0</v>
      </c>
      <c r="H1114" s="105">
        <f t="shared" si="78"/>
        <v>15</v>
      </c>
      <c r="I1114" s="105">
        <f t="shared" si="78"/>
        <v>0</v>
      </c>
      <c r="J1114" s="95">
        <f t="shared" si="66"/>
        <v>16</v>
      </c>
      <c r="K1114" s="102">
        <f>SUM(K35,K71,K108,K144,K180,K216,K252,K288,K324,K361,K397,K434,K470,K507,K544,K580,K616,K653,K690,K726,K762,K798,K834,K870,K906,K943,K980,K1016,K1052,K1088)</f>
        <v>0</v>
      </c>
      <c r="L1114" s="96">
        <f t="shared" si="65"/>
        <v>16</v>
      </c>
      <c r="M1114" s="84"/>
      <c r="N1114" s="70"/>
    </row>
    <row r="1115" spans="1:14" ht="21.75" customHeight="1">
      <c r="A1115" s="135">
        <v>14</v>
      </c>
      <c r="B1115" s="102" t="s">
        <v>78</v>
      </c>
      <c r="C1115" s="102" t="s">
        <v>44</v>
      </c>
      <c r="D1115" s="103">
        <f t="shared" ref="D1115:I1115" si="79">SUM(D43,D80,D116,D152,D188,D224,D260,D296,D333,D369,D406,D442,D479,D516,D552,D588,D625,D662,D698,D734,D770,D806,D842,D878,D915,D952,D988,D1024,D1097)</f>
        <v>24</v>
      </c>
      <c r="E1115" s="104">
        <f t="shared" si="79"/>
        <v>0</v>
      </c>
      <c r="F1115" s="105">
        <f t="shared" si="79"/>
        <v>5</v>
      </c>
      <c r="G1115" s="105">
        <f t="shared" si="79"/>
        <v>0</v>
      </c>
      <c r="H1115" s="105">
        <f t="shared" si="79"/>
        <v>19</v>
      </c>
      <c r="I1115" s="105">
        <f t="shared" si="79"/>
        <v>0</v>
      </c>
      <c r="J1115" s="95">
        <f t="shared" si="66"/>
        <v>24</v>
      </c>
      <c r="K1115" s="102">
        <f>SUM(K43,K80,K116,K152,K188,K224,K260,K296,K333,K369,K406,K442,K479,K516,K552,K588,K625,K662,K698,K734,K770,K806,K842,K878,K915,K952,K988,K1024,K1097)</f>
        <v>0</v>
      </c>
      <c r="L1115" s="96">
        <f t="shared" si="65"/>
        <v>24</v>
      </c>
      <c r="M1115" s="84"/>
      <c r="N1115" s="70"/>
    </row>
    <row r="1116" spans="1:14" ht="21.75" customHeight="1">
      <c r="A1116" s="135">
        <v>15</v>
      </c>
      <c r="B1116" s="102" t="s">
        <v>78</v>
      </c>
      <c r="C1116" s="102" t="s">
        <v>47</v>
      </c>
      <c r="D1116" s="103">
        <f t="shared" ref="D1116:I1116" si="80">SUM(D46,D83,D119,D155,D191,D227,D263,D299,D336,D372,D409,D445,D482,D519,D555,D591,D628,D665,D701,D737,D773,D809,D845,D881,D918,D955,D991,D1027,D1063,D1100)</f>
        <v>16</v>
      </c>
      <c r="E1116" s="104">
        <f t="shared" si="80"/>
        <v>0</v>
      </c>
      <c r="F1116" s="105">
        <f t="shared" si="80"/>
        <v>6</v>
      </c>
      <c r="G1116" s="105">
        <f t="shared" si="80"/>
        <v>5</v>
      </c>
      <c r="H1116" s="105">
        <f t="shared" si="80"/>
        <v>4</v>
      </c>
      <c r="I1116" s="105">
        <f t="shared" si="80"/>
        <v>1</v>
      </c>
      <c r="J1116" s="95">
        <f t="shared" si="66"/>
        <v>16</v>
      </c>
      <c r="K1116" s="102">
        <f>SUM(K46,K83,K119,K155,K191,K227,K263,K299,K336,K372,K409,K445,K482,K519,K555,K591,K628,K665,K701,K737,K773,K809,K845,K881,K918,K955,K991,K1027,K1063,K1100)</f>
        <v>0</v>
      </c>
      <c r="L1116" s="96">
        <f t="shared" si="65"/>
        <v>16</v>
      </c>
      <c r="M1116" s="84"/>
      <c r="N1116" s="70"/>
    </row>
    <row r="1117" spans="1:14" ht="21.75" customHeight="1">
      <c r="A1117" s="135">
        <v>16</v>
      </c>
      <c r="B1117" s="102" t="s">
        <v>78</v>
      </c>
      <c r="C1117" s="102" t="s">
        <v>88</v>
      </c>
      <c r="D1117" s="103">
        <f t="shared" ref="D1117:I1117" si="81">SUM(D44,D81,D117,D153,D189,D225,D261,D297,D334,D370,D407,D443,D480,D517,D553,D589,D626,D663,D735,D771,D807,D843,D879,D916,D953,D1025,D1061,D1098)</f>
        <v>4</v>
      </c>
      <c r="E1117" s="104">
        <f t="shared" si="81"/>
        <v>0</v>
      </c>
      <c r="F1117" s="105">
        <f t="shared" si="81"/>
        <v>1</v>
      </c>
      <c r="G1117" s="105">
        <f t="shared" si="81"/>
        <v>0</v>
      </c>
      <c r="H1117" s="105">
        <f t="shared" si="81"/>
        <v>0</v>
      </c>
      <c r="I1117" s="105">
        <f t="shared" si="81"/>
        <v>0</v>
      </c>
      <c r="J1117" s="95">
        <f t="shared" si="66"/>
        <v>1</v>
      </c>
      <c r="K1117" s="102">
        <f>SUM(K44,K81,K117,K153,K189,K225,K261,K297,K334,K370,K407,K443,K480,K517,K553,K589,K626,K663,K735,K771,K807,K843,K879,K916,K953,K1025,K1061,K1098)</f>
        <v>3</v>
      </c>
      <c r="L1117" s="96">
        <f t="shared" si="65"/>
        <v>4</v>
      </c>
      <c r="M1117" s="84"/>
      <c r="N1117" s="70"/>
    </row>
    <row r="1118" spans="1:14" ht="21.75" customHeight="1">
      <c r="A1118" s="135">
        <v>17</v>
      </c>
      <c r="B1118" s="102" t="s">
        <v>78</v>
      </c>
      <c r="C1118" s="102" t="s">
        <v>30</v>
      </c>
      <c r="D1118" s="103">
        <f t="shared" ref="D1118:I1118" si="82">SUM(D26,D62,D99,D135,D171,D207,D243,D279,D315,D352,D388,D425,D461,D498,D535,D571,D607,D644,D681,D717,D753,D789,D825,D861,D897,D934,D971,D1007,D1043,D1079)</f>
        <v>75</v>
      </c>
      <c r="E1118" s="104">
        <f t="shared" si="82"/>
        <v>0</v>
      </c>
      <c r="F1118" s="105">
        <f t="shared" si="82"/>
        <v>0</v>
      </c>
      <c r="G1118" s="105">
        <f t="shared" si="82"/>
        <v>68</v>
      </c>
      <c r="H1118" s="105">
        <f t="shared" si="82"/>
        <v>0</v>
      </c>
      <c r="I1118" s="105">
        <f t="shared" si="82"/>
        <v>0</v>
      </c>
      <c r="J1118" s="95">
        <f t="shared" si="66"/>
        <v>68</v>
      </c>
      <c r="K1118" s="102">
        <f>SUM(K26,K62,K99,K135,K171,K207,K243,K279,K315,K352,K388,K425,K461,K498,K535,K571,K607,K644,K681,K717,K753,K789,K825,K861,K897,K934,K971,K1007,K1043,K1079)</f>
        <v>7</v>
      </c>
      <c r="L1118" s="96">
        <f t="shared" si="65"/>
        <v>75</v>
      </c>
      <c r="M1118" s="84"/>
      <c r="N1118" s="70"/>
    </row>
    <row r="1119" spans="1:14" ht="21.75" customHeight="1">
      <c r="A1119" s="135">
        <v>18</v>
      </c>
      <c r="B1119" s="102" t="s">
        <v>78</v>
      </c>
      <c r="C1119" s="136" t="s">
        <v>31</v>
      </c>
      <c r="D1119" s="103">
        <f t="shared" ref="D1119:I1119" si="83">SUM(D27,D63,D100,D136,D172,D208,D244,D280,D316,D353,D389,D426,D462,D499,D536,D572,D608,D645,D682,D718,D754,D790,D862,D898,D935,D972,D1008,D1044,D1080)</f>
        <v>275</v>
      </c>
      <c r="E1119" s="104">
        <f t="shared" si="83"/>
        <v>0</v>
      </c>
      <c r="F1119" s="105">
        <f t="shared" si="83"/>
        <v>95</v>
      </c>
      <c r="G1119" s="105">
        <f t="shared" si="83"/>
        <v>88</v>
      </c>
      <c r="H1119" s="105">
        <f t="shared" si="83"/>
        <v>69</v>
      </c>
      <c r="I1119" s="105">
        <f t="shared" si="83"/>
        <v>23</v>
      </c>
      <c r="J1119" s="95">
        <f t="shared" si="66"/>
        <v>275</v>
      </c>
      <c r="K1119" s="102">
        <f>SUM(K27,K63,K100,K136,K172,K208,K244,K280,K316,K353,K389,K426,K462,K499,K536,K572,K608,K645,K682,K718,K754,K790,K862,K898,K935,K972,K1008,K1044,K1080)</f>
        <v>0</v>
      </c>
      <c r="L1119" s="96">
        <f t="shared" si="65"/>
        <v>275</v>
      </c>
      <c r="M1119" s="84"/>
      <c r="N1119" s="70"/>
    </row>
    <row r="1120" spans="1:14" ht="21.75" customHeight="1">
      <c r="A1120" s="135">
        <v>19</v>
      </c>
      <c r="B1120" s="102" t="s">
        <v>78</v>
      </c>
      <c r="C1120" s="102" t="s">
        <v>146</v>
      </c>
      <c r="D1120" s="103">
        <f t="shared" ref="D1120:I1120" si="84">SUM(D34,D70,D107,D143,D179,D215,D251,D287,D323,D360,D396,D433,D469,D506,D543,D579,D615,D652,D689,D725,D761,D797,D833,D869,D905,D942,D979,D1015,D1051,D1087)</f>
        <v>336</v>
      </c>
      <c r="E1120" s="104">
        <f t="shared" si="84"/>
        <v>0</v>
      </c>
      <c r="F1120" s="105">
        <f t="shared" si="84"/>
        <v>0</v>
      </c>
      <c r="G1120" s="105">
        <f t="shared" si="84"/>
        <v>336</v>
      </c>
      <c r="H1120" s="105">
        <f t="shared" si="84"/>
        <v>0</v>
      </c>
      <c r="I1120" s="105">
        <f t="shared" si="84"/>
        <v>0</v>
      </c>
      <c r="J1120" s="95">
        <f t="shared" si="66"/>
        <v>336</v>
      </c>
      <c r="K1120" s="102">
        <f>SUM(K34,K70,K107,K143,K179,K215,K251,K287,K323,K360,K396,K433,K469,K506,K543,K579,K615,K652,K689,K725,K761,K797,K833,K869,K905,K942,K979,K1015,K1051,K1087)</f>
        <v>0</v>
      </c>
      <c r="L1120" s="96">
        <f t="shared" si="65"/>
        <v>336</v>
      </c>
      <c r="M1120" s="84"/>
      <c r="N1120" s="70"/>
    </row>
    <row r="1121" spans="1:14" ht="21.75" customHeight="1">
      <c r="A1121" s="135">
        <v>20</v>
      </c>
      <c r="B1121" s="102" t="s">
        <v>78</v>
      </c>
      <c r="C1121" s="102" t="s">
        <v>37</v>
      </c>
      <c r="D1121" s="103">
        <f t="shared" ref="D1121:I1121" si="85">SUM(D33,D69,D106,D142,D178,D214,D250,D286,D322,D359,D395,D432,D468,D505,D542,D578,D614,D651,D688,D724,D760,D796,D832,D868,D904,D941,D978,D1014,D1050,D1086)</f>
        <v>788</v>
      </c>
      <c r="E1121" s="104">
        <f t="shared" si="85"/>
        <v>25</v>
      </c>
      <c r="F1121" s="105">
        <f t="shared" si="85"/>
        <v>0</v>
      </c>
      <c r="G1121" s="105">
        <f t="shared" si="85"/>
        <v>763</v>
      </c>
      <c r="H1121" s="105">
        <f t="shared" si="85"/>
        <v>0</v>
      </c>
      <c r="I1121" s="105">
        <f t="shared" si="85"/>
        <v>0</v>
      </c>
      <c r="J1121" s="95">
        <f t="shared" si="66"/>
        <v>763</v>
      </c>
      <c r="K1121" s="102">
        <f>SUM(K33,K69,K106,K142,K178,K214,K250,K286,K322,K359,K395,K432,K468,K505,K542,K578,K614,K651,K688,K724,K760,K796,K832,K868,K904,K941,K978,K1014,K1050,K1086)</f>
        <v>0</v>
      </c>
      <c r="L1121" s="96">
        <f t="shared" si="65"/>
        <v>788</v>
      </c>
      <c r="M1121" s="84"/>
      <c r="N1121" s="70"/>
    </row>
    <row r="1122" spans="1:14" ht="21.75" customHeight="1">
      <c r="A1122" s="135">
        <v>21</v>
      </c>
      <c r="B1122" s="102" t="s">
        <v>78</v>
      </c>
      <c r="C1122" s="136" t="s">
        <v>43</v>
      </c>
      <c r="D1122" s="103">
        <f t="shared" ref="D1122:I1122" si="86">SUM(D41,D78,D114,D150,D186,D222,D258,D294,D331,D367,D404,D440,D477,D514,D550,D586,D623,D659,D696,D732,D768,D804,D840,D876,D913,D950,D986,D1022,D1058,D1095)</f>
        <v>1300</v>
      </c>
      <c r="E1122" s="104">
        <f t="shared" si="86"/>
        <v>11</v>
      </c>
      <c r="F1122" s="105">
        <f t="shared" si="86"/>
        <v>524</v>
      </c>
      <c r="G1122" s="105">
        <f t="shared" si="86"/>
        <v>765</v>
      </c>
      <c r="H1122" s="105">
        <f t="shared" si="86"/>
        <v>0</v>
      </c>
      <c r="I1122" s="105">
        <f t="shared" si="86"/>
        <v>0</v>
      </c>
      <c r="J1122" s="95">
        <f t="shared" si="66"/>
        <v>1289</v>
      </c>
      <c r="K1122" s="102">
        <f>SUM(K41,K78,K114,K150,K186,K222,K258,K294,K331,K367,K404,K440,K477,K514,K550,K586,K623,K659,K696,K732,K768,K804,K840,K876,K913,K950,K986,K1022,K1058,K1095)</f>
        <v>0</v>
      </c>
      <c r="L1122" s="96">
        <f t="shared" si="65"/>
        <v>1300</v>
      </c>
      <c r="M1122" s="84"/>
      <c r="N1122" s="70"/>
    </row>
    <row r="1123" spans="1:14" ht="21.75" customHeight="1">
      <c r="A1123" s="135">
        <v>22</v>
      </c>
      <c r="B1123" s="102" t="s">
        <v>78</v>
      </c>
      <c r="C1123" s="102" t="s">
        <v>39</v>
      </c>
      <c r="D1123" s="103">
        <f t="shared" ref="D1123:I1123" si="87">SUM(D36,D72,D109,D145,D181,D217,D253,D289,D325,D362,D398,D435,D471,D508,D545,D581,D617,D654,D691,D727,D763,D799,D835,D871,D907,D944,D981,D1017,D1053,D1089)</f>
        <v>16</v>
      </c>
      <c r="E1123" s="104">
        <f t="shared" si="87"/>
        <v>0</v>
      </c>
      <c r="F1123" s="105">
        <f t="shared" si="87"/>
        <v>16</v>
      </c>
      <c r="G1123" s="105">
        <f t="shared" si="87"/>
        <v>0</v>
      </c>
      <c r="H1123" s="105">
        <f t="shared" si="87"/>
        <v>0</v>
      </c>
      <c r="I1123" s="105">
        <f t="shared" si="87"/>
        <v>0</v>
      </c>
      <c r="J1123" s="95">
        <f t="shared" si="66"/>
        <v>16</v>
      </c>
      <c r="K1123" s="102">
        <f>SUM(K36,K72,K109,K145,K181,K217,K253,K289,K325,K362,K398,K435,K471,K508,K545,K581,K617,K654,K691,K727,K763,K799,K835,K871,K907,K944,K981,K1017,K1053,K1089)</f>
        <v>0</v>
      </c>
      <c r="L1123" s="96">
        <f t="shared" si="65"/>
        <v>16</v>
      </c>
      <c r="M1123" s="84"/>
      <c r="N1123" s="70"/>
    </row>
    <row r="1124" spans="1:14" ht="21.75" customHeight="1">
      <c r="A1124" s="135">
        <v>23</v>
      </c>
      <c r="B1124" s="102" t="s">
        <v>78</v>
      </c>
      <c r="C1124" s="102" t="s">
        <v>89</v>
      </c>
      <c r="D1124" s="103">
        <f t="shared" ref="D1124:I1124" si="88">SUM(D40,D77,D113,D149,D185,D221,D257,D293,D330,D366,D403,D439,D476,D513,D549,D585,D622,D658,D695,D731,D767,D803,D839,D875,D912,D949,D985,D1021,D1057,D1094)</f>
        <v>600</v>
      </c>
      <c r="E1124" s="104">
        <f t="shared" si="88"/>
        <v>2</v>
      </c>
      <c r="F1124" s="105">
        <f t="shared" si="88"/>
        <v>0</v>
      </c>
      <c r="G1124" s="105">
        <f t="shared" si="88"/>
        <v>598</v>
      </c>
      <c r="H1124" s="105">
        <f t="shared" si="88"/>
        <v>0</v>
      </c>
      <c r="I1124" s="105">
        <f t="shared" si="88"/>
        <v>0</v>
      </c>
      <c r="J1124" s="95">
        <f t="shared" si="66"/>
        <v>598</v>
      </c>
      <c r="K1124" s="102">
        <f>SUM(K40,K77,K113,K149,K185,K221,K257,K293,K330,K366,K403,K439,K476,K513,K549,K585,K622,K658,K695,K731,K767,K803,K839,K875,K912,K949,K985,K1021,K1057,K1094)</f>
        <v>0</v>
      </c>
      <c r="L1124" s="96">
        <f t="shared" si="65"/>
        <v>600</v>
      </c>
      <c r="M1124" s="84"/>
      <c r="N1124" s="70"/>
    </row>
    <row r="1125" spans="1:14" ht="21.75" customHeight="1">
      <c r="A1125" s="135">
        <v>24</v>
      </c>
      <c r="B1125" s="102" t="s">
        <v>78</v>
      </c>
      <c r="C1125" s="136" t="s">
        <v>40</v>
      </c>
      <c r="D1125" s="103">
        <f>SUM(D37,D73,D110,D146,D182,D218,D254,D290,D326,D363,D399,D436,D472,D509,D546,D582,D618,D655,D692,D728,D764,D800,D836,D872,D908,D945,D982,D1018,D1054,D1090)</f>
        <v>0</v>
      </c>
      <c r="E1125" s="104"/>
      <c r="F1125" s="105"/>
      <c r="G1125" s="105"/>
      <c r="H1125" s="105"/>
      <c r="I1125" s="105"/>
      <c r="J1125" s="95">
        <f t="shared" si="66"/>
        <v>0</v>
      </c>
      <c r="K1125" s="102"/>
      <c r="L1125" s="96">
        <f t="shared" si="65"/>
        <v>0</v>
      </c>
      <c r="M1125" s="84"/>
      <c r="N1125" s="70"/>
    </row>
    <row r="1126" spans="1:14" ht="21.75" customHeight="1">
      <c r="A1126" s="135">
        <v>25</v>
      </c>
      <c r="B1126" s="102" t="s">
        <v>78</v>
      </c>
      <c r="C1126" s="102" t="s">
        <v>32</v>
      </c>
      <c r="D1126" s="103">
        <f t="shared" ref="D1126:I1126" si="89">SUM(D28,D64,D101,D137,D173,D209,D245,D281,D317,D354,D390,D427,D463,D500,D537,D573,D609,D646,D683,D719,D755,D791,D827,D863,D899,D936,D973,D1009,D1045,D1081)</f>
        <v>3</v>
      </c>
      <c r="E1126" s="104">
        <f t="shared" si="89"/>
        <v>0</v>
      </c>
      <c r="F1126" s="105">
        <f t="shared" si="89"/>
        <v>1</v>
      </c>
      <c r="G1126" s="105">
        <f t="shared" si="89"/>
        <v>2</v>
      </c>
      <c r="H1126" s="105">
        <f t="shared" si="89"/>
        <v>0</v>
      </c>
      <c r="I1126" s="105">
        <f t="shared" si="89"/>
        <v>0</v>
      </c>
      <c r="J1126" s="95">
        <f t="shared" si="66"/>
        <v>3</v>
      </c>
      <c r="K1126" s="102">
        <f>SUM(K28,K64,K101,K137,K173,K209,K245,K281,K317,K354,K390,K427,K463,K500,K537,K573,K609,K646,K683,K719,K755,K791,K827,K863,K899,K936,K973,K1009,K1045,K1081)</f>
        <v>0</v>
      </c>
      <c r="L1126" s="96">
        <f t="shared" si="65"/>
        <v>3</v>
      </c>
      <c r="M1126" s="84"/>
      <c r="N1126" s="70"/>
    </row>
    <row r="1127" spans="1:14" ht="21.75" customHeight="1">
      <c r="A1127" s="135">
        <v>26</v>
      </c>
      <c r="B1127" s="102" t="s">
        <v>78</v>
      </c>
      <c r="C1127" s="136" t="s">
        <v>90</v>
      </c>
      <c r="D1127" s="103">
        <f t="shared" ref="D1127:I1127" si="90">SUM(D42,D79,D115,D151,D187,D223,D259,D295,D332,D368,D405,D441,D478,D515,D551,D587,D624,D660,D697,D733,D769,D805,D841,D877,D914,D951,D987,D1023,D1059,D1096)</f>
        <v>2852</v>
      </c>
      <c r="E1127" s="104">
        <f t="shared" si="90"/>
        <v>11</v>
      </c>
      <c r="F1127" s="105">
        <f t="shared" si="90"/>
        <v>0</v>
      </c>
      <c r="G1127" s="105">
        <f t="shared" si="90"/>
        <v>2841</v>
      </c>
      <c r="H1127" s="105">
        <f t="shared" si="90"/>
        <v>0</v>
      </c>
      <c r="I1127" s="105">
        <f t="shared" si="90"/>
        <v>0</v>
      </c>
      <c r="J1127" s="95">
        <f t="shared" si="66"/>
        <v>2841</v>
      </c>
      <c r="K1127" s="102">
        <f>SUM(K42,K79,K115,K151,K187,K223,K259,K295,K332,K368,K405,K441,K478,K515,K551,K587,K624,K660,K697,K733,K769,K805,K841,K877,K914,K951,K987,K1023,K1059,K1096)</f>
        <v>0</v>
      </c>
      <c r="L1127" s="96">
        <f t="shared" si="65"/>
        <v>2852</v>
      </c>
      <c r="M1127" s="84"/>
      <c r="N1127" s="70"/>
    </row>
    <row r="1128" spans="1:14" ht="21.75" customHeight="1">
      <c r="A1128" s="135">
        <v>27</v>
      </c>
      <c r="B1128" s="102" t="s">
        <v>78</v>
      </c>
      <c r="C1128" s="136" t="s">
        <v>70</v>
      </c>
      <c r="D1128" s="103">
        <f t="shared" ref="D1128:I1128" si="91">SUM(D977,D1013,D1049,D1085)</f>
        <v>5</v>
      </c>
      <c r="E1128" s="104">
        <f t="shared" si="91"/>
        <v>0</v>
      </c>
      <c r="F1128" s="105">
        <f t="shared" si="91"/>
        <v>0</v>
      </c>
      <c r="G1128" s="105">
        <f t="shared" si="91"/>
        <v>0</v>
      </c>
      <c r="H1128" s="105">
        <f t="shared" si="91"/>
        <v>0</v>
      </c>
      <c r="I1128" s="105">
        <f t="shared" si="91"/>
        <v>0</v>
      </c>
      <c r="J1128" s="95">
        <f t="shared" si="66"/>
        <v>0</v>
      </c>
      <c r="K1128" s="102">
        <f>SUM(K977,K1013,K1049,K1085)</f>
        <v>5</v>
      </c>
      <c r="L1128" s="96">
        <f t="shared" si="65"/>
        <v>5</v>
      </c>
      <c r="M1128" s="84"/>
      <c r="N1128" s="70"/>
    </row>
    <row r="1129" spans="1:14" ht="21.75" customHeight="1">
      <c r="A1129" s="135">
        <v>28</v>
      </c>
      <c r="B1129" s="102" t="s">
        <v>78</v>
      </c>
      <c r="C1129" s="136" t="s">
        <v>33</v>
      </c>
      <c r="D1129" s="103">
        <f t="shared" ref="D1129:I1129" si="92">SUM(D29,D65,D102,D138,D174,D210,D246,D282,D318,D355,D391,D428,D464,D501,D538,D574,D610,D647,D684,D720,D756,D792,D864,D900,D937,D974,D1010,D1046,D1082)</f>
        <v>93</v>
      </c>
      <c r="E1129" s="104">
        <f t="shared" si="92"/>
        <v>2</v>
      </c>
      <c r="F1129" s="105">
        <f t="shared" si="92"/>
        <v>14</v>
      </c>
      <c r="G1129" s="105">
        <f t="shared" si="92"/>
        <v>64</v>
      </c>
      <c r="H1129" s="105">
        <f t="shared" si="92"/>
        <v>13</v>
      </c>
      <c r="I1129" s="105">
        <f t="shared" si="92"/>
        <v>0</v>
      </c>
      <c r="J1129" s="95">
        <f t="shared" si="66"/>
        <v>91</v>
      </c>
      <c r="K1129" s="102">
        <f>SUM(K29,K65,K102,K138,K174,K210,K246,K282,K318,K355,K391,K428,K464,K501,K538,K574,K610,K647,K684,K720,K756,K792,K864,K900,K937,K974,K1010,K1046,K1082)</f>
        <v>0</v>
      </c>
      <c r="L1129" s="96">
        <f t="shared" si="65"/>
        <v>93</v>
      </c>
      <c r="M1129" s="84"/>
      <c r="N1129" s="70"/>
    </row>
    <row r="1130" spans="1:14" ht="21.75" customHeight="1">
      <c r="A1130" s="135">
        <v>29</v>
      </c>
      <c r="B1130" s="102" t="s">
        <v>78</v>
      </c>
      <c r="C1130" s="136" t="s">
        <v>41</v>
      </c>
      <c r="D1130" s="103">
        <f>SUM(D38,D74,D111,D147,D183,D219,D255,D291,D327,D364,D400,D437,D473,D510,D547,D583,D619,D656,D693,D729,D765,D801,D837,D873,D909,D946,D983,D1019,D1055,D1091)</f>
        <v>0</v>
      </c>
      <c r="E1130" s="104">
        <f>SUM(E38,E74,E111,E147,E183,E219,E255,E291,E327,E364,E400,E437,E473,E510,E547,E583,E619,E656,E693,E729,E765,E801,E837,E873,E909,E946,E983,E1019,E1055,E1091)</f>
        <v>0</v>
      </c>
      <c r="F1130" s="105">
        <f>SUM(F38,F74,F111,F147,F183,F219,F255,F291,F327,F364,F400,F437,F473,F510,F547,F583,F619,F656,F693,F729,F765,F801,F837,F873,F909,F946,F983,F1019,F1055,F1091)</f>
        <v>0</v>
      </c>
      <c r="G1130" s="105"/>
      <c r="H1130" s="105"/>
      <c r="I1130" s="105"/>
      <c r="J1130" s="95">
        <f t="shared" si="66"/>
        <v>0</v>
      </c>
      <c r="K1130" s="102">
        <f>SUM(K38,K74,K111,K147,K183,K219,K255,K291,K327,K364,K400,K437,K473,K510,K547,K583,K619,K656,K693,K729,K765,K801,K837,K873,K909,K946,K983,K1019,K1055,K1091)</f>
        <v>0</v>
      </c>
      <c r="L1130" s="96">
        <f t="shared" si="65"/>
        <v>0</v>
      </c>
      <c r="M1130" s="84"/>
      <c r="N1130" s="70"/>
    </row>
    <row r="1131" spans="1:14" ht="21.75" customHeight="1">
      <c r="A1131" s="135">
        <v>30</v>
      </c>
      <c r="B1131" s="102" t="s">
        <v>78</v>
      </c>
      <c r="C1131" s="136" t="s">
        <v>19</v>
      </c>
      <c r="D1131" s="103">
        <f t="shared" ref="D1131:I1133" si="93">SUM(D15,D51,D88,D124,D160,D196,D232,D268,D304,D341,D377,D414,D450,D487,D524,D560,D596,D633,D670,D706,D742,D778,D814,D850,D886,D923,D960,D996,D1032,D1068)</f>
        <v>516</v>
      </c>
      <c r="E1131" s="104">
        <f t="shared" si="93"/>
        <v>0</v>
      </c>
      <c r="F1131" s="105">
        <f t="shared" si="93"/>
        <v>65</v>
      </c>
      <c r="G1131" s="105">
        <f t="shared" si="93"/>
        <v>451</v>
      </c>
      <c r="H1131" s="105">
        <f t="shared" si="93"/>
        <v>0</v>
      </c>
      <c r="I1131" s="105">
        <f t="shared" si="93"/>
        <v>0</v>
      </c>
      <c r="J1131" s="95">
        <f t="shared" si="66"/>
        <v>516</v>
      </c>
      <c r="K1131" s="102">
        <f>SUM(K15,K51,K88,K124,K160,K196,K232,K268,K304,K341,K377,K414,K450,K487,K524,K560,K596,K633,K670,K706,K742,K778,K814,K850,K886,K923,K960,K996,K1032,K1068)</f>
        <v>0</v>
      </c>
      <c r="L1131" s="96">
        <f t="shared" si="65"/>
        <v>516</v>
      </c>
      <c r="M1131" s="84"/>
      <c r="N1131" s="70"/>
    </row>
    <row r="1132" spans="1:14" ht="21.75" customHeight="1">
      <c r="A1132" s="135">
        <v>31</v>
      </c>
      <c r="B1132" s="102" t="s">
        <v>78</v>
      </c>
      <c r="C1132" s="136" t="s">
        <v>20</v>
      </c>
      <c r="D1132" s="103">
        <f t="shared" si="93"/>
        <v>1229</v>
      </c>
      <c r="E1132" s="104">
        <f t="shared" si="93"/>
        <v>7</v>
      </c>
      <c r="F1132" s="105">
        <f t="shared" si="93"/>
        <v>140</v>
      </c>
      <c r="G1132" s="105">
        <f t="shared" si="93"/>
        <v>1082</v>
      </c>
      <c r="H1132" s="105">
        <f t="shared" si="93"/>
        <v>0</v>
      </c>
      <c r="I1132" s="105">
        <f t="shared" si="93"/>
        <v>0</v>
      </c>
      <c r="J1132" s="95">
        <f t="shared" si="66"/>
        <v>1222</v>
      </c>
      <c r="K1132" s="102">
        <f>SUM(K16,K52,K89,K125,K161,K197,K233,K269,K305,K342,K378,K415,K451,K488,K525,K561,K597,K634,K671,K707,K743,K779,K815,K851,K887,K924,K961,K997,K1033,K1069)</f>
        <v>0</v>
      </c>
      <c r="L1132" s="96">
        <f t="shared" si="65"/>
        <v>1229</v>
      </c>
      <c r="M1132" s="84"/>
      <c r="N1132" s="70"/>
    </row>
    <row r="1133" spans="1:14" ht="21.75" customHeight="1">
      <c r="A1133" s="135">
        <v>32</v>
      </c>
      <c r="B1133" s="102" t="s">
        <v>78</v>
      </c>
      <c r="C1133" s="136" t="s">
        <v>21</v>
      </c>
      <c r="D1133" s="103">
        <f t="shared" si="93"/>
        <v>3343</v>
      </c>
      <c r="E1133" s="104">
        <f t="shared" si="93"/>
        <v>38</v>
      </c>
      <c r="F1133" s="105">
        <f t="shared" si="93"/>
        <v>523</v>
      </c>
      <c r="G1133" s="105">
        <f t="shared" si="93"/>
        <v>1909</v>
      </c>
      <c r="H1133" s="105">
        <f t="shared" si="93"/>
        <v>849</v>
      </c>
      <c r="I1133" s="105">
        <f t="shared" si="93"/>
        <v>24</v>
      </c>
      <c r="J1133" s="95">
        <f t="shared" si="66"/>
        <v>3305</v>
      </c>
      <c r="K1133" s="102">
        <f>SUM(K17,K53,K90,K126,K162,K198,K234,K270,K306,K343,K379,K416,K452,K489,K526,K562,K598,K635,K672,K708,K744,K780,K816,K852,K888,K925,K962,K998,K1034,K1070)</f>
        <v>0</v>
      </c>
      <c r="L1133" s="96">
        <f t="shared" si="65"/>
        <v>3343</v>
      </c>
      <c r="M1133" s="84"/>
      <c r="N1133" s="70"/>
    </row>
    <row r="1134" spans="1:14" ht="21.75" customHeight="1">
      <c r="A1134" s="135">
        <v>33</v>
      </c>
      <c r="B1134" s="102" t="s">
        <v>78</v>
      </c>
      <c r="C1134" s="136" t="s">
        <v>42</v>
      </c>
      <c r="D1134" s="103">
        <f>SUM(D39,D75,D112,D148,D184,D220,D256,D292,D328,D365,D401,D438,D474,D511,D548,D584,D620,D657,D694,D730,D766,D802,D838,D874,D910,D947,D984,D1020,D1056,D1092)</f>
        <v>0</v>
      </c>
      <c r="E1134" s="104">
        <f>SUM(E39,E75,E112,E148,E184,E220,E256,E292,E328,E365,E401,E438,E474,E511,E548,E584,E620,E657,E694,E730,E766,E802,E838,E874,E910,E947,E984,E1020,E1056,E1092)</f>
        <v>0</v>
      </c>
      <c r="F1134" s="105">
        <f>SUM(F39,F75,F112,F148,F184,F220,F256,F292,F328,F365,F401,F438,F474,F511,F548,F584,F620,F657,F694,F730,F766,F802,F838,F874,F910,F947,F984,F1020,F1056,F1092)</f>
        <v>0</v>
      </c>
      <c r="G1134" s="105"/>
      <c r="H1134" s="105"/>
      <c r="I1134" s="105"/>
      <c r="J1134" s="95">
        <f t="shared" si="66"/>
        <v>0</v>
      </c>
      <c r="K1134" s="102">
        <f>SUM(K39,K75,K112,K148,K184,K220,K256,K292,K328,K365,K401,K438,K474,K511,K548,K584,K620,K657,K694,K730,K766,K802,K838,K874,K910,K947,K984,K1020,K1056,K1092)</f>
        <v>0</v>
      </c>
      <c r="L1134" s="96">
        <f t="shared" si="65"/>
        <v>0</v>
      </c>
      <c r="M1134" s="84"/>
      <c r="N1134" s="70"/>
    </row>
    <row r="1135" spans="1:14" ht="21.75" customHeight="1">
      <c r="A1135" s="135">
        <v>34</v>
      </c>
      <c r="B1135" s="102" t="s">
        <v>78</v>
      </c>
      <c r="C1135" s="102" t="s">
        <v>18</v>
      </c>
      <c r="D1135" s="103">
        <f t="shared" ref="D1135:I1135" si="94">SUM(D14,D50,D87,D123,D159,D195,D231,D267,D303,D340,D376,D413,D449,D486,D523,D559,D595,D632,D669,D705,D741,D777,D813,D849,D885,D922,D959,D995,D1031,D1067)</f>
        <v>1595</v>
      </c>
      <c r="E1135" s="104">
        <f t="shared" si="94"/>
        <v>18</v>
      </c>
      <c r="F1135" s="105">
        <f t="shared" si="94"/>
        <v>839</v>
      </c>
      <c r="G1135" s="105">
        <f t="shared" si="94"/>
        <v>554</v>
      </c>
      <c r="H1135" s="105">
        <f t="shared" si="94"/>
        <v>184</v>
      </c>
      <c r="I1135" s="105">
        <f t="shared" si="94"/>
        <v>0</v>
      </c>
      <c r="J1135" s="95">
        <f t="shared" si="66"/>
        <v>1577</v>
      </c>
      <c r="K1135" s="102">
        <f>SUM(K14,K50,K87,K123,K159,K195,K231,K267,K303,K340,K376,K413,K449,K486,K523,K559,K595,K632,K669,K705,K741,K777,K813,K849,K885,K922,K959,K995,K1031,K1067)</f>
        <v>0</v>
      </c>
      <c r="L1135" s="96">
        <f t="shared" si="65"/>
        <v>1595</v>
      </c>
      <c r="M1135" s="84"/>
      <c r="N1135" s="70"/>
    </row>
    <row r="1136" spans="1:14" ht="21.75" customHeight="1">
      <c r="A1136" s="135">
        <v>35</v>
      </c>
      <c r="B1136" s="102" t="s">
        <v>78</v>
      </c>
      <c r="C1136" s="143" t="s">
        <v>34</v>
      </c>
      <c r="D1136" s="103">
        <f t="shared" ref="D1136:I1137" si="95">SUM(D30,D66,D103,D139,D175,D211,D247,D283,D319,D356,D392,D429,D465,D502,D539,D575,D611,D648,D685,D721,D757,D793,D829,D865,D901,D938,D975,D1011,D1047,D1083)</f>
        <v>81</v>
      </c>
      <c r="E1136" s="104">
        <f t="shared" si="95"/>
        <v>1</v>
      </c>
      <c r="F1136" s="105">
        <f t="shared" si="95"/>
        <v>3</v>
      </c>
      <c r="G1136" s="105">
        <f t="shared" si="95"/>
        <v>8</v>
      </c>
      <c r="H1136" s="105">
        <f t="shared" si="95"/>
        <v>36</v>
      </c>
      <c r="I1136" s="105">
        <f t="shared" si="95"/>
        <v>33</v>
      </c>
      <c r="J1136" s="95">
        <f t="shared" si="66"/>
        <v>80</v>
      </c>
      <c r="K1136" s="102">
        <f>SUM(K30,K66,K103,K139,K175,K211,K247,K283,K319,K356,K392,K429,K465,K502,K539,K575,K611,K648,K685,K721,K757,K793,K829,K865,K901,K938,K975,K1011,K1047,K1083)</f>
        <v>0</v>
      </c>
      <c r="L1136" s="96">
        <f t="shared" si="65"/>
        <v>81</v>
      </c>
      <c r="M1136" s="84"/>
      <c r="N1136" s="70"/>
    </row>
    <row r="1137" spans="1:14" ht="21.75" customHeight="1">
      <c r="A1137" s="135">
        <v>36</v>
      </c>
      <c r="B1137" s="102" t="s">
        <v>78</v>
      </c>
      <c r="C1137" s="143" t="s">
        <v>35</v>
      </c>
      <c r="D1137" s="103">
        <f t="shared" si="95"/>
        <v>162</v>
      </c>
      <c r="E1137" s="104">
        <f t="shared" si="95"/>
        <v>1</v>
      </c>
      <c r="F1137" s="105">
        <f t="shared" si="95"/>
        <v>42</v>
      </c>
      <c r="G1137" s="105">
        <f t="shared" si="95"/>
        <v>26</v>
      </c>
      <c r="H1137" s="105">
        <f t="shared" si="95"/>
        <v>62</v>
      </c>
      <c r="I1137" s="105">
        <f t="shared" si="95"/>
        <v>31</v>
      </c>
      <c r="J1137" s="95">
        <f t="shared" si="66"/>
        <v>161</v>
      </c>
      <c r="K1137" s="102">
        <f>SUM(K31,K67,K104,K140,K176,K212,K248,K284,K320,K357,K393,K430,K466,K503,K540,K576,K612,K649,K686,K722,K758,K794,K830,K866,K902,K939,K976,K1012,K1048,K1084)</f>
        <v>0</v>
      </c>
      <c r="L1137" s="96">
        <f t="shared" si="65"/>
        <v>162</v>
      </c>
      <c r="M1137" s="84"/>
      <c r="N1137" s="70"/>
    </row>
    <row r="1138" spans="1:14" ht="21.75" customHeight="1">
      <c r="A1138" s="135">
        <v>37</v>
      </c>
      <c r="B1138" s="102" t="s">
        <v>78</v>
      </c>
      <c r="C1138" s="136" t="s">
        <v>36</v>
      </c>
      <c r="D1138" s="103">
        <f>SUM(D32,D68,D105,D141,D177,D213,D249,D285,D321,D358,D394,D431,D467,D504,D541,D577,D613,D650,D687,D723,D759,D795,D831,D867,D903,D940)</f>
        <v>0</v>
      </c>
      <c r="E1138" s="104">
        <f>SUM(E32,E68,E105,E141,E177,E213,E249,E285,E321,E358,E394,E431,E467,E504,E541,E577,E613,E650,E687,E723,E759,E795,E831,E867,E903,E940)</f>
        <v>0</v>
      </c>
      <c r="F1138" s="105">
        <f>SUM(F32,F68,F105,F141,F177,F213,F249,F285,F321,F358,F394,F431,F467,F504,F541,F577,F613,F650,F687,F723,F759,F795,F831,F867,F903,F940)</f>
        <v>0</v>
      </c>
      <c r="G1138" s="105"/>
      <c r="H1138" s="105"/>
      <c r="I1138" s="105"/>
      <c r="J1138" s="95">
        <f t="shared" si="66"/>
        <v>0</v>
      </c>
      <c r="K1138" s="102">
        <f>SUM(K32,K68,K105,K141,K177,K213,K249,K285,K321,K358,K394,K431,K467,K504,K541,K577,K613,K650,K687,K723,K759,K795,K831,K867,K903,K940)</f>
        <v>0</v>
      </c>
      <c r="L1138" s="96">
        <f t="shared" si="65"/>
        <v>0</v>
      </c>
      <c r="M1138" s="84"/>
      <c r="N1138" s="70"/>
    </row>
    <row r="1139" spans="1:14" ht="21.75" customHeight="1">
      <c r="A1139" s="135">
        <v>38</v>
      </c>
      <c r="B1139" s="102" t="s">
        <v>78</v>
      </c>
      <c r="C1139" s="102" t="s">
        <v>22</v>
      </c>
      <c r="D1139" s="103">
        <f t="shared" ref="D1139:I1139" si="96">SUM(D18,D54,D91,D127,D163,D199,D235,D271,D307,D344,D380,D417,D453,D490,D527,D563,D599,D636,D673,D709,D745,D781,D817,D853,D889,D926,D963,D999,D1035,D1071)</f>
        <v>1939</v>
      </c>
      <c r="E1139" s="104">
        <f t="shared" si="96"/>
        <v>32</v>
      </c>
      <c r="F1139" s="105">
        <f t="shared" si="96"/>
        <v>367</v>
      </c>
      <c r="G1139" s="105">
        <f t="shared" si="96"/>
        <v>1353</v>
      </c>
      <c r="H1139" s="105">
        <f t="shared" si="96"/>
        <v>35</v>
      </c>
      <c r="I1139" s="105">
        <f t="shared" si="96"/>
        <v>134</v>
      </c>
      <c r="J1139" s="95">
        <f t="shared" si="66"/>
        <v>1889</v>
      </c>
      <c r="K1139" s="102">
        <f>SUM(K18,K54,K91,K127,K163,K199,K235,K271,K307,K344,K380,K417,K453,K490,K527,K563,K599,K636,K673,K709,K745,K781,K817,K853,K889,K926,K963,K999,K1035,K1071)</f>
        <v>18</v>
      </c>
      <c r="L1139" s="96">
        <f t="shared" si="65"/>
        <v>1939</v>
      </c>
      <c r="M1139" s="84"/>
      <c r="N1139" s="70"/>
    </row>
    <row r="1140" spans="1:14" ht="42" customHeight="1">
      <c r="A1140" s="144"/>
      <c r="B1140" s="144" t="s">
        <v>78</v>
      </c>
      <c r="C1140" s="144" t="s">
        <v>79</v>
      </c>
      <c r="D1140" s="145">
        <f t="shared" ref="D1140:I1140" si="97">SUM(D1103:D1139)</f>
        <v>23126</v>
      </c>
      <c r="E1140" s="146">
        <f t="shared" si="97"/>
        <v>316</v>
      </c>
      <c r="F1140" s="147">
        <f t="shared" si="97"/>
        <v>3483</v>
      </c>
      <c r="G1140" s="148">
        <f t="shared" si="97"/>
        <v>15698</v>
      </c>
      <c r="H1140" s="148">
        <f t="shared" si="97"/>
        <v>3121</v>
      </c>
      <c r="I1140" s="147">
        <f t="shared" si="97"/>
        <v>425</v>
      </c>
      <c r="J1140" s="149">
        <f t="shared" si="66"/>
        <v>22727</v>
      </c>
      <c r="K1140" s="144">
        <f>SUM(K1103:K1139)</f>
        <v>83</v>
      </c>
      <c r="L1140" s="150">
        <f t="shared" si="65"/>
        <v>23126</v>
      </c>
      <c r="M1140" s="151"/>
      <c r="N1140" s="70"/>
    </row>
    <row r="1141" spans="1:14" ht="21.75" customHeight="1">
      <c r="A1141" s="70"/>
      <c r="B1141" s="70"/>
      <c r="C1141" s="70"/>
      <c r="D1141" s="70"/>
      <c r="E1141" s="70"/>
      <c r="F1141" s="70"/>
      <c r="G1141" s="70"/>
      <c r="H1141" s="70"/>
      <c r="I1141" s="70"/>
      <c r="J1141" s="71"/>
      <c r="K1141" s="70"/>
      <c r="L1141" s="70"/>
      <c r="M1141" s="84"/>
      <c r="N1141" s="70"/>
    </row>
    <row r="1142" spans="1:14" ht="21.75" customHeight="1">
      <c r="A1142" s="70"/>
      <c r="B1142" s="70"/>
      <c r="C1142" s="70"/>
      <c r="D1142" s="70"/>
      <c r="E1142" s="70"/>
      <c r="F1142" s="70"/>
      <c r="G1142" s="70"/>
      <c r="H1142" s="70"/>
      <c r="I1142" s="70"/>
      <c r="J1142" s="71"/>
      <c r="K1142" s="70"/>
      <c r="L1142" s="72"/>
      <c r="M1142" s="84"/>
      <c r="N1142" s="70"/>
    </row>
    <row r="1143" spans="1:14" ht="21.75" customHeight="1">
      <c r="A1143" s="70"/>
      <c r="B1143" s="70"/>
      <c r="C1143" s="70"/>
      <c r="D1143" s="70"/>
      <c r="E1143" s="70"/>
      <c r="F1143" s="70"/>
      <c r="G1143" s="70"/>
      <c r="H1143" s="70"/>
      <c r="I1143" s="70"/>
      <c r="J1143" s="71"/>
      <c r="K1143" s="70"/>
      <c r="L1143" s="72"/>
      <c r="M1143" s="84"/>
      <c r="N1143" s="70"/>
    </row>
    <row r="1144" spans="1:14" ht="21.75" customHeight="1">
      <c r="A1144" s="70"/>
      <c r="B1144" s="70"/>
      <c r="C1144" s="70"/>
      <c r="D1144" s="70"/>
      <c r="E1144" s="70"/>
      <c r="F1144" s="70"/>
      <c r="G1144" s="70"/>
      <c r="H1144" s="70"/>
      <c r="I1144" s="70"/>
      <c r="J1144" s="71"/>
      <c r="K1144" s="70"/>
      <c r="L1144" s="72"/>
      <c r="M1144" s="84"/>
      <c r="N1144" s="70"/>
    </row>
    <row r="1145" spans="1:14" ht="21.75" customHeight="1">
      <c r="A1145" s="70"/>
      <c r="B1145" s="70"/>
      <c r="C1145" s="70"/>
      <c r="D1145" s="70"/>
      <c r="E1145" s="70"/>
      <c r="F1145" s="70"/>
      <c r="G1145" s="70"/>
      <c r="H1145" s="70"/>
      <c r="I1145" s="70"/>
      <c r="J1145" s="71"/>
      <c r="K1145" s="70"/>
      <c r="L1145" s="72"/>
      <c r="M1145" s="84"/>
      <c r="N1145" s="70"/>
    </row>
    <row r="1146" spans="1:14" ht="21.75" customHeight="1">
      <c r="A1146" s="70"/>
      <c r="B1146" s="70"/>
      <c r="C1146" s="70"/>
      <c r="D1146" s="70"/>
      <c r="E1146" s="70"/>
      <c r="F1146" s="70"/>
      <c r="G1146" s="70"/>
      <c r="H1146" s="70"/>
      <c r="I1146" s="70"/>
      <c r="J1146" s="71"/>
      <c r="K1146" s="70"/>
      <c r="L1146" s="72"/>
      <c r="M1146" s="84"/>
      <c r="N1146" s="70"/>
    </row>
    <row r="1147" spans="1:14" ht="21.75" customHeight="1">
      <c r="A1147" s="70"/>
      <c r="B1147" s="70"/>
      <c r="C1147" s="70"/>
      <c r="D1147" s="70"/>
      <c r="E1147" s="70"/>
      <c r="F1147" s="70"/>
      <c r="G1147" s="70"/>
      <c r="H1147" s="70"/>
      <c r="I1147" s="70"/>
      <c r="J1147" s="71"/>
      <c r="K1147" s="70"/>
      <c r="L1147" s="72"/>
      <c r="M1147" s="84"/>
      <c r="N1147" s="70"/>
    </row>
    <row r="1148" spans="1:14" ht="21.75" customHeight="1">
      <c r="A1148" s="70"/>
      <c r="B1148" s="70"/>
      <c r="C1148" s="70"/>
      <c r="D1148" s="70"/>
      <c r="E1148" s="70"/>
      <c r="F1148" s="70"/>
      <c r="G1148" s="70"/>
      <c r="H1148" s="70"/>
      <c r="I1148" s="70"/>
      <c r="J1148" s="71"/>
      <c r="K1148" s="70"/>
      <c r="L1148" s="72"/>
      <c r="M1148" s="84"/>
      <c r="N1148" s="70"/>
    </row>
    <row r="1149" spans="1:14" ht="21.75" customHeight="1">
      <c r="A1149" s="70"/>
      <c r="B1149" s="70"/>
      <c r="C1149" s="70"/>
      <c r="D1149" s="70"/>
      <c r="E1149" s="70"/>
      <c r="F1149" s="70"/>
      <c r="G1149" s="70"/>
      <c r="H1149" s="70"/>
      <c r="I1149" s="70"/>
      <c r="J1149" s="71"/>
      <c r="K1149" s="70"/>
      <c r="L1149" s="72"/>
      <c r="M1149" s="84"/>
      <c r="N1149" s="70"/>
    </row>
    <row r="1150" spans="1:14" ht="21.75" customHeight="1">
      <c r="A1150" s="70"/>
      <c r="B1150" s="70"/>
      <c r="C1150" s="70"/>
      <c r="D1150" s="70"/>
      <c r="E1150" s="70"/>
      <c r="F1150" s="70"/>
      <c r="G1150" s="70"/>
      <c r="H1150" s="70"/>
      <c r="I1150" s="70"/>
      <c r="J1150" s="71"/>
      <c r="K1150" s="70"/>
      <c r="L1150" s="72"/>
      <c r="M1150" s="84"/>
      <c r="N1150" s="70"/>
    </row>
    <row r="1151" spans="1:14" ht="21.75" customHeight="1">
      <c r="A1151" s="70"/>
      <c r="B1151" s="70"/>
      <c r="C1151" s="70"/>
      <c r="D1151" s="70"/>
      <c r="E1151" s="70"/>
      <c r="F1151" s="70"/>
      <c r="G1151" s="70"/>
      <c r="H1151" s="70"/>
      <c r="I1151" s="70"/>
      <c r="J1151" s="71"/>
      <c r="K1151" s="70"/>
      <c r="L1151" s="72"/>
      <c r="M1151" s="84"/>
      <c r="N1151" s="70"/>
    </row>
    <row r="1152" spans="1:14" ht="21.75" customHeight="1">
      <c r="A1152" s="70"/>
      <c r="B1152" s="70"/>
      <c r="C1152" s="70"/>
      <c r="D1152" s="70"/>
      <c r="E1152" s="70"/>
      <c r="F1152" s="70"/>
      <c r="G1152" s="70"/>
      <c r="H1152" s="70"/>
      <c r="I1152" s="70"/>
      <c r="J1152" s="71"/>
      <c r="K1152" s="70"/>
      <c r="L1152" s="72"/>
      <c r="M1152" s="84"/>
      <c r="N1152" s="70"/>
    </row>
    <row r="1153" spans="1:14" ht="21.75" customHeight="1">
      <c r="A1153" s="70"/>
      <c r="B1153" s="70"/>
      <c r="C1153" s="70"/>
      <c r="D1153" s="70"/>
      <c r="E1153" s="70"/>
      <c r="F1153" s="70"/>
      <c r="G1153" s="70"/>
      <c r="H1153" s="70"/>
      <c r="I1153" s="70"/>
      <c r="J1153" s="71"/>
      <c r="K1153" s="70"/>
      <c r="L1153" s="72"/>
      <c r="M1153" s="84"/>
      <c r="N1153" s="70"/>
    </row>
    <row r="1154" spans="1:14" ht="21.75" customHeight="1">
      <c r="A1154" s="70"/>
      <c r="B1154" s="70"/>
      <c r="C1154" s="70"/>
      <c r="D1154" s="70"/>
      <c r="E1154" s="70"/>
      <c r="F1154" s="70"/>
      <c r="G1154" s="70"/>
      <c r="H1154" s="70"/>
      <c r="I1154" s="70"/>
      <c r="J1154" s="71"/>
      <c r="K1154" s="70"/>
      <c r="L1154" s="72"/>
      <c r="M1154" s="84"/>
      <c r="N1154" s="70"/>
    </row>
    <row r="1155" spans="1:14" ht="21.75" customHeight="1">
      <c r="A1155" s="70"/>
      <c r="B1155" s="70"/>
      <c r="C1155" s="70"/>
      <c r="D1155" s="70"/>
      <c r="E1155" s="70"/>
      <c r="F1155" s="70"/>
      <c r="G1155" s="70"/>
      <c r="H1155" s="70"/>
      <c r="I1155" s="70"/>
      <c r="J1155" s="71"/>
      <c r="K1155" s="70"/>
      <c r="L1155" s="72"/>
      <c r="M1155" s="84"/>
      <c r="N1155" s="70"/>
    </row>
    <row r="1156" spans="1:14" ht="21.75" customHeight="1">
      <c r="A1156" s="70"/>
      <c r="B1156" s="70"/>
      <c r="C1156" s="70"/>
      <c r="D1156" s="70"/>
      <c r="E1156" s="70"/>
      <c r="F1156" s="70"/>
      <c r="G1156" s="70"/>
      <c r="H1156" s="70"/>
      <c r="I1156" s="70"/>
      <c r="J1156" s="71"/>
      <c r="K1156" s="70"/>
      <c r="L1156" s="72"/>
      <c r="M1156" s="84"/>
      <c r="N1156" s="70"/>
    </row>
    <row r="1157" spans="1:14" ht="21.75" customHeight="1">
      <c r="A1157" s="70"/>
      <c r="B1157" s="70"/>
      <c r="C1157" s="70"/>
      <c r="D1157" s="70"/>
      <c r="E1157" s="70"/>
      <c r="F1157" s="70"/>
      <c r="G1157" s="70"/>
      <c r="H1157" s="70"/>
      <c r="I1157" s="70"/>
      <c r="J1157" s="71"/>
      <c r="K1157" s="70"/>
      <c r="L1157" s="72"/>
    </row>
    <row r="1158" spans="1:14" ht="21.75" customHeight="1">
      <c r="A1158" s="70"/>
      <c r="B1158" s="70"/>
      <c r="C1158" s="70"/>
      <c r="D1158" s="70"/>
      <c r="E1158" s="70"/>
      <c r="F1158" s="70"/>
      <c r="G1158" s="70"/>
      <c r="H1158" s="70"/>
      <c r="I1158" s="70"/>
      <c r="J1158" s="71"/>
      <c r="K1158" s="70"/>
      <c r="L1158" s="72"/>
    </row>
    <row r="1159" spans="1:14" ht="21.75" customHeight="1">
      <c r="A1159" s="70"/>
      <c r="B1159" s="70"/>
      <c r="C1159" s="70"/>
      <c r="D1159" s="70"/>
      <c r="E1159" s="70"/>
      <c r="F1159" s="70"/>
      <c r="G1159" s="70"/>
      <c r="H1159" s="70"/>
      <c r="I1159" s="70"/>
      <c r="J1159" s="71"/>
      <c r="K1159" s="70"/>
      <c r="L1159" s="72"/>
    </row>
    <row r="1160" spans="1:14" ht="21.75" customHeight="1">
      <c r="A1160" s="70"/>
      <c r="B1160" s="70"/>
      <c r="C1160" s="70"/>
      <c r="D1160" s="70"/>
      <c r="E1160" s="70"/>
      <c r="F1160" s="70"/>
      <c r="G1160" s="70"/>
      <c r="H1160" s="70"/>
      <c r="I1160" s="70"/>
      <c r="J1160" s="71"/>
      <c r="K1160" s="70"/>
      <c r="L1160" s="72"/>
    </row>
    <row r="1161" spans="1:14" ht="21.75" customHeight="1">
      <c r="A1161" s="70"/>
      <c r="B1161" s="70"/>
      <c r="C1161" s="70"/>
      <c r="D1161" s="70"/>
      <c r="E1161" s="70"/>
      <c r="F1161" s="70"/>
      <c r="G1161" s="70"/>
      <c r="H1161" s="70"/>
      <c r="I1161" s="70"/>
      <c r="J1161" s="71"/>
      <c r="K1161" s="70"/>
      <c r="L1161" s="72"/>
    </row>
    <row r="1162" spans="1:14" ht="21.75" customHeight="1">
      <c r="A1162" s="70"/>
      <c r="B1162" s="70"/>
      <c r="C1162" s="70"/>
      <c r="D1162" s="70"/>
      <c r="E1162" s="70"/>
      <c r="F1162" s="70"/>
      <c r="G1162" s="70"/>
      <c r="H1162" s="70"/>
      <c r="I1162" s="70"/>
      <c r="J1162" s="71"/>
      <c r="K1162" s="70"/>
      <c r="L1162" s="72"/>
    </row>
    <row r="1163" spans="1:14" ht="21.75" customHeight="1">
      <c r="A1163" s="70"/>
      <c r="B1163" s="70"/>
      <c r="C1163" s="70"/>
      <c r="D1163" s="70"/>
      <c r="E1163" s="70"/>
      <c r="F1163" s="70"/>
      <c r="G1163" s="70"/>
      <c r="H1163" s="70"/>
      <c r="I1163" s="70"/>
      <c r="J1163" s="71"/>
      <c r="K1163" s="70"/>
      <c r="L1163" s="72"/>
    </row>
    <row r="1164" spans="1:14" ht="21.75" customHeight="1">
      <c r="A1164" s="70"/>
      <c r="B1164" s="70"/>
      <c r="C1164" s="70"/>
      <c r="D1164" s="70"/>
      <c r="E1164" s="70"/>
      <c r="F1164" s="70"/>
      <c r="G1164" s="70"/>
      <c r="H1164" s="70"/>
      <c r="I1164" s="70"/>
      <c r="J1164" s="71"/>
      <c r="K1164" s="70"/>
      <c r="L1164" s="72"/>
    </row>
    <row r="1165" spans="1:14" ht="21.75" customHeight="1">
      <c r="A1165" s="70"/>
      <c r="B1165" s="70"/>
      <c r="C1165" s="70"/>
      <c r="D1165" s="70"/>
      <c r="E1165" s="70"/>
      <c r="F1165" s="70"/>
      <c r="G1165" s="70"/>
      <c r="H1165" s="70"/>
      <c r="I1165" s="70"/>
      <c r="J1165" s="71"/>
      <c r="K1165" s="70"/>
      <c r="L1165" s="72"/>
    </row>
    <row r="1166" spans="1:14" ht="21.75" customHeight="1">
      <c r="A1166" s="70"/>
      <c r="B1166" s="70"/>
      <c r="C1166" s="70"/>
      <c r="D1166" s="70"/>
      <c r="E1166" s="70"/>
      <c r="F1166" s="70"/>
      <c r="G1166" s="70"/>
      <c r="H1166" s="70"/>
      <c r="I1166" s="70"/>
      <c r="J1166" s="71"/>
      <c r="K1166" s="70"/>
      <c r="L1166" s="72"/>
    </row>
    <row r="1167" spans="1:14" ht="21.75" customHeight="1">
      <c r="A1167" s="70"/>
      <c r="B1167" s="70"/>
      <c r="C1167" s="70"/>
      <c r="D1167" s="70"/>
      <c r="E1167" s="70"/>
      <c r="F1167" s="70"/>
      <c r="G1167" s="70"/>
      <c r="H1167" s="70"/>
      <c r="I1167" s="70"/>
      <c r="J1167" s="71"/>
      <c r="K1167" s="70"/>
      <c r="L1167" s="72"/>
    </row>
    <row r="1168" spans="1:14" ht="21.75" customHeight="1">
      <c r="A1168" s="70"/>
      <c r="B1168" s="70"/>
      <c r="C1168" s="70"/>
      <c r="D1168" s="70"/>
      <c r="E1168" s="70"/>
      <c r="F1168" s="70"/>
      <c r="G1168" s="70"/>
      <c r="H1168" s="70"/>
      <c r="I1168" s="70"/>
      <c r="J1168" s="71"/>
      <c r="K1168" s="70"/>
      <c r="L1168" s="72"/>
    </row>
    <row r="1169" spans="1:12" ht="21.75" customHeight="1">
      <c r="A1169" s="70"/>
      <c r="B1169" s="70"/>
      <c r="C1169" s="70"/>
      <c r="D1169" s="70"/>
      <c r="E1169" s="70"/>
      <c r="F1169" s="70"/>
      <c r="G1169" s="70"/>
      <c r="H1169" s="70"/>
      <c r="I1169" s="70"/>
      <c r="J1169" s="71"/>
      <c r="K1169" s="70"/>
      <c r="L1169" s="72"/>
    </row>
    <row r="1170" spans="1:12" ht="21.75" customHeight="1">
      <c r="A1170" s="70"/>
      <c r="B1170" s="70"/>
      <c r="C1170" s="70"/>
      <c r="D1170" s="70"/>
      <c r="E1170" s="70"/>
      <c r="F1170" s="70"/>
      <c r="G1170" s="70"/>
      <c r="H1170" s="70"/>
      <c r="I1170" s="70"/>
      <c r="J1170" s="71"/>
      <c r="K1170" s="70"/>
      <c r="L1170" s="72"/>
    </row>
    <row r="1171" spans="1:12" ht="21.75" customHeight="1">
      <c r="A1171" s="70"/>
      <c r="B1171" s="70"/>
      <c r="C1171" s="70"/>
      <c r="D1171" s="70"/>
      <c r="E1171" s="70"/>
      <c r="F1171" s="70"/>
      <c r="G1171" s="70"/>
      <c r="H1171" s="70"/>
      <c r="I1171" s="70"/>
      <c r="J1171" s="71"/>
      <c r="K1171" s="70"/>
      <c r="L1171" s="72"/>
    </row>
    <row r="1172" spans="1:12" ht="21.75" customHeight="1">
      <c r="A1172" s="70"/>
      <c r="B1172" s="70"/>
      <c r="C1172" s="70"/>
      <c r="D1172" s="70"/>
      <c r="E1172" s="70"/>
      <c r="F1172" s="70"/>
      <c r="G1172" s="70"/>
      <c r="H1172" s="70"/>
      <c r="I1172" s="70"/>
      <c r="J1172" s="71"/>
      <c r="K1172" s="70"/>
      <c r="L1172" s="72"/>
    </row>
    <row r="1173" spans="1:12" ht="21.75" customHeight="1">
      <c r="A1173" s="70"/>
      <c r="B1173" s="70"/>
      <c r="C1173" s="70"/>
      <c r="D1173" s="70"/>
      <c r="E1173" s="70"/>
      <c r="F1173" s="70"/>
      <c r="G1173" s="70"/>
      <c r="H1173" s="70"/>
      <c r="I1173" s="70"/>
      <c r="J1173" s="71"/>
      <c r="K1173" s="70"/>
      <c r="L1173" s="72"/>
    </row>
    <row r="1174" spans="1:12" ht="21.75" customHeight="1">
      <c r="A1174" s="70"/>
      <c r="B1174" s="70"/>
      <c r="C1174" s="70"/>
      <c r="D1174" s="70"/>
      <c r="E1174" s="70"/>
      <c r="F1174" s="70"/>
      <c r="G1174" s="70"/>
      <c r="H1174" s="70"/>
      <c r="I1174" s="70"/>
      <c r="J1174" s="71"/>
      <c r="K1174" s="70"/>
      <c r="L1174" s="72"/>
    </row>
    <row r="1175" spans="1:12" ht="21.75" customHeight="1">
      <c r="A1175" s="70"/>
      <c r="B1175" s="70"/>
      <c r="C1175" s="70"/>
      <c r="D1175" s="70"/>
      <c r="E1175" s="70"/>
      <c r="F1175" s="70"/>
      <c r="G1175" s="70"/>
      <c r="H1175" s="70"/>
      <c r="I1175" s="70"/>
      <c r="J1175" s="71"/>
      <c r="K1175" s="70"/>
      <c r="L1175" s="72"/>
    </row>
    <row r="1176" spans="1:12" ht="21.75" customHeight="1">
      <c r="A1176" s="70"/>
      <c r="B1176" s="70"/>
      <c r="C1176" s="70"/>
      <c r="D1176" s="70"/>
      <c r="E1176" s="70"/>
      <c r="F1176" s="70"/>
      <c r="G1176" s="70"/>
      <c r="H1176" s="70"/>
      <c r="I1176" s="70"/>
      <c r="J1176" s="71"/>
      <c r="K1176" s="70"/>
      <c r="L1176" s="72"/>
    </row>
    <row r="1177" spans="1:12" ht="21.75" customHeight="1">
      <c r="A1177" s="70"/>
      <c r="B1177" s="70"/>
      <c r="C1177" s="70"/>
      <c r="D1177" s="70"/>
      <c r="E1177" s="70"/>
      <c r="F1177" s="70"/>
      <c r="G1177" s="70"/>
      <c r="H1177" s="70"/>
      <c r="I1177" s="70"/>
      <c r="J1177" s="71"/>
      <c r="K1177" s="70"/>
      <c r="L1177" s="72"/>
    </row>
    <row r="1178" spans="1:12" ht="21.75" customHeight="1">
      <c r="A1178" s="70"/>
      <c r="B1178" s="70"/>
      <c r="C1178" s="70"/>
      <c r="D1178" s="70"/>
      <c r="E1178" s="70"/>
      <c r="F1178" s="70"/>
      <c r="G1178" s="70"/>
      <c r="H1178" s="70"/>
      <c r="I1178" s="70"/>
      <c r="J1178" s="71"/>
      <c r="K1178" s="70"/>
      <c r="L1178" s="72"/>
    </row>
    <row r="1179" spans="1:12" ht="21.75" customHeight="1">
      <c r="A1179" s="70"/>
      <c r="B1179" s="70"/>
      <c r="C1179" s="70"/>
      <c r="D1179" s="70"/>
      <c r="E1179" s="70"/>
      <c r="F1179" s="70"/>
      <c r="G1179" s="70"/>
      <c r="H1179" s="70"/>
      <c r="I1179" s="70"/>
      <c r="J1179" s="71"/>
      <c r="K1179" s="70"/>
      <c r="L1179" s="72"/>
    </row>
    <row r="1180" spans="1:12" ht="21.75" customHeight="1">
      <c r="A1180" s="70"/>
      <c r="B1180" s="70"/>
      <c r="C1180" s="70"/>
      <c r="D1180" s="70"/>
      <c r="E1180" s="70"/>
      <c r="F1180" s="70"/>
      <c r="G1180" s="70"/>
      <c r="H1180" s="70"/>
      <c r="I1180" s="70"/>
      <c r="J1180" s="71"/>
      <c r="K1180" s="70"/>
      <c r="L1180" s="72"/>
    </row>
    <row r="1181" spans="1:12" ht="21.75" customHeight="1">
      <c r="A1181" s="70"/>
      <c r="B1181" s="70"/>
      <c r="C1181" s="70"/>
      <c r="D1181" s="70"/>
      <c r="E1181" s="70"/>
      <c r="F1181" s="70"/>
      <c r="G1181" s="70"/>
      <c r="H1181" s="70"/>
      <c r="I1181" s="70"/>
      <c r="J1181" s="71"/>
      <c r="K1181" s="70"/>
      <c r="L1181" s="72"/>
    </row>
    <row r="1182" spans="1:12" ht="21.75" customHeight="1">
      <c r="A1182" s="70"/>
      <c r="B1182" s="70"/>
      <c r="C1182" s="70"/>
      <c r="D1182" s="70"/>
      <c r="E1182" s="70"/>
      <c r="F1182" s="70"/>
      <c r="G1182" s="70"/>
      <c r="H1182" s="70"/>
      <c r="I1182" s="70"/>
      <c r="J1182" s="71"/>
      <c r="K1182" s="70"/>
      <c r="L1182" s="72"/>
    </row>
    <row r="1183" spans="1:12" ht="21.75" customHeight="1">
      <c r="A1183" s="70"/>
      <c r="B1183" s="70"/>
      <c r="C1183" s="70"/>
      <c r="D1183" s="70"/>
      <c r="E1183" s="70"/>
      <c r="F1183" s="70"/>
      <c r="G1183" s="70"/>
      <c r="H1183" s="70"/>
      <c r="I1183" s="70"/>
      <c r="J1183" s="71"/>
      <c r="K1183" s="70"/>
      <c r="L1183" s="72"/>
    </row>
    <row r="1184" spans="1:12" ht="21.75" customHeight="1">
      <c r="A1184" s="70"/>
      <c r="B1184" s="70"/>
      <c r="C1184" s="70"/>
      <c r="D1184" s="70"/>
      <c r="E1184" s="70"/>
      <c r="F1184" s="70"/>
      <c r="G1184" s="70"/>
      <c r="H1184" s="70"/>
      <c r="I1184" s="70"/>
      <c r="J1184" s="71"/>
      <c r="K1184" s="70"/>
      <c r="L1184" s="72"/>
    </row>
    <row r="1185" spans="1:12" ht="21.75" customHeight="1">
      <c r="A1185" s="70"/>
      <c r="B1185" s="70"/>
      <c r="C1185" s="70"/>
      <c r="D1185" s="70"/>
      <c r="E1185" s="70"/>
      <c r="F1185" s="70"/>
      <c r="G1185" s="70"/>
      <c r="H1185" s="70"/>
      <c r="I1185" s="70"/>
      <c r="J1185" s="71"/>
      <c r="K1185" s="70"/>
      <c r="L1185" s="72"/>
    </row>
    <row r="1186" spans="1:12" ht="21.75" customHeight="1">
      <c r="A1186" s="70"/>
      <c r="B1186" s="70"/>
      <c r="C1186" s="70"/>
      <c r="D1186" s="70"/>
      <c r="E1186" s="70"/>
      <c r="F1186" s="70"/>
      <c r="G1186" s="70"/>
      <c r="H1186" s="70"/>
      <c r="I1186" s="70"/>
      <c r="J1186" s="71"/>
      <c r="K1186" s="70"/>
      <c r="L1186" s="72"/>
    </row>
    <row r="1187" spans="1:12" ht="21.75" customHeight="1">
      <c r="A1187" s="70"/>
      <c r="B1187" s="70"/>
      <c r="C1187" s="70"/>
      <c r="D1187" s="70"/>
      <c r="E1187" s="70"/>
      <c r="F1187" s="70"/>
      <c r="G1187" s="70"/>
      <c r="H1187" s="70"/>
      <c r="I1187" s="70"/>
      <c r="J1187" s="71"/>
      <c r="K1187" s="70"/>
      <c r="L1187" s="72"/>
    </row>
    <row r="1188" spans="1:12" ht="21.75" customHeight="1">
      <c r="A1188" s="70"/>
      <c r="B1188" s="70"/>
      <c r="C1188" s="70"/>
      <c r="D1188" s="70"/>
      <c r="E1188" s="70"/>
      <c r="F1188" s="70"/>
      <c r="G1188" s="70"/>
      <c r="H1188" s="70"/>
      <c r="I1188" s="70"/>
      <c r="J1188" s="71"/>
      <c r="K1188" s="70"/>
      <c r="L1188" s="72"/>
    </row>
    <row r="1189" spans="1:12" ht="21.75" customHeight="1">
      <c r="A1189" s="70"/>
      <c r="B1189" s="70"/>
      <c r="C1189" s="70"/>
      <c r="D1189" s="70"/>
      <c r="E1189" s="70"/>
      <c r="F1189" s="70"/>
      <c r="G1189" s="70"/>
      <c r="H1189" s="70"/>
      <c r="I1189" s="70"/>
      <c r="J1189" s="71"/>
      <c r="K1189" s="70"/>
      <c r="L1189" s="72"/>
    </row>
    <row r="1190" spans="1:12" ht="21.75" customHeight="1">
      <c r="A1190" s="70"/>
      <c r="B1190" s="70"/>
      <c r="C1190" s="70"/>
      <c r="D1190" s="70"/>
      <c r="E1190" s="70"/>
      <c r="F1190" s="70"/>
      <c r="G1190" s="70"/>
      <c r="H1190" s="70"/>
      <c r="I1190" s="70"/>
      <c r="J1190" s="71"/>
      <c r="K1190" s="70"/>
      <c r="L1190" s="72"/>
    </row>
    <row r="1191" spans="1:12" ht="21.75" customHeight="1">
      <c r="A1191" s="70"/>
      <c r="B1191" s="70"/>
      <c r="C1191" s="70"/>
      <c r="D1191" s="70"/>
      <c r="E1191" s="70"/>
      <c r="F1191" s="70"/>
      <c r="G1191" s="70"/>
      <c r="H1191" s="70"/>
      <c r="I1191" s="70"/>
      <c r="J1191" s="71"/>
      <c r="K1191" s="70"/>
      <c r="L1191" s="72"/>
    </row>
    <row r="1192" spans="1:12" ht="21.75" customHeight="1">
      <c r="A1192" s="70"/>
      <c r="B1192" s="70"/>
      <c r="C1192" s="70"/>
      <c r="D1192" s="70"/>
      <c r="E1192" s="70"/>
      <c r="F1192" s="70"/>
      <c r="G1192" s="70"/>
      <c r="H1192" s="70"/>
      <c r="I1192" s="70"/>
      <c r="J1192" s="71"/>
      <c r="K1192" s="70"/>
      <c r="L1192" s="72"/>
    </row>
    <row r="1193" spans="1:12" ht="21.75" customHeight="1">
      <c r="A1193" s="70"/>
      <c r="B1193" s="70"/>
      <c r="C1193" s="70"/>
      <c r="D1193" s="70"/>
      <c r="E1193" s="70"/>
      <c r="F1193" s="70"/>
      <c r="G1193" s="70"/>
      <c r="H1193" s="70"/>
      <c r="I1193" s="70"/>
      <c r="J1193" s="71"/>
      <c r="K1193" s="70"/>
      <c r="L1193" s="72"/>
    </row>
    <row r="1194" spans="1:12" ht="21.75" customHeight="1">
      <c r="A1194" s="70"/>
      <c r="B1194" s="70"/>
      <c r="C1194" s="70"/>
      <c r="D1194" s="70"/>
      <c r="E1194" s="70"/>
      <c r="F1194" s="70"/>
      <c r="G1194" s="70"/>
      <c r="H1194" s="70"/>
      <c r="I1194" s="70"/>
      <c r="J1194" s="71"/>
      <c r="K1194" s="70"/>
      <c r="L1194" s="72"/>
    </row>
    <row r="1195" spans="1:12" ht="21.75" customHeight="1">
      <c r="A1195" s="70"/>
      <c r="B1195" s="70"/>
      <c r="C1195" s="70"/>
      <c r="D1195" s="70"/>
      <c r="E1195" s="70"/>
      <c r="F1195" s="70"/>
      <c r="G1195" s="70"/>
      <c r="H1195" s="70"/>
      <c r="I1195" s="70"/>
      <c r="J1195" s="71"/>
      <c r="K1195" s="70"/>
      <c r="L1195" s="72"/>
    </row>
    <row r="1196" spans="1:12" ht="21.75" customHeight="1">
      <c r="A1196" s="70"/>
      <c r="B1196" s="70"/>
      <c r="C1196" s="70"/>
      <c r="D1196" s="70"/>
      <c r="E1196" s="70"/>
      <c r="F1196" s="70"/>
      <c r="G1196" s="70"/>
      <c r="H1196" s="70"/>
      <c r="I1196" s="70"/>
      <c r="J1196" s="71"/>
      <c r="K1196" s="70"/>
      <c r="L1196" s="72"/>
    </row>
    <row r="1197" spans="1:12" ht="21.75" customHeight="1">
      <c r="A1197" s="70"/>
      <c r="B1197" s="70"/>
      <c r="C1197" s="70"/>
      <c r="D1197" s="70"/>
      <c r="E1197" s="70"/>
      <c r="F1197" s="70"/>
      <c r="G1197" s="70"/>
      <c r="H1197" s="70"/>
      <c r="I1197" s="70"/>
      <c r="J1197" s="71"/>
      <c r="K1197" s="70"/>
      <c r="L1197" s="72"/>
    </row>
    <row r="1198" spans="1:12" ht="21.75" customHeight="1">
      <c r="A1198" s="70"/>
      <c r="B1198" s="70"/>
      <c r="C1198" s="70"/>
      <c r="D1198" s="70"/>
      <c r="E1198" s="70"/>
      <c r="F1198" s="70"/>
      <c r="G1198" s="70"/>
      <c r="H1198" s="70"/>
      <c r="I1198" s="70"/>
      <c r="J1198" s="71"/>
      <c r="K1198" s="70"/>
      <c r="L1198" s="72"/>
    </row>
    <row r="1199" spans="1:12" ht="21.75" customHeight="1">
      <c r="A1199" s="70"/>
      <c r="B1199" s="70"/>
      <c r="C1199" s="70"/>
      <c r="D1199" s="70"/>
      <c r="E1199" s="70"/>
      <c r="F1199" s="70"/>
      <c r="G1199" s="70"/>
      <c r="H1199" s="70"/>
      <c r="I1199" s="70"/>
      <c r="J1199" s="71"/>
      <c r="K1199" s="70"/>
      <c r="L1199" s="72"/>
    </row>
    <row r="1200" spans="1:12" ht="21.75" customHeight="1">
      <c r="A1200" s="70"/>
      <c r="B1200" s="70"/>
      <c r="C1200" s="70"/>
      <c r="D1200" s="70"/>
      <c r="E1200" s="70"/>
      <c r="F1200" s="70"/>
      <c r="G1200" s="70"/>
      <c r="H1200" s="70"/>
      <c r="I1200" s="70"/>
      <c r="J1200" s="71"/>
      <c r="K1200" s="70"/>
      <c r="L1200" s="72"/>
    </row>
    <row r="1201" spans="1:12" ht="21.75" customHeight="1">
      <c r="A1201" s="70"/>
      <c r="B1201" s="70"/>
      <c r="C1201" s="70"/>
      <c r="D1201" s="70"/>
      <c r="E1201" s="70"/>
      <c r="F1201" s="70"/>
      <c r="G1201" s="70"/>
      <c r="H1201" s="70"/>
      <c r="I1201" s="70"/>
      <c r="J1201" s="71"/>
      <c r="K1201" s="70"/>
      <c r="L1201" s="72"/>
    </row>
    <row r="1202" spans="1:12" ht="21.75" customHeight="1">
      <c r="A1202" s="70"/>
      <c r="B1202" s="70"/>
      <c r="C1202" s="70"/>
      <c r="D1202" s="70"/>
      <c r="E1202" s="70"/>
      <c r="F1202" s="70"/>
      <c r="G1202" s="70"/>
      <c r="H1202" s="70"/>
      <c r="I1202" s="70"/>
      <c r="J1202" s="71"/>
      <c r="K1202" s="70"/>
      <c r="L1202" s="72"/>
    </row>
    <row r="1203" spans="1:12" ht="21.75" customHeight="1">
      <c r="A1203" s="70"/>
      <c r="B1203" s="70"/>
      <c r="C1203" s="70"/>
      <c r="D1203" s="70"/>
      <c r="E1203" s="70"/>
      <c r="F1203" s="70"/>
      <c r="G1203" s="70"/>
      <c r="H1203" s="70"/>
      <c r="I1203" s="70"/>
      <c r="J1203" s="71"/>
      <c r="K1203" s="70"/>
      <c r="L1203" s="72"/>
    </row>
    <row r="1204" spans="1:12" ht="21.75" customHeight="1">
      <c r="A1204" s="70"/>
      <c r="B1204" s="70"/>
      <c r="C1204" s="70"/>
      <c r="D1204" s="70"/>
      <c r="E1204" s="70"/>
      <c r="F1204" s="70"/>
      <c r="G1204" s="70"/>
      <c r="H1204" s="70"/>
      <c r="I1204" s="70"/>
      <c r="J1204" s="71"/>
      <c r="K1204" s="70"/>
      <c r="L1204" s="72"/>
    </row>
    <row r="1205" spans="1:12" ht="21.75" customHeight="1">
      <c r="A1205" s="70"/>
      <c r="B1205" s="70"/>
      <c r="C1205" s="70"/>
      <c r="D1205" s="70"/>
      <c r="E1205" s="70"/>
      <c r="F1205" s="70"/>
      <c r="G1205" s="70"/>
      <c r="H1205" s="70"/>
      <c r="I1205" s="70"/>
      <c r="J1205" s="71"/>
      <c r="K1205" s="70"/>
      <c r="L1205" s="72"/>
    </row>
    <row r="1206" spans="1:12" ht="21.75" customHeight="1">
      <c r="A1206" s="70"/>
      <c r="B1206" s="70"/>
      <c r="C1206" s="70"/>
      <c r="D1206" s="70"/>
      <c r="E1206" s="70"/>
      <c r="F1206" s="70"/>
      <c r="G1206" s="70"/>
      <c r="H1206" s="70"/>
      <c r="I1206" s="70"/>
      <c r="J1206" s="71"/>
      <c r="K1206" s="70"/>
      <c r="L1206" s="72"/>
    </row>
    <row r="1207" spans="1:12" ht="21.75" customHeight="1">
      <c r="A1207" s="70"/>
      <c r="B1207" s="70"/>
      <c r="C1207" s="70"/>
      <c r="D1207" s="70"/>
      <c r="E1207" s="70"/>
      <c r="F1207" s="70"/>
      <c r="G1207" s="70"/>
      <c r="H1207" s="70"/>
      <c r="I1207" s="70"/>
      <c r="J1207" s="71"/>
      <c r="K1207" s="70"/>
      <c r="L1207" s="72"/>
    </row>
    <row r="1208" spans="1:12" ht="21.75" customHeight="1">
      <c r="A1208" s="70"/>
      <c r="B1208" s="70"/>
      <c r="C1208" s="70"/>
      <c r="D1208" s="70"/>
      <c r="E1208" s="70"/>
      <c r="F1208" s="70"/>
      <c r="G1208" s="70"/>
      <c r="H1208" s="70"/>
      <c r="I1208" s="70"/>
      <c r="J1208" s="71"/>
      <c r="K1208" s="70"/>
      <c r="L1208" s="72"/>
    </row>
    <row r="1209" spans="1:12" ht="21.75" customHeight="1">
      <c r="A1209" s="70"/>
      <c r="B1209" s="70"/>
      <c r="C1209" s="70"/>
      <c r="D1209" s="70"/>
      <c r="E1209" s="70"/>
      <c r="F1209" s="70"/>
      <c r="G1209" s="70"/>
      <c r="H1209" s="70"/>
      <c r="I1209" s="70"/>
      <c r="J1209" s="71"/>
      <c r="K1209" s="70"/>
      <c r="L1209" s="72"/>
    </row>
    <row r="1210" spans="1:12" ht="21.75" customHeight="1">
      <c r="A1210" s="70"/>
      <c r="B1210" s="70"/>
      <c r="C1210" s="70"/>
      <c r="D1210" s="70"/>
      <c r="E1210" s="70"/>
      <c r="F1210" s="70"/>
      <c r="G1210" s="70"/>
      <c r="H1210" s="70"/>
      <c r="I1210" s="70"/>
      <c r="J1210" s="71"/>
      <c r="K1210" s="70"/>
      <c r="L1210" s="72"/>
    </row>
    <row r="1211" spans="1:12" ht="21.75" customHeight="1">
      <c r="A1211" s="70"/>
      <c r="B1211" s="70"/>
      <c r="C1211" s="70"/>
      <c r="D1211" s="70"/>
      <c r="E1211" s="70"/>
      <c r="F1211" s="70"/>
      <c r="G1211" s="70"/>
      <c r="H1211" s="70"/>
      <c r="I1211" s="70"/>
      <c r="J1211" s="71"/>
      <c r="K1211" s="70"/>
      <c r="L1211" s="72"/>
    </row>
    <row r="1212" spans="1:12" ht="21.75" customHeight="1">
      <c r="A1212" s="70"/>
      <c r="B1212" s="70"/>
      <c r="C1212" s="70"/>
      <c r="D1212" s="70"/>
      <c r="E1212" s="70"/>
      <c r="F1212" s="70"/>
      <c r="G1212" s="70"/>
      <c r="H1212" s="70"/>
      <c r="I1212" s="70"/>
      <c r="J1212" s="71"/>
      <c r="K1212" s="70"/>
      <c r="L1212" s="72"/>
    </row>
    <row r="1213" spans="1:12" ht="21.75" customHeight="1">
      <c r="A1213" s="70"/>
      <c r="B1213" s="70"/>
      <c r="C1213" s="70"/>
      <c r="D1213" s="70"/>
      <c r="E1213" s="70"/>
      <c r="F1213" s="70"/>
      <c r="G1213" s="70"/>
      <c r="H1213" s="70"/>
      <c r="I1213" s="70"/>
      <c r="J1213" s="71"/>
      <c r="K1213" s="70"/>
      <c r="L1213" s="72"/>
    </row>
    <row r="1214" spans="1:12" ht="21.75" customHeight="1">
      <c r="A1214" s="70"/>
      <c r="B1214" s="70"/>
      <c r="C1214" s="70"/>
      <c r="D1214" s="70"/>
      <c r="E1214" s="70"/>
      <c r="F1214" s="70"/>
      <c r="G1214" s="70"/>
      <c r="H1214" s="70"/>
      <c r="I1214" s="70"/>
      <c r="J1214" s="71"/>
      <c r="K1214" s="70"/>
      <c r="L1214" s="72"/>
    </row>
    <row r="1215" spans="1:12" ht="21.75" customHeight="1">
      <c r="A1215" s="70"/>
      <c r="B1215" s="70"/>
      <c r="C1215" s="70"/>
      <c r="D1215" s="70"/>
      <c r="E1215" s="70"/>
      <c r="F1215" s="70"/>
      <c r="G1215" s="70"/>
      <c r="H1215" s="70"/>
      <c r="I1215" s="70"/>
      <c r="J1215" s="71"/>
      <c r="K1215" s="70"/>
      <c r="L1215" s="72"/>
    </row>
    <row r="1216" spans="1:12" ht="21.75" customHeight="1">
      <c r="A1216" s="70"/>
      <c r="B1216" s="70"/>
      <c r="C1216" s="70"/>
      <c r="D1216" s="70"/>
      <c r="E1216" s="70"/>
      <c r="F1216" s="70"/>
      <c r="G1216" s="70"/>
      <c r="H1216" s="70"/>
      <c r="I1216" s="70"/>
      <c r="J1216" s="71"/>
      <c r="K1216" s="70"/>
      <c r="L1216" s="72"/>
    </row>
    <row r="1217" spans="1:12" ht="21.75" customHeight="1">
      <c r="A1217" s="70"/>
      <c r="B1217" s="70"/>
      <c r="C1217" s="70"/>
      <c r="D1217" s="70"/>
      <c r="E1217" s="70"/>
      <c r="F1217" s="70"/>
      <c r="G1217" s="70"/>
      <c r="H1217" s="70"/>
      <c r="I1217" s="70"/>
      <c r="J1217" s="71"/>
      <c r="K1217" s="70"/>
      <c r="L1217" s="72"/>
    </row>
    <row r="1218" spans="1:12" ht="21.75" customHeight="1">
      <c r="A1218" s="70"/>
      <c r="B1218" s="70"/>
      <c r="C1218" s="70"/>
      <c r="D1218" s="70"/>
      <c r="E1218" s="70"/>
      <c r="F1218" s="70"/>
      <c r="G1218" s="70"/>
      <c r="H1218" s="70"/>
      <c r="I1218" s="70"/>
      <c r="J1218" s="71"/>
      <c r="K1218" s="70"/>
      <c r="L1218" s="72"/>
    </row>
    <row r="1219" spans="1:12" ht="21.75" customHeight="1">
      <c r="A1219" s="70"/>
      <c r="B1219" s="70"/>
      <c r="C1219" s="70"/>
      <c r="D1219" s="70"/>
      <c r="E1219" s="70"/>
      <c r="F1219" s="70"/>
      <c r="G1219" s="70"/>
      <c r="H1219" s="70"/>
      <c r="I1219" s="70"/>
      <c r="J1219" s="71"/>
      <c r="K1219" s="70"/>
      <c r="L1219" s="72"/>
    </row>
    <row r="1220" spans="1:12" ht="21.75" customHeight="1">
      <c r="A1220" s="70"/>
      <c r="B1220" s="70"/>
      <c r="C1220" s="70"/>
      <c r="D1220" s="70"/>
      <c r="E1220" s="70"/>
      <c r="F1220" s="70"/>
      <c r="G1220" s="70"/>
      <c r="H1220" s="70"/>
      <c r="I1220" s="70"/>
      <c r="J1220" s="71"/>
      <c r="K1220" s="70"/>
      <c r="L1220" s="72"/>
    </row>
    <row r="1221" spans="1:12" ht="21.75" customHeight="1">
      <c r="A1221" s="70"/>
      <c r="B1221" s="70"/>
      <c r="C1221" s="70"/>
      <c r="D1221" s="70"/>
      <c r="E1221" s="70"/>
      <c r="F1221" s="70"/>
      <c r="G1221" s="70"/>
      <c r="H1221" s="70"/>
      <c r="I1221" s="70"/>
      <c r="J1221" s="71"/>
      <c r="K1221" s="70"/>
      <c r="L1221" s="72"/>
    </row>
    <row r="1222" spans="1:12" ht="21.75" customHeight="1">
      <c r="A1222" s="70"/>
      <c r="B1222" s="70"/>
      <c r="C1222" s="70"/>
      <c r="D1222" s="70"/>
      <c r="E1222" s="70"/>
      <c r="F1222" s="70"/>
      <c r="G1222" s="70"/>
      <c r="H1222" s="70"/>
      <c r="I1222" s="70"/>
      <c r="J1222" s="71"/>
      <c r="K1222" s="70"/>
      <c r="L1222" s="72"/>
    </row>
    <row r="1223" spans="1:12" ht="21.75" customHeight="1">
      <c r="A1223" s="70"/>
      <c r="B1223" s="70"/>
      <c r="C1223" s="70"/>
      <c r="D1223" s="70"/>
      <c r="E1223" s="70"/>
      <c r="F1223" s="70"/>
      <c r="G1223" s="70"/>
      <c r="H1223" s="70"/>
      <c r="I1223" s="70"/>
      <c r="J1223" s="71"/>
      <c r="K1223" s="70"/>
      <c r="L1223" s="72"/>
    </row>
    <row r="1224" spans="1:12" ht="21.75" customHeight="1">
      <c r="A1224" s="70"/>
      <c r="B1224" s="70"/>
      <c r="C1224" s="70"/>
      <c r="D1224" s="70"/>
      <c r="E1224" s="70"/>
      <c r="F1224" s="70"/>
      <c r="G1224" s="70"/>
      <c r="H1224" s="70"/>
      <c r="I1224" s="70"/>
      <c r="J1224" s="71"/>
      <c r="K1224" s="70"/>
      <c r="L1224" s="72"/>
    </row>
    <row r="1225" spans="1:12" ht="21.75" customHeight="1">
      <c r="A1225" s="70"/>
      <c r="B1225" s="70"/>
      <c r="C1225" s="70"/>
      <c r="D1225" s="70"/>
      <c r="E1225" s="70"/>
      <c r="F1225" s="70"/>
      <c r="G1225" s="70"/>
      <c r="H1225" s="70"/>
      <c r="I1225" s="70"/>
      <c r="J1225" s="71"/>
      <c r="K1225" s="70"/>
      <c r="L1225" s="72"/>
    </row>
    <row r="1226" spans="1:12" ht="21.75" customHeight="1">
      <c r="A1226" s="70"/>
      <c r="B1226" s="70"/>
      <c r="C1226" s="70"/>
      <c r="D1226" s="70"/>
      <c r="E1226" s="70"/>
      <c r="F1226" s="70"/>
      <c r="G1226" s="70"/>
      <c r="H1226" s="70"/>
      <c r="I1226" s="70"/>
      <c r="J1226" s="71"/>
      <c r="K1226" s="70"/>
      <c r="L1226" s="72"/>
    </row>
    <row r="1227" spans="1:12" ht="21.75" customHeight="1">
      <c r="A1227" s="70"/>
      <c r="B1227" s="70"/>
      <c r="C1227" s="70"/>
      <c r="D1227" s="70"/>
      <c r="E1227" s="70"/>
      <c r="F1227" s="70"/>
      <c r="G1227" s="70"/>
      <c r="H1227" s="70"/>
      <c r="I1227" s="70"/>
      <c r="J1227" s="71"/>
      <c r="K1227" s="70"/>
      <c r="L1227" s="72"/>
    </row>
    <row r="1228" spans="1:12" ht="21.75" customHeight="1">
      <c r="A1228" s="70"/>
      <c r="B1228" s="70"/>
      <c r="C1228" s="70"/>
      <c r="D1228" s="70"/>
      <c r="E1228" s="70"/>
      <c r="F1228" s="70"/>
      <c r="G1228" s="70"/>
      <c r="H1228" s="70"/>
      <c r="I1228" s="70"/>
      <c r="J1228" s="71"/>
      <c r="K1228" s="70"/>
      <c r="L1228" s="72"/>
    </row>
    <row r="1229" spans="1:12" ht="21.75" customHeight="1">
      <c r="A1229" s="70"/>
      <c r="B1229" s="70"/>
      <c r="C1229" s="70"/>
      <c r="D1229" s="70"/>
      <c r="E1229" s="70"/>
      <c r="F1229" s="70"/>
      <c r="G1229" s="70"/>
      <c r="H1229" s="70"/>
      <c r="I1229" s="70"/>
      <c r="J1229" s="71"/>
      <c r="K1229" s="70"/>
      <c r="L1229" s="72"/>
    </row>
    <row r="1230" spans="1:12" ht="21.75" customHeight="1">
      <c r="A1230" s="70"/>
      <c r="B1230" s="70"/>
      <c r="C1230" s="70"/>
      <c r="D1230" s="70"/>
      <c r="E1230" s="70"/>
      <c r="F1230" s="70"/>
      <c r="G1230" s="70"/>
      <c r="H1230" s="70"/>
      <c r="I1230" s="70"/>
      <c r="J1230" s="71"/>
      <c r="K1230" s="70"/>
      <c r="L1230" s="72"/>
    </row>
    <row r="1231" spans="1:12" ht="21.75" customHeight="1">
      <c r="A1231" s="70"/>
      <c r="B1231" s="70"/>
      <c r="C1231" s="70"/>
      <c r="D1231" s="70"/>
      <c r="E1231" s="70"/>
      <c r="F1231" s="70"/>
      <c r="G1231" s="70"/>
      <c r="H1231" s="70"/>
      <c r="I1231" s="70"/>
      <c r="J1231" s="71"/>
      <c r="K1231" s="70"/>
      <c r="L1231" s="72"/>
    </row>
    <row r="1232" spans="1:12" ht="21.75" customHeight="1">
      <c r="A1232" s="70"/>
      <c r="B1232" s="70"/>
      <c r="C1232" s="70"/>
      <c r="D1232" s="70"/>
      <c r="E1232" s="70"/>
      <c r="F1232" s="70"/>
      <c r="G1232" s="70"/>
      <c r="H1232" s="70"/>
      <c r="I1232" s="70"/>
      <c r="J1232" s="71"/>
      <c r="K1232" s="70"/>
      <c r="L1232" s="72"/>
    </row>
    <row r="1233" spans="1:12" ht="21.75" customHeight="1">
      <c r="A1233" s="70"/>
      <c r="B1233" s="70"/>
      <c r="C1233" s="70"/>
      <c r="D1233" s="70"/>
      <c r="E1233" s="70"/>
      <c r="F1233" s="70"/>
      <c r="G1233" s="70"/>
      <c r="H1233" s="70"/>
      <c r="I1233" s="70"/>
      <c r="J1233" s="71"/>
      <c r="K1233" s="70"/>
      <c r="L1233" s="72"/>
    </row>
    <row r="1234" spans="1:12" ht="21.75" customHeight="1">
      <c r="A1234" s="70"/>
      <c r="B1234" s="70"/>
      <c r="C1234" s="70"/>
      <c r="D1234" s="70"/>
      <c r="E1234" s="70"/>
      <c r="F1234" s="70"/>
      <c r="G1234" s="70"/>
      <c r="H1234" s="70"/>
      <c r="I1234" s="70"/>
      <c r="J1234" s="71"/>
      <c r="K1234" s="70"/>
      <c r="L1234" s="72"/>
    </row>
    <row r="1235" spans="1:12" ht="21.75" customHeight="1">
      <c r="A1235" s="70"/>
      <c r="B1235" s="70"/>
      <c r="C1235" s="70"/>
      <c r="D1235" s="70"/>
      <c r="E1235" s="70"/>
      <c r="F1235" s="70"/>
      <c r="G1235" s="70"/>
      <c r="H1235" s="70"/>
      <c r="I1235" s="70"/>
      <c r="J1235" s="71"/>
      <c r="K1235" s="70"/>
      <c r="L1235" s="72"/>
    </row>
    <row r="1236" spans="1:12" ht="21.75" customHeight="1">
      <c r="A1236" s="70"/>
      <c r="B1236" s="70"/>
      <c r="C1236" s="70"/>
      <c r="D1236" s="70"/>
      <c r="E1236" s="70"/>
      <c r="F1236" s="70"/>
      <c r="G1236" s="70"/>
      <c r="H1236" s="70"/>
      <c r="I1236" s="70"/>
      <c r="J1236" s="71"/>
      <c r="K1236" s="70"/>
      <c r="L1236" s="72"/>
    </row>
    <row r="1237" spans="1:12" ht="21.75" customHeight="1">
      <c r="A1237" s="70"/>
      <c r="B1237" s="70"/>
      <c r="C1237" s="70"/>
      <c r="D1237" s="70"/>
      <c r="E1237" s="70"/>
      <c r="F1237" s="70"/>
      <c r="G1237" s="70"/>
      <c r="H1237" s="70"/>
      <c r="I1237" s="70"/>
      <c r="J1237" s="71"/>
      <c r="K1237" s="70"/>
      <c r="L1237" s="72"/>
    </row>
    <row r="1238" spans="1:12" ht="21.75" customHeight="1">
      <c r="A1238" s="70"/>
      <c r="B1238" s="70"/>
      <c r="C1238" s="70"/>
      <c r="D1238" s="70"/>
      <c r="E1238" s="70"/>
      <c r="F1238" s="70"/>
      <c r="G1238" s="70"/>
      <c r="H1238" s="70"/>
      <c r="I1238" s="70"/>
      <c r="J1238" s="71"/>
      <c r="K1238" s="70"/>
      <c r="L1238" s="72"/>
    </row>
    <row r="1239" spans="1:12" ht="21.75" customHeight="1">
      <c r="A1239" s="70"/>
      <c r="B1239" s="70"/>
      <c r="C1239" s="70"/>
      <c r="D1239" s="70"/>
      <c r="E1239" s="70"/>
      <c r="F1239" s="70"/>
      <c r="G1239" s="70"/>
      <c r="H1239" s="70"/>
      <c r="I1239" s="70"/>
      <c r="J1239" s="71"/>
      <c r="K1239" s="70"/>
      <c r="L1239" s="72"/>
    </row>
    <row r="1240" spans="1:12" ht="21.75" customHeight="1">
      <c r="A1240" s="70"/>
      <c r="B1240" s="70"/>
      <c r="C1240" s="70"/>
      <c r="D1240" s="70"/>
      <c r="E1240" s="70"/>
      <c r="F1240" s="70"/>
      <c r="G1240" s="70"/>
      <c r="H1240" s="70"/>
      <c r="I1240" s="70"/>
      <c r="J1240" s="71"/>
      <c r="K1240" s="70"/>
      <c r="L1240" s="72"/>
    </row>
    <row r="1241" spans="1:12" ht="21.75" customHeight="1">
      <c r="A1241" s="70"/>
      <c r="B1241" s="70"/>
      <c r="C1241" s="70"/>
      <c r="D1241" s="70"/>
      <c r="E1241" s="70"/>
      <c r="F1241" s="70"/>
      <c r="G1241" s="70"/>
      <c r="H1241" s="70"/>
      <c r="I1241" s="70"/>
      <c r="J1241" s="71"/>
      <c r="K1241" s="70"/>
      <c r="L1241" s="72"/>
    </row>
    <row r="1242" spans="1:12" ht="21.75" customHeight="1">
      <c r="A1242" s="70"/>
      <c r="B1242" s="70"/>
      <c r="C1242" s="70"/>
      <c r="D1242" s="70"/>
      <c r="E1242" s="70"/>
      <c r="F1242" s="70"/>
      <c r="G1242" s="70"/>
      <c r="H1242" s="70"/>
      <c r="I1242" s="70"/>
      <c r="J1242" s="71"/>
      <c r="K1242" s="70"/>
      <c r="L1242" s="72"/>
    </row>
    <row r="1243" spans="1:12" ht="21.75" customHeight="1">
      <c r="A1243" s="70"/>
      <c r="B1243" s="70"/>
      <c r="C1243" s="70"/>
      <c r="D1243" s="70"/>
      <c r="E1243" s="70"/>
      <c r="F1243" s="70"/>
      <c r="G1243" s="70"/>
      <c r="H1243" s="70"/>
      <c r="I1243" s="70"/>
      <c r="J1243" s="71"/>
      <c r="K1243" s="70"/>
      <c r="L1243" s="72"/>
    </row>
    <row r="1244" spans="1:12" ht="21.75" customHeight="1">
      <c r="A1244" s="70"/>
      <c r="B1244" s="70"/>
      <c r="C1244" s="70"/>
      <c r="D1244" s="70"/>
      <c r="E1244" s="70"/>
      <c r="F1244" s="70"/>
      <c r="G1244" s="70"/>
      <c r="H1244" s="70"/>
      <c r="I1244" s="70"/>
      <c r="J1244" s="71"/>
      <c r="K1244" s="70"/>
      <c r="L1244" s="72"/>
    </row>
    <row r="1245" spans="1:12" ht="21.75" customHeight="1">
      <c r="A1245" s="70"/>
      <c r="B1245" s="70"/>
      <c r="C1245" s="70"/>
      <c r="D1245" s="70"/>
      <c r="E1245" s="70"/>
      <c r="F1245" s="70"/>
      <c r="G1245" s="70"/>
      <c r="H1245" s="70"/>
      <c r="I1245" s="70"/>
      <c r="J1245" s="71"/>
      <c r="K1245" s="70"/>
      <c r="L1245" s="72"/>
    </row>
    <row r="1246" spans="1:12" ht="21.75" customHeight="1">
      <c r="A1246" s="70"/>
      <c r="B1246" s="70"/>
      <c r="C1246" s="70"/>
      <c r="D1246" s="70"/>
      <c r="E1246" s="70"/>
      <c r="F1246" s="70"/>
      <c r="G1246" s="70"/>
      <c r="H1246" s="70"/>
      <c r="I1246" s="70"/>
      <c r="J1246" s="71"/>
      <c r="K1246" s="70"/>
      <c r="L1246" s="72"/>
    </row>
    <row r="1247" spans="1:12" ht="21.75" customHeight="1">
      <c r="A1247" s="70"/>
      <c r="B1247" s="70"/>
      <c r="C1247" s="70"/>
      <c r="D1247" s="70"/>
      <c r="E1247" s="70"/>
      <c r="F1247" s="70"/>
      <c r="G1247" s="70"/>
      <c r="H1247" s="70"/>
      <c r="I1247" s="70"/>
      <c r="J1247" s="71"/>
      <c r="K1247" s="70"/>
      <c r="L1247" s="72"/>
    </row>
    <row r="1248" spans="1:12" ht="21.75" customHeight="1">
      <c r="A1248" s="70"/>
      <c r="B1248" s="70"/>
      <c r="C1248" s="70"/>
      <c r="D1248" s="70"/>
      <c r="E1248" s="70"/>
      <c r="F1248" s="70"/>
      <c r="G1248" s="70"/>
      <c r="H1248" s="70"/>
      <c r="I1248" s="70"/>
      <c r="J1248" s="71"/>
      <c r="K1248" s="70"/>
      <c r="L1248" s="72"/>
    </row>
    <row r="1249" spans="1:12" ht="21.75" customHeight="1">
      <c r="A1249" s="70"/>
      <c r="B1249" s="70"/>
      <c r="C1249" s="70"/>
      <c r="D1249" s="70"/>
      <c r="E1249" s="70"/>
      <c r="F1249" s="70"/>
      <c r="G1249" s="70"/>
      <c r="H1249" s="70"/>
      <c r="I1249" s="70"/>
      <c r="J1249" s="71"/>
      <c r="K1249" s="70"/>
      <c r="L1249" s="72"/>
    </row>
    <row r="1250" spans="1:12" ht="21.75" customHeight="1">
      <c r="A1250" s="70"/>
      <c r="B1250" s="70"/>
      <c r="C1250" s="70"/>
      <c r="D1250" s="70"/>
      <c r="E1250" s="70"/>
      <c r="F1250" s="70"/>
      <c r="G1250" s="70"/>
      <c r="H1250" s="70"/>
      <c r="I1250" s="70"/>
      <c r="J1250" s="71"/>
      <c r="K1250" s="70"/>
      <c r="L1250" s="72"/>
    </row>
    <row r="1251" spans="1:12" ht="21.75" customHeight="1">
      <c r="A1251" s="70"/>
      <c r="B1251" s="70"/>
      <c r="C1251" s="70"/>
      <c r="D1251" s="70"/>
      <c r="E1251" s="70"/>
      <c r="F1251" s="70"/>
      <c r="G1251" s="70"/>
      <c r="H1251" s="70"/>
      <c r="I1251" s="70"/>
      <c r="J1251" s="71"/>
      <c r="K1251" s="70"/>
      <c r="L1251" s="72"/>
    </row>
    <row r="1252" spans="1:12" ht="21.75" customHeight="1">
      <c r="A1252" s="70"/>
      <c r="B1252" s="70"/>
      <c r="C1252" s="70"/>
      <c r="D1252" s="70"/>
      <c r="E1252" s="70"/>
      <c r="F1252" s="70"/>
      <c r="G1252" s="70"/>
      <c r="H1252" s="70"/>
      <c r="I1252" s="70"/>
      <c r="J1252" s="71"/>
      <c r="K1252" s="70"/>
      <c r="L1252" s="72"/>
    </row>
    <row r="1253" spans="1:12" ht="21.75" customHeight="1">
      <c r="A1253" s="70"/>
      <c r="B1253" s="70"/>
      <c r="C1253" s="70"/>
      <c r="D1253" s="70"/>
      <c r="E1253" s="70"/>
      <c r="F1253" s="70"/>
      <c r="G1253" s="70"/>
      <c r="H1253" s="70"/>
      <c r="I1253" s="70"/>
      <c r="J1253" s="71"/>
      <c r="K1253" s="70"/>
      <c r="L1253" s="72"/>
    </row>
    <row r="1254" spans="1:12" ht="21.75" customHeight="1">
      <c r="A1254" s="70"/>
      <c r="B1254" s="70"/>
      <c r="C1254" s="70"/>
      <c r="D1254" s="70"/>
      <c r="E1254" s="70"/>
      <c r="F1254" s="70"/>
      <c r="G1254" s="70"/>
      <c r="H1254" s="70"/>
      <c r="I1254" s="70"/>
      <c r="J1254" s="71"/>
      <c r="K1254" s="70"/>
      <c r="L1254" s="72"/>
    </row>
    <row r="1255" spans="1:12" ht="21.75" customHeight="1">
      <c r="A1255" s="70"/>
      <c r="B1255" s="70"/>
      <c r="C1255" s="70"/>
      <c r="D1255" s="70"/>
      <c r="E1255" s="70"/>
      <c r="F1255" s="70"/>
      <c r="G1255" s="70"/>
      <c r="H1255" s="70"/>
      <c r="I1255" s="70"/>
      <c r="J1255" s="71"/>
      <c r="K1255" s="70"/>
      <c r="L1255" s="72"/>
    </row>
    <row r="1256" spans="1:12" ht="21.75" customHeight="1">
      <c r="A1256" s="70"/>
      <c r="B1256" s="70"/>
      <c r="C1256" s="70"/>
      <c r="D1256" s="70"/>
      <c r="E1256" s="70"/>
      <c r="F1256" s="70"/>
      <c r="G1256" s="70"/>
      <c r="H1256" s="70"/>
      <c r="I1256" s="70"/>
      <c r="J1256" s="71"/>
      <c r="K1256" s="70"/>
      <c r="L1256" s="72"/>
    </row>
    <row r="1257" spans="1:12" ht="21.75" customHeight="1">
      <c r="A1257" s="70"/>
      <c r="B1257" s="70"/>
      <c r="C1257" s="70"/>
      <c r="D1257" s="70"/>
      <c r="E1257" s="70"/>
      <c r="F1257" s="70"/>
      <c r="G1257" s="70"/>
      <c r="H1257" s="70"/>
      <c r="I1257" s="70"/>
      <c r="J1257" s="71"/>
      <c r="K1257" s="70"/>
      <c r="L1257" s="72"/>
    </row>
    <row r="1258" spans="1:12" ht="21.75" customHeight="1">
      <c r="A1258" s="70"/>
      <c r="B1258" s="70"/>
      <c r="C1258" s="70"/>
      <c r="D1258" s="70"/>
      <c r="E1258" s="70"/>
      <c r="F1258" s="70"/>
      <c r="G1258" s="70"/>
      <c r="H1258" s="70"/>
      <c r="I1258" s="70"/>
      <c r="J1258" s="71"/>
      <c r="K1258" s="70"/>
      <c r="L1258" s="72"/>
    </row>
    <row r="1259" spans="1:12" ht="21.75" customHeight="1">
      <c r="A1259" s="70"/>
      <c r="B1259" s="70"/>
      <c r="C1259" s="70"/>
      <c r="D1259" s="70"/>
      <c r="E1259" s="70"/>
      <c r="F1259" s="70"/>
      <c r="G1259" s="70"/>
      <c r="H1259" s="70"/>
      <c r="I1259" s="70"/>
      <c r="J1259" s="71"/>
      <c r="K1259" s="70"/>
      <c r="L1259" s="72"/>
    </row>
    <row r="1260" spans="1:12" ht="21.75" customHeight="1">
      <c r="A1260" s="70"/>
      <c r="B1260" s="70"/>
      <c r="C1260" s="70"/>
      <c r="D1260" s="70"/>
      <c r="E1260" s="70"/>
      <c r="F1260" s="70"/>
      <c r="G1260" s="70"/>
      <c r="H1260" s="70"/>
      <c r="I1260" s="70"/>
      <c r="J1260" s="71"/>
      <c r="K1260" s="70"/>
      <c r="L1260" s="72"/>
    </row>
    <row r="1261" spans="1:12" ht="21.75" customHeight="1">
      <c r="A1261" s="70"/>
      <c r="B1261" s="70"/>
      <c r="C1261" s="70"/>
      <c r="D1261" s="70"/>
      <c r="E1261" s="70"/>
      <c r="F1261" s="70"/>
      <c r="G1261" s="70"/>
      <c r="H1261" s="70"/>
      <c r="I1261" s="70"/>
      <c r="J1261" s="71"/>
      <c r="K1261" s="70"/>
      <c r="L1261" s="72"/>
    </row>
    <row r="1262" spans="1:12" ht="21.75" customHeight="1">
      <c r="A1262" s="70"/>
      <c r="B1262" s="70"/>
      <c r="C1262" s="70"/>
      <c r="D1262" s="70"/>
      <c r="E1262" s="70"/>
      <c r="F1262" s="70"/>
      <c r="G1262" s="70"/>
      <c r="H1262" s="70"/>
      <c r="I1262" s="70"/>
      <c r="J1262" s="71"/>
      <c r="K1262" s="70"/>
      <c r="L1262" s="72"/>
    </row>
    <row r="1263" spans="1:12" ht="21.75" customHeight="1">
      <c r="A1263" s="70"/>
      <c r="B1263" s="70"/>
      <c r="C1263" s="70"/>
      <c r="D1263" s="70"/>
      <c r="E1263" s="70"/>
      <c r="F1263" s="70"/>
      <c r="G1263" s="70"/>
      <c r="H1263" s="70"/>
      <c r="I1263" s="70"/>
      <c r="J1263" s="71"/>
      <c r="K1263" s="70"/>
      <c r="L1263" s="72"/>
    </row>
    <row r="1264" spans="1:12" ht="21.75" customHeight="1">
      <c r="A1264" s="70"/>
      <c r="B1264" s="70"/>
      <c r="C1264" s="70"/>
      <c r="D1264" s="70"/>
      <c r="E1264" s="70"/>
      <c r="F1264" s="70"/>
      <c r="G1264" s="70"/>
      <c r="H1264" s="70"/>
      <c r="I1264" s="70"/>
      <c r="J1264" s="71"/>
      <c r="K1264" s="70"/>
      <c r="L1264" s="72"/>
    </row>
    <row r="1265" spans="1:12" ht="21.75" customHeight="1">
      <c r="A1265" s="70"/>
      <c r="B1265" s="70"/>
      <c r="C1265" s="70"/>
      <c r="D1265" s="70"/>
      <c r="E1265" s="70"/>
      <c r="F1265" s="70"/>
      <c r="G1265" s="70"/>
      <c r="H1265" s="70"/>
      <c r="I1265" s="70"/>
      <c r="J1265" s="71"/>
      <c r="K1265" s="70"/>
      <c r="L1265" s="72"/>
    </row>
    <row r="1266" spans="1:12" ht="21.75" customHeight="1">
      <c r="A1266" s="70"/>
      <c r="B1266" s="70"/>
      <c r="C1266" s="70"/>
      <c r="D1266" s="70"/>
      <c r="E1266" s="70"/>
      <c r="F1266" s="70"/>
      <c r="G1266" s="70"/>
      <c r="H1266" s="70"/>
      <c r="I1266" s="70"/>
      <c r="J1266" s="71"/>
      <c r="K1266" s="70"/>
      <c r="L1266" s="72"/>
    </row>
    <row r="1267" spans="1:12" ht="21.75" customHeight="1">
      <c r="A1267" s="70"/>
      <c r="B1267" s="70"/>
      <c r="C1267" s="70"/>
      <c r="D1267" s="70"/>
      <c r="E1267" s="70"/>
      <c r="F1267" s="70"/>
      <c r="G1267" s="70"/>
      <c r="H1267" s="70"/>
      <c r="I1267" s="70"/>
      <c r="J1267" s="71"/>
      <c r="K1267" s="70"/>
      <c r="L1267" s="72"/>
    </row>
    <row r="1268" spans="1:12" ht="21.75" customHeight="1">
      <c r="A1268" s="70"/>
      <c r="B1268" s="70"/>
      <c r="C1268" s="70"/>
      <c r="D1268" s="70"/>
      <c r="E1268" s="70"/>
      <c r="F1268" s="70"/>
      <c r="G1268" s="70"/>
      <c r="H1268" s="70"/>
      <c r="I1268" s="70"/>
      <c r="J1268" s="71"/>
      <c r="K1268" s="70"/>
      <c r="L1268" s="72"/>
    </row>
    <row r="1269" spans="1:12" ht="21.75" customHeight="1">
      <c r="A1269" s="70"/>
      <c r="B1269" s="70"/>
      <c r="C1269" s="70"/>
      <c r="D1269" s="70"/>
      <c r="E1269" s="70"/>
      <c r="F1269" s="70"/>
      <c r="G1269" s="70"/>
      <c r="H1269" s="70"/>
      <c r="I1269" s="70"/>
      <c r="J1269" s="71"/>
      <c r="K1269" s="70"/>
      <c r="L1269" s="72"/>
    </row>
    <row r="1270" spans="1:12" ht="21.75" customHeight="1">
      <c r="A1270" s="70"/>
      <c r="B1270" s="70"/>
      <c r="C1270" s="70"/>
      <c r="D1270" s="70"/>
      <c r="E1270" s="70"/>
      <c r="F1270" s="70"/>
      <c r="G1270" s="70"/>
      <c r="H1270" s="70"/>
      <c r="I1270" s="70"/>
      <c r="J1270" s="71"/>
      <c r="K1270" s="70"/>
      <c r="L1270" s="72"/>
    </row>
    <row r="1271" spans="1:12" ht="21.75" customHeight="1">
      <c r="A1271" s="70"/>
      <c r="B1271" s="70"/>
      <c r="C1271" s="70"/>
      <c r="D1271" s="70"/>
      <c r="E1271" s="70"/>
      <c r="F1271" s="70"/>
      <c r="G1271" s="70"/>
      <c r="H1271" s="70"/>
      <c r="I1271" s="70"/>
      <c r="J1271" s="71"/>
      <c r="K1271" s="70"/>
      <c r="L1271" s="72"/>
    </row>
    <row r="1272" spans="1:12" ht="21.75" customHeight="1">
      <c r="A1272" s="70"/>
      <c r="B1272" s="70"/>
      <c r="C1272" s="70"/>
      <c r="D1272" s="70"/>
      <c r="E1272" s="70"/>
      <c r="F1272" s="70"/>
      <c r="G1272" s="70"/>
      <c r="H1272" s="70"/>
      <c r="I1272" s="70"/>
      <c r="J1272" s="71"/>
      <c r="K1272" s="70"/>
      <c r="L1272" s="72"/>
    </row>
    <row r="1273" spans="1:12" ht="21.75" customHeight="1">
      <c r="A1273" s="70"/>
      <c r="B1273" s="70"/>
      <c r="C1273" s="70"/>
      <c r="D1273" s="70"/>
      <c r="E1273" s="70"/>
      <c r="F1273" s="70"/>
      <c r="G1273" s="70"/>
      <c r="H1273" s="70"/>
      <c r="I1273" s="70"/>
      <c r="J1273" s="71"/>
      <c r="K1273" s="70"/>
      <c r="L1273" s="72"/>
    </row>
    <row r="1274" spans="1:12" ht="21.75" customHeight="1">
      <c r="A1274" s="70"/>
      <c r="B1274" s="70"/>
      <c r="C1274" s="70"/>
      <c r="D1274" s="70"/>
      <c r="E1274" s="70"/>
      <c r="F1274" s="70"/>
      <c r="G1274" s="70"/>
      <c r="H1274" s="70"/>
      <c r="I1274" s="70"/>
      <c r="J1274" s="71"/>
      <c r="K1274" s="70"/>
      <c r="L1274" s="72"/>
    </row>
    <row r="1275" spans="1:12" ht="21.75" customHeight="1">
      <c r="A1275" s="70"/>
      <c r="B1275" s="70"/>
      <c r="C1275" s="70"/>
      <c r="D1275" s="70"/>
      <c r="E1275" s="70"/>
      <c r="F1275" s="70"/>
      <c r="G1275" s="70"/>
      <c r="H1275" s="70"/>
      <c r="I1275" s="70"/>
      <c r="J1275" s="71"/>
      <c r="K1275" s="70"/>
      <c r="L1275" s="72"/>
    </row>
    <row r="1276" spans="1:12" ht="21.75" customHeight="1">
      <c r="A1276" s="70"/>
      <c r="B1276" s="70"/>
      <c r="C1276" s="70"/>
      <c r="D1276" s="70"/>
      <c r="E1276" s="70"/>
      <c r="F1276" s="70"/>
      <c r="G1276" s="70"/>
      <c r="H1276" s="70"/>
      <c r="I1276" s="70"/>
      <c r="J1276" s="71"/>
      <c r="K1276" s="70"/>
      <c r="L1276" s="72"/>
    </row>
    <row r="1277" spans="1:12" ht="21.75" customHeight="1">
      <c r="A1277" s="70"/>
      <c r="B1277" s="70"/>
      <c r="C1277" s="70"/>
      <c r="D1277" s="70"/>
      <c r="E1277" s="70"/>
      <c r="F1277" s="70"/>
      <c r="G1277" s="70"/>
      <c r="H1277" s="70"/>
      <c r="I1277" s="70"/>
      <c r="J1277" s="71"/>
      <c r="K1277" s="70"/>
      <c r="L1277" s="72"/>
    </row>
    <row r="1278" spans="1:12" ht="21.75" customHeight="1">
      <c r="A1278" s="70"/>
      <c r="B1278" s="70"/>
      <c r="C1278" s="70"/>
      <c r="D1278" s="70"/>
      <c r="E1278" s="70"/>
      <c r="F1278" s="70"/>
      <c r="G1278" s="70"/>
      <c r="H1278" s="70"/>
      <c r="I1278" s="70"/>
      <c r="J1278" s="71"/>
      <c r="K1278" s="70"/>
      <c r="L1278" s="72"/>
    </row>
    <row r="1279" spans="1:12" ht="21.75" customHeight="1">
      <c r="A1279" s="70"/>
      <c r="B1279" s="70"/>
      <c r="C1279" s="70"/>
      <c r="D1279" s="70"/>
      <c r="E1279" s="70"/>
      <c r="F1279" s="70"/>
      <c r="G1279" s="70"/>
      <c r="H1279" s="70"/>
      <c r="I1279" s="70"/>
      <c r="J1279" s="71"/>
      <c r="K1279" s="70"/>
      <c r="L1279" s="72"/>
    </row>
    <row r="1280" spans="1:12" ht="21.75" customHeight="1">
      <c r="A1280" s="70"/>
      <c r="B1280" s="70"/>
      <c r="C1280" s="70"/>
      <c r="D1280" s="70"/>
      <c r="E1280" s="70"/>
      <c r="F1280" s="70"/>
      <c r="G1280" s="70"/>
      <c r="H1280" s="70"/>
      <c r="I1280" s="70"/>
      <c r="J1280" s="71"/>
      <c r="K1280" s="70"/>
      <c r="L1280" s="72"/>
    </row>
    <row r="1281" spans="1:12" ht="21.75" customHeight="1">
      <c r="A1281" s="70"/>
      <c r="B1281" s="70"/>
      <c r="C1281" s="70"/>
      <c r="D1281" s="70"/>
      <c r="E1281" s="70"/>
      <c r="F1281" s="70"/>
      <c r="G1281" s="70"/>
      <c r="H1281" s="70"/>
      <c r="I1281" s="70"/>
      <c r="J1281" s="71"/>
      <c r="K1281" s="70"/>
      <c r="L1281" s="72"/>
    </row>
    <row r="1282" spans="1:12" ht="21.75" customHeight="1">
      <c r="A1282" s="70"/>
      <c r="B1282" s="70"/>
      <c r="C1282" s="70"/>
      <c r="D1282" s="70"/>
      <c r="E1282" s="70"/>
      <c r="F1282" s="70"/>
      <c r="G1282" s="70"/>
      <c r="H1282" s="70"/>
      <c r="I1282" s="70"/>
      <c r="J1282" s="71"/>
      <c r="K1282" s="70"/>
      <c r="L1282" s="72"/>
    </row>
    <row r="1283" spans="1:12" ht="21.75" customHeight="1">
      <c r="A1283" s="70"/>
      <c r="B1283" s="70"/>
      <c r="C1283" s="70"/>
      <c r="D1283" s="70"/>
      <c r="E1283" s="70"/>
      <c r="F1283" s="70"/>
      <c r="G1283" s="70"/>
      <c r="H1283" s="70"/>
      <c r="I1283" s="70"/>
      <c r="J1283" s="71"/>
      <c r="K1283" s="70"/>
      <c r="L1283" s="72"/>
    </row>
    <row r="1284" spans="1:12" ht="21.75" customHeight="1">
      <c r="A1284" s="70"/>
      <c r="B1284" s="70"/>
      <c r="C1284" s="70"/>
      <c r="D1284" s="70"/>
      <c r="E1284" s="70"/>
      <c r="F1284" s="70"/>
      <c r="G1284" s="70"/>
      <c r="H1284" s="70"/>
      <c r="I1284" s="70"/>
      <c r="J1284" s="71"/>
      <c r="K1284" s="70"/>
      <c r="L1284" s="72"/>
    </row>
    <row r="1285" spans="1:12" ht="21.75" customHeight="1">
      <c r="A1285" s="70"/>
      <c r="B1285" s="70"/>
      <c r="C1285" s="70"/>
      <c r="D1285" s="70"/>
      <c r="E1285" s="70"/>
      <c r="F1285" s="70"/>
      <c r="G1285" s="70"/>
      <c r="H1285" s="70"/>
      <c r="I1285" s="70"/>
      <c r="J1285" s="71"/>
      <c r="K1285" s="70"/>
      <c r="L1285" s="72"/>
    </row>
    <row r="1286" spans="1:12" ht="21.75" customHeight="1">
      <c r="A1286" s="70"/>
      <c r="B1286" s="70"/>
      <c r="C1286" s="70"/>
      <c r="D1286" s="70"/>
      <c r="E1286" s="70"/>
      <c r="F1286" s="70"/>
      <c r="G1286" s="70"/>
      <c r="H1286" s="70"/>
      <c r="I1286" s="70"/>
      <c r="J1286" s="71"/>
      <c r="K1286" s="70"/>
      <c r="L1286" s="72"/>
    </row>
    <row r="1287" spans="1:12" ht="21.75" customHeight="1">
      <c r="A1287" s="70"/>
      <c r="B1287" s="70"/>
      <c r="C1287" s="70"/>
      <c r="D1287" s="70"/>
      <c r="E1287" s="70"/>
      <c r="F1287" s="70"/>
      <c r="G1287" s="70"/>
      <c r="H1287" s="70"/>
      <c r="I1287" s="70"/>
      <c r="J1287" s="71"/>
      <c r="K1287" s="70"/>
      <c r="L1287" s="72"/>
    </row>
    <row r="1288" spans="1:12" ht="21.75" customHeight="1">
      <c r="A1288" s="70"/>
      <c r="B1288" s="70"/>
      <c r="C1288" s="70"/>
      <c r="D1288" s="70"/>
      <c r="E1288" s="70"/>
      <c r="F1288" s="70"/>
      <c r="G1288" s="70"/>
      <c r="H1288" s="70"/>
      <c r="I1288" s="70"/>
      <c r="J1288" s="71"/>
      <c r="K1288" s="70"/>
      <c r="L1288" s="72"/>
    </row>
    <row r="1289" spans="1:12" ht="21.75" customHeight="1">
      <c r="A1289" s="70"/>
      <c r="B1289" s="70"/>
      <c r="C1289" s="70"/>
      <c r="D1289" s="70"/>
      <c r="E1289" s="70"/>
      <c r="F1289" s="70"/>
      <c r="G1289" s="70"/>
      <c r="H1289" s="70"/>
      <c r="I1289" s="70"/>
      <c r="J1289" s="71"/>
      <c r="K1289" s="70"/>
      <c r="L1289" s="72"/>
    </row>
    <row r="1290" spans="1:12" ht="21.75" customHeight="1">
      <c r="A1290" s="70"/>
      <c r="B1290" s="70"/>
      <c r="C1290" s="70"/>
      <c r="D1290" s="70"/>
      <c r="E1290" s="70"/>
      <c r="F1290" s="70"/>
      <c r="G1290" s="70"/>
      <c r="H1290" s="70"/>
      <c r="I1290" s="70"/>
      <c r="J1290" s="71"/>
      <c r="K1290" s="70"/>
      <c r="L1290" s="72"/>
    </row>
    <row r="1291" spans="1:12" ht="21.75" customHeight="1">
      <c r="A1291" s="70"/>
      <c r="B1291" s="70"/>
      <c r="C1291" s="70"/>
      <c r="D1291" s="70"/>
      <c r="E1291" s="70"/>
      <c r="F1291" s="70"/>
      <c r="G1291" s="70"/>
      <c r="H1291" s="70"/>
      <c r="I1291" s="70"/>
      <c r="J1291" s="71"/>
      <c r="K1291" s="70"/>
      <c r="L1291" s="72"/>
    </row>
    <row r="1292" spans="1:12" ht="21.75" customHeight="1">
      <c r="A1292" s="70"/>
      <c r="B1292" s="70"/>
      <c r="C1292" s="70"/>
      <c r="D1292" s="70"/>
      <c r="E1292" s="70"/>
      <c r="F1292" s="70"/>
      <c r="G1292" s="70"/>
      <c r="H1292" s="70"/>
      <c r="I1292" s="70"/>
      <c r="J1292" s="71"/>
      <c r="K1292" s="70"/>
      <c r="L1292" s="72"/>
    </row>
    <row r="1293" spans="1:12" ht="21.75" customHeight="1">
      <c r="A1293" s="70"/>
      <c r="B1293" s="70"/>
      <c r="C1293" s="70"/>
      <c r="D1293" s="70"/>
      <c r="E1293" s="70"/>
      <c r="F1293" s="70"/>
      <c r="G1293" s="70"/>
      <c r="H1293" s="70"/>
      <c r="I1293" s="70"/>
      <c r="J1293" s="71"/>
      <c r="K1293" s="70"/>
      <c r="L1293" s="72"/>
    </row>
    <row r="1294" spans="1:12" ht="21.75" customHeight="1">
      <c r="A1294" s="70"/>
      <c r="B1294" s="70"/>
      <c r="C1294" s="70"/>
      <c r="D1294" s="70"/>
      <c r="E1294" s="70"/>
      <c r="F1294" s="70"/>
      <c r="G1294" s="70"/>
      <c r="H1294" s="70"/>
      <c r="I1294" s="70"/>
      <c r="J1294" s="71"/>
      <c r="K1294" s="70"/>
      <c r="L1294" s="72"/>
    </row>
    <row r="1295" spans="1:12" ht="21.75" customHeight="1">
      <c r="A1295" s="70"/>
      <c r="B1295" s="70"/>
      <c r="C1295" s="70"/>
      <c r="D1295" s="70"/>
      <c r="E1295" s="70"/>
      <c r="F1295" s="70"/>
      <c r="G1295" s="70"/>
      <c r="H1295" s="70"/>
      <c r="I1295" s="70"/>
      <c r="J1295" s="71"/>
      <c r="K1295" s="70"/>
      <c r="L1295" s="72"/>
    </row>
    <row r="1296" spans="1:12" ht="21.75" customHeight="1">
      <c r="A1296" s="70"/>
      <c r="B1296" s="70"/>
      <c r="C1296" s="70"/>
      <c r="D1296" s="70"/>
      <c r="E1296" s="70"/>
      <c r="F1296" s="70"/>
      <c r="G1296" s="70"/>
      <c r="H1296" s="70"/>
      <c r="I1296" s="70"/>
      <c r="J1296" s="71"/>
      <c r="K1296" s="70"/>
      <c r="L1296" s="72"/>
    </row>
    <row r="1297" spans="1:12" ht="21.75" customHeight="1">
      <c r="A1297" s="70"/>
      <c r="B1297" s="70"/>
      <c r="C1297" s="70"/>
      <c r="D1297" s="70"/>
      <c r="E1297" s="70"/>
      <c r="F1297" s="70"/>
      <c r="G1297" s="70"/>
      <c r="H1297" s="70"/>
      <c r="I1297" s="70"/>
      <c r="J1297" s="71"/>
      <c r="K1297" s="70"/>
      <c r="L1297" s="72"/>
    </row>
    <row r="1298" spans="1:12" ht="21.75" customHeight="1">
      <c r="A1298" s="70"/>
      <c r="B1298" s="70"/>
      <c r="C1298" s="70"/>
      <c r="D1298" s="70"/>
      <c r="E1298" s="70"/>
      <c r="F1298" s="70"/>
      <c r="G1298" s="70"/>
      <c r="H1298" s="70"/>
      <c r="I1298" s="70"/>
      <c r="J1298" s="71"/>
      <c r="K1298" s="70"/>
      <c r="L1298" s="72"/>
    </row>
    <row r="1299" spans="1:12" ht="21.75" customHeight="1">
      <c r="A1299" s="70"/>
      <c r="B1299" s="70"/>
      <c r="C1299" s="70"/>
      <c r="D1299" s="70"/>
      <c r="E1299" s="70"/>
      <c r="F1299" s="70"/>
      <c r="G1299" s="70"/>
      <c r="H1299" s="70"/>
      <c r="I1299" s="70"/>
      <c r="J1299" s="71"/>
      <c r="K1299" s="70"/>
      <c r="L1299" s="72"/>
    </row>
    <row r="1300" spans="1:12" ht="21.75" customHeight="1">
      <c r="A1300" s="70"/>
      <c r="B1300" s="70"/>
      <c r="C1300" s="70"/>
      <c r="D1300" s="70"/>
      <c r="E1300" s="70"/>
      <c r="F1300" s="70"/>
      <c r="G1300" s="70"/>
      <c r="H1300" s="70"/>
      <c r="I1300" s="70"/>
      <c r="J1300" s="71"/>
      <c r="K1300" s="70"/>
      <c r="L1300" s="72"/>
    </row>
    <row r="1301" spans="1:12" ht="21.75" customHeight="1">
      <c r="A1301" s="70"/>
      <c r="B1301" s="70"/>
      <c r="C1301" s="70"/>
      <c r="D1301" s="70"/>
      <c r="E1301" s="70"/>
      <c r="F1301" s="70"/>
      <c r="G1301" s="70"/>
      <c r="H1301" s="70"/>
      <c r="I1301" s="70"/>
      <c r="J1301" s="71"/>
      <c r="K1301" s="70"/>
      <c r="L1301" s="72"/>
    </row>
    <row r="1302" spans="1:12" ht="21.75" customHeight="1">
      <c r="A1302" s="70"/>
      <c r="B1302" s="70"/>
      <c r="C1302" s="70"/>
      <c r="D1302" s="70"/>
      <c r="E1302" s="70"/>
      <c r="F1302" s="70"/>
      <c r="G1302" s="70"/>
      <c r="H1302" s="70"/>
      <c r="I1302" s="70"/>
      <c r="J1302" s="71"/>
      <c r="K1302" s="70"/>
      <c r="L1302" s="72"/>
    </row>
    <row r="1303" spans="1:12" ht="21.75" customHeight="1">
      <c r="A1303" s="70"/>
      <c r="B1303" s="70"/>
      <c r="C1303" s="70"/>
      <c r="D1303" s="70"/>
      <c r="E1303" s="70"/>
      <c r="F1303" s="70"/>
      <c r="G1303" s="70"/>
      <c r="H1303" s="70"/>
      <c r="I1303" s="70"/>
      <c r="J1303" s="71"/>
      <c r="K1303" s="70"/>
      <c r="L1303" s="72"/>
    </row>
    <row r="1304" spans="1:12" ht="21.75" customHeight="1">
      <c r="A1304" s="70"/>
      <c r="B1304" s="70"/>
      <c r="C1304" s="70"/>
      <c r="D1304" s="70"/>
      <c r="E1304" s="70"/>
      <c r="F1304" s="70"/>
      <c r="G1304" s="70"/>
      <c r="H1304" s="70"/>
      <c r="I1304" s="70"/>
      <c r="J1304" s="71"/>
      <c r="K1304" s="70"/>
      <c r="L1304" s="72"/>
    </row>
    <row r="1305" spans="1:12" ht="21.75" customHeight="1">
      <c r="A1305" s="70"/>
      <c r="B1305" s="70"/>
      <c r="C1305" s="70"/>
      <c r="D1305" s="70"/>
      <c r="E1305" s="70"/>
      <c r="F1305" s="70"/>
      <c r="G1305" s="70"/>
      <c r="H1305" s="70"/>
      <c r="I1305" s="70"/>
      <c r="J1305" s="71"/>
      <c r="K1305" s="70"/>
      <c r="L1305" s="72"/>
    </row>
    <row r="1306" spans="1:12" ht="21.75" customHeight="1">
      <c r="A1306" s="70"/>
      <c r="B1306" s="70"/>
      <c r="C1306" s="70"/>
      <c r="D1306" s="70"/>
      <c r="E1306" s="70"/>
      <c r="F1306" s="70"/>
      <c r="G1306" s="70"/>
      <c r="H1306" s="70"/>
      <c r="I1306" s="70"/>
      <c r="J1306" s="71"/>
      <c r="K1306" s="70"/>
      <c r="L1306" s="72"/>
    </row>
    <row r="1307" spans="1:12" ht="21.75" customHeight="1">
      <c r="A1307" s="70"/>
      <c r="B1307" s="70"/>
      <c r="C1307" s="70"/>
      <c r="D1307" s="70"/>
      <c r="E1307" s="70"/>
      <c r="F1307" s="70"/>
      <c r="G1307" s="70"/>
      <c r="H1307" s="70"/>
      <c r="I1307" s="70"/>
      <c r="J1307" s="71"/>
      <c r="K1307" s="70"/>
      <c r="L1307" s="72"/>
    </row>
    <row r="1308" spans="1:12" ht="21.75" customHeight="1">
      <c r="A1308" s="70"/>
      <c r="B1308" s="70"/>
      <c r="C1308" s="70"/>
      <c r="D1308" s="70"/>
      <c r="E1308" s="70"/>
      <c r="F1308" s="70"/>
      <c r="G1308" s="70"/>
      <c r="H1308" s="70"/>
      <c r="I1308" s="70"/>
      <c r="J1308" s="71"/>
      <c r="K1308" s="70"/>
      <c r="L1308" s="72"/>
    </row>
    <row r="1309" spans="1:12" ht="21.75" customHeight="1">
      <c r="A1309" s="70"/>
      <c r="B1309" s="70"/>
      <c r="C1309" s="70"/>
      <c r="D1309" s="70"/>
      <c r="E1309" s="70"/>
      <c r="F1309" s="70"/>
      <c r="G1309" s="70"/>
      <c r="H1309" s="70"/>
      <c r="I1309" s="70"/>
      <c r="J1309" s="71"/>
      <c r="K1309" s="70"/>
      <c r="L1309" s="72"/>
    </row>
    <row r="1310" spans="1:12" ht="21.75" customHeight="1">
      <c r="A1310" s="70"/>
      <c r="B1310" s="70"/>
      <c r="C1310" s="70"/>
      <c r="D1310" s="70"/>
      <c r="E1310" s="70"/>
      <c r="F1310" s="70"/>
      <c r="G1310" s="70"/>
      <c r="H1310" s="70"/>
      <c r="I1310" s="70"/>
      <c r="J1310" s="71"/>
      <c r="K1310" s="70"/>
      <c r="L1310" s="72"/>
    </row>
    <row r="1311" spans="1:12" ht="21.75" customHeight="1">
      <c r="A1311" s="70"/>
      <c r="B1311" s="70"/>
      <c r="C1311" s="70"/>
      <c r="D1311" s="70"/>
      <c r="E1311" s="70"/>
      <c r="F1311" s="70"/>
      <c r="G1311" s="70"/>
      <c r="H1311" s="70"/>
      <c r="I1311" s="70"/>
      <c r="J1311" s="71"/>
      <c r="K1311" s="70"/>
      <c r="L1311" s="72"/>
    </row>
    <row r="1312" spans="1:12" ht="21.75" customHeight="1">
      <c r="A1312" s="70"/>
      <c r="B1312" s="70"/>
      <c r="C1312" s="70"/>
      <c r="D1312" s="70"/>
      <c r="E1312" s="70"/>
      <c r="F1312" s="70"/>
      <c r="G1312" s="70"/>
      <c r="H1312" s="70"/>
      <c r="I1312" s="70"/>
      <c r="J1312" s="71"/>
      <c r="K1312" s="70"/>
      <c r="L1312" s="72"/>
    </row>
    <row r="1313" spans="1:12" ht="21.75" customHeight="1">
      <c r="A1313" s="70"/>
      <c r="B1313" s="70"/>
      <c r="C1313" s="70"/>
      <c r="D1313" s="70"/>
      <c r="E1313" s="70"/>
      <c r="F1313" s="70"/>
      <c r="G1313" s="70"/>
      <c r="H1313" s="70"/>
      <c r="I1313" s="70"/>
      <c r="J1313" s="71"/>
      <c r="K1313" s="70"/>
      <c r="L1313" s="72"/>
    </row>
    <row r="1314" spans="1:12" ht="21.75" customHeight="1">
      <c r="A1314" s="70"/>
      <c r="B1314" s="70"/>
      <c r="C1314" s="70"/>
      <c r="D1314" s="70"/>
      <c r="E1314" s="70"/>
      <c r="F1314" s="70"/>
      <c r="G1314" s="70"/>
      <c r="H1314" s="70"/>
      <c r="I1314" s="70"/>
      <c r="J1314" s="71"/>
      <c r="K1314" s="70"/>
      <c r="L1314" s="72"/>
    </row>
    <row r="1315" spans="1:12" ht="21.75" customHeight="1">
      <c r="A1315" s="70"/>
      <c r="B1315" s="70"/>
      <c r="C1315" s="70"/>
      <c r="D1315" s="70"/>
      <c r="E1315" s="70"/>
      <c r="F1315" s="70"/>
      <c r="G1315" s="70"/>
      <c r="H1315" s="70"/>
      <c r="I1315" s="70"/>
      <c r="J1315" s="71"/>
      <c r="K1315" s="70"/>
      <c r="L1315" s="72"/>
    </row>
    <row r="1316" spans="1:12" ht="21.75" customHeight="1">
      <c r="A1316" s="70"/>
      <c r="B1316" s="70"/>
      <c r="C1316" s="70"/>
      <c r="D1316" s="70"/>
      <c r="E1316" s="70"/>
      <c r="F1316" s="70"/>
      <c r="G1316" s="70"/>
      <c r="H1316" s="70"/>
      <c r="I1316" s="70"/>
      <c r="J1316" s="71"/>
      <c r="K1316" s="70"/>
      <c r="L1316" s="72"/>
    </row>
    <row r="1317" spans="1:12" ht="21.75" customHeight="1">
      <c r="A1317" s="70"/>
      <c r="B1317" s="70"/>
      <c r="C1317" s="70"/>
      <c r="D1317" s="70"/>
      <c r="E1317" s="70"/>
      <c r="F1317" s="70"/>
      <c r="G1317" s="70"/>
      <c r="H1317" s="70"/>
      <c r="I1317" s="70"/>
      <c r="J1317" s="71"/>
      <c r="K1317" s="70"/>
      <c r="L1317" s="72"/>
    </row>
    <row r="1318" spans="1:12" ht="21.75" customHeight="1">
      <c r="A1318" s="70"/>
      <c r="B1318" s="70"/>
      <c r="C1318" s="70"/>
      <c r="D1318" s="70"/>
      <c r="E1318" s="70"/>
      <c r="F1318" s="70"/>
      <c r="G1318" s="70"/>
      <c r="H1318" s="70"/>
      <c r="I1318" s="70"/>
      <c r="J1318" s="71"/>
      <c r="K1318" s="70"/>
      <c r="L1318" s="72"/>
    </row>
    <row r="1319" spans="1:12" ht="21.75" customHeight="1">
      <c r="A1319" s="70"/>
      <c r="B1319" s="70"/>
      <c r="C1319" s="70"/>
      <c r="D1319" s="70"/>
      <c r="E1319" s="70"/>
      <c r="F1319" s="70"/>
      <c r="G1319" s="70"/>
      <c r="H1319" s="70"/>
      <c r="I1319" s="70"/>
      <c r="J1319" s="71"/>
      <c r="K1319" s="70"/>
      <c r="L1319" s="72"/>
    </row>
    <row r="1320" spans="1:12" ht="21.75" customHeight="1">
      <c r="A1320" s="70"/>
      <c r="B1320" s="70"/>
      <c r="C1320" s="70"/>
      <c r="D1320" s="70"/>
      <c r="E1320" s="70"/>
      <c r="F1320" s="70"/>
      <c r="G1320" s="70"/>
      <c r="H1320" s="70"/>
      <c r="I1320" s="70"/>
      <c r="J1320" s="71"/>
      <c r="K1320" s="70"/>
      <c r="L1320" s="72"/>
    </row>
    <row r="1321" spans="1:12" ht="21.75" customHeight="1">
      <c r="A1321" s="70"/>
      <c r="B1321" s="70"/>
      <c r="C1321" s="70"/>
      <c r="D1321" s="70"/>
      <c r="E1321" s="70"/>
      <c r="F1321" s="70"/>
      <c r="G1321" s="70"/>
      <c r="H1321" s="70"/>
      <c r="I1321" s="70"/>
      <c r="J1321" s="71"/>
      <c r="K1321" s="70"/>
      <c r="L1321" s="72"/>
    </row>
    <row r="1322" spans="1:12" ht="21.75" customHeight="1">
      <c r="A1322" s="70"/>
      <c r="B1322" s="70"/>
      <c r="C1322" s="70"/>
      <c r="D1322" s="70"/>
      <c r="E1322" s="70"/>
      <c r="F1322" s="70"/>
      <c r="G1322" s="70"/>
      <c r="H1322" s="70"/>
      <c r="I1322" s="70"/>
      <c r="J1322" s="71"/>
      <c r="K1322" s="70"/>
      <c r="L1322" s="72"/>
    </row>
    <row r="1323" spans="1:12" ht="21.75" customHeight="1">
      <c r="A1323" s="70"/>
      <c r="B1323" s="70"/>
      <c r="C1323" s="70"/>
      <c r="D1323" s="70"/>
      <c r="E1323" s="70"/>
      <c r="F1323" s="70"/>
      <c r="G1323" s="70"/>
      <c r="H1323" s="70"/>
      <c r="I1323" s="70"/>
      <c r="J1323" s="71"/>
      <c r="K1323" s="70"/>
      <c r="L1323" s="72"/>
    </row>
    <row r="1324" spans="1:12" ht="21.75" customHeight="1">
      <c r="A1324" s="70"/>
      <c r="B1324" s="70"/>
      <c r="C1324" s="70"/>
      <c r="D1324" s="70"/>
      <c r="E1324" s="70"/>
      <c r="F1324" s="70"/>
      <c r="G1324" s="70"/>
      <c r="H1324" s="70"/>
      <c r="I1324" s="70"/>
      <c r="J1324" s="71"/>
      <c r="K1324" s="70"/>
      <c r="L1324" s="72"/>
    </row>
    <row r="1325" spans="1:12" ht="21.75" customHeight="1">
      <c r="A1325" s="70"/>
      <c r="B1325" s="70"/>
      <c r="C1325" s="70"/>
      <c r="D1325" s="70"/>
      <c r="E1325" s="70"/>
      <c r="F1325" s="70"/>
      <c r="G1325" s="70"/>
      <c r="H1325" s="70"/>
      <c r="I1325" s="70"/>
      <c r="J1325" s="71"/>
      <c r="K1325" s="70"/>
      <c r="L1325" s="72"/>
    </row>
    <row r="1326" spans="1:12" ht="21.75" customHeight="1">
      <c r="A1326" s="70"/>
      <c r="B1326" s="70"/>
      <c r="C1326" s="70"/>
      <c r="D1326" s="70"/>
      <c r="E1326" s="70"/>
      <c r="F1326" s="70"/>
      <c r="G1326" s="70"/>
      <c r="H1326" s="70"/>
      <c r="I1326" s="70"/>
      <c r="J1326" s="71"/>
      <c r="K1326" s="70"/>
      <c r="L1326" s="72"/>
    </row>
    <row r="1327" spans="1:12" ht="21.75" customHeight="1">
      <c r="A1327" s="70"/>
      <c r="B1327" s="70"/>
      <c r="C1327" s="70"/>
      <c r="D1327" s="70"/>
      <c r="E1327" s="70"/>
      <c r="F1327" s="70"/>
      <c r="G1327" s="70"/>
      <c r="H1327" s="70"/>
      <c r="I1327" s="70"/>
      <c r="J1327" s="71"/>
      <c r="K1327" s="70"/>
      <c r="L1327" s="72"/>
    </row>
    <row r="1328" spans="1:12" ht="21.75" customHeight="1">
      <c r="A1328" s="70"/>
      <c r="B1328" s="70"/>
      <c r="C1328" s="70"/>
      <c r="D1328" s="70"/>
      <c r="E1328" s="70"/>
      <c r="F1328" s="70"/>
      <c r="G1328" s="70"/>
      <c r="H1328" s="70"/>
      <c r="I1328" s="70"/>
      <c r="J1328" s="71"/>
      <c r="K1328" s="70"/>
      <c r="L1328" s="72"/>
    </row>
    <row r="1329" spans="1:12" ht="21.75" customHeight="1">
      <c r="A1329" s="70"/>
      <c r="B1329" s="70"/>
      <c r="C1329" s="70"/>
      <c r="D1329" s="70"/>
      <c r="E1329" s="70"/>
      <c r="F1329" s="70"/>
      <c r="G1329" s="70"/>
      <c r="H1329" s="70"/>
      <c r="I1329" s="70"/>
      <c r="J1329" s="71"/>
      <c r="K1329" s="70"/>
      <c r="L1329" s="72"/>
    </row>
    <row r="1330" spans="1:12" ht="21.75" customHeight="1">
      <c r="A1330" s="70"/>
      <c r="B1330" s="70"/>
      <c r="C1330" s="70"/>
      <c r="D1330" s="70"/>
      <c r="E1330" s="70"/>
      <c r="F1330" s="70"/>
      <c r="G1330" s="70"/>
      <c r="H1330" s="70"/>
      <c r="I1330" s="70"/>
      <c r="J1330" s="71"/>
      <c r="K1330" s="70"/>
      <c r="L1330" s="72"/>
    </row>
    <row r="1331" spans="1:12" ht="21.75" customHeight="1">
      <c r="A1331" s="70"/>
      <c r="B1331" s="70"/>
      <c r="C1331" s="70"/>
      <c r="D1331" s="70"/>
      <c r="E1331" s="70"/>
      <c r="F1331" s="70"/>
      <c r="G1331" s="70"/>
      <c r="H1331" s="70"/>
      <c r="I1331" s="70"/>
      <c r="J1331" s="71"/>
      <c r="K1331" s="70"/>
      <c r="L1331" s="72"/>
    </row>
    <row r="1332" spans="1:12" ht="21.75" customHeight="1">
      <c r="A1332" s="70"/>
      <c r="B1332" s="70"/>
      <c r="C1332" s="70"/>
      <c r="D1332" s="70"/>
      <c r="E1332" s="70"/>
      <c r="F1332" s="70"/>
      <c r="G1332" s="70"/>
      <c r="H1332" s="70"/>
      <c r="I1332" s="70"/>
      <c r="J1332" s="71"/>
      <c r="K1332" s="70"/>
      <c r="L1332" s="72"/>
    </row>
    <row r="1333" spans="1:12" ht="21.75" customHeight="1">
      <c r="A1333" s="70"/>
      <c r="B1333" s="70"/>
      <c r="C1333" s="70"/>
      <c r="D1333" s="70"/>
      <c r="E1333" s="70"/>
      <c r="F1333" s="70"/>
      <c r="G1333" s="70"/>
      <c r="H1333" s="70"/>
      <c r="I1333" s="70"/>
      <c r="J1333" s="71"/>
      <c r="K1333" s="70"/>
      <c r="L1333" s="72"/>
    </row>
    <row r="1334" spans="1:12" ht="21.75" customHeight="1">
      <c r="A1334" s="70"/>
      <c r="B1334" s="70"/>
      <c r="C1334" s="70"/>
      <c r="D1334" s="70"/>
      <c r="E1334" s="70"/>
      <c r="F1334" s="70"/>
      <c r="G1334" s="70"/>
      <c r="H1334" s="70"/>
      <c r="I1334" s="70"/>
      <c r="J1334" s="71"/>
      <c r="K1334" s="70"/>
      <c r="L1334" s="72"/>
    </row>
    <row r="1335" spans="1:12" ht="21.75" customHeight="1">
      <c r="A1335" s="70"/>
      <c r="B1335" s="70"/>
      <c r="C1335" s="70"/>
      <c r="D1335" s="70"/>
      <c r="E1335" s="70"/>
      <c r="F1335" s="70"/>
      <c r="G1335" s="70"/>
      <c r="H1335" s="70"/>
      <c r="I1335" s="70"/>
      <c r="J1335" s="71"/>
      <c r="K1335" s="70"/>
      <c r="L1335" s="72"/>
    </row>
    <row r="1336" spans="1:12" ht="21.75" customHeight="1">
      <c r="A1336" s="70"/>
      <c r="B1336" s="70"/>
      <c r="C1336" s="70"/>
      <c r="D1336" s="70"/>
      <c r="E1336" s="70"/>
      <c r="F1336" s="70"/>
      <c r="G1336" s="70"/>
      <c r="H1336" s="70"/>
      <c r="I1336" s="70"/>
      <c r="J1336" s="71"/>
      <c r="K1336" s="70"/>
      <c r="L1336" s="72"/>
    </row>
    <row r="1337" spans="1:12" ht="21.75" customHeight="1">
      <c r="A1337" s="70"/>
      <c r="B1337" s="70"/>
      <c r="C1337" s="70"/>
      <c r="D1337" s="70"/>
      <c r="E1337" s="70"/>
      <c r="F1337" s="70"/>
      <c r="G1337" s="70"/>
      <c r="H1337" s="70"/>
      <c r="I1337" s="70"/>
      <c r="J1337" s="71"/>
      <c r="K1337" s="70"/>
      <c r="L1337" s="72"/>
    </row>
    <row r="1338" spans="1:12" ht="21.75" customHeight="1">
      <c r="A1338" s="70"/>
      <c r="B1338" s="70"/>
      <c r="C1338" s="70"/>
      <c r="D1338" s="70"/>
      <c r="E1338" s="70"/>
      <c r="F1338" s="70"/>
      <c r="G1338" s="70"/>
      <c r="H1338" s="70"/>
      <c r="I1338" s="70"/>
      <c r="J1338" s="71"/>
      <c r="K1338" s="70"/>
      <c r="L1338" s="72"/>
    </row>
    <row r="1339" spans="1:12" ht="21.75" customHeight="1">
      <c r="A1339" s="70"/>
      <c r="B1339" s="70"/>
      <c r="C1339" s="70"/>
      <c r="D1339" s="70"/>
      <c r="E1339" s="70"/>
      <c r="F1339" s="70"/>
      <c r="G1339" s="70"/>
      <c r="H1339" s="70"/>
      <c r="I1339" s="70"/>
      <c r="J1339" s="71"/>
      <c r="K1339" s="70"/>
      <c r="L1339" s="72"/>
    </row>
    <row r="1340" spans="1:12" ht="21.75" customHeight="1">
      <c r="A1340" s="70"/>
      <c r="B1340" s="70"/>
      <c r="C1340" s="70"/>
      <c r="D1340" s="70"/>
      <c r="E1340" s="70"/>
      <c r="F1340" s="70"/>
      <c r="G1340" s="70"/>
      <c r="H1340" s="70"/>
      <c r="I1340" s="70"/>
      <c r="J1340" s="71"/>
      <c r="K1340" s="70"/>
      <c r="L1340" s="72"/>
    </row>
    <row r="1341" spans="1:12" ht="21.75" customHeight="1">
      <c r="A1341" s="70"/>
      <c r="B1341" s="70"/>
      <c r="C1341" s="70"/>
      <c r="D1341" s="70"/>
      <c r="E1341" s="70"/>
      <c r="F1341" s="70"/>
      <c r="G1341" s="70"/>
      <c r="H1341" s="70"/>
      <c r="I1341" s="70"/>
      <c r="J1341" s="71"/>
      <c r="K1341" s="70"/>
      <c r="L1341" s="72"/>
    </row>
    <row r="1342" spans="1:12" ht="21.75" customHeight="1">
      <c r="A1342" s="70"/>
      <c r="B1342" s="70"/>
      <c r="C1342" s="70"/>
      <c r="D1342" s="70"/>
      <c r="E1342" s="70"/>
      <c r="F1342" s="70"/>
      <c r="G1342" s="70"/>
      <c r="H1342" s="70"/>
      <c r="I1342" s="70"/>
      <c r="J1342" s="71"/>
      <c r="K1342" s="70"/>
      <c r="L1342" s="72"/>
    </row>
    <row r="1343" spans="1:12" ht="21.75" customHeight="1">
      <c r="A1343" s="70"/>
      <c r="B1343" s="70"/>
      <c r="C1343" s="70"/>
      <c r="D1343" s="70"/>
      <c r="E1343" s="70"/>
      <c r="F1343" s="70"/>
      <c r="G1343" s="70"/>
      <c r="H1343" s="70"/>
      <c r="I1343" s="70"/>
      <c r="J1343" s="71"/>
      <c r="K1343" s="70"/>
      <c r="L1343" s="72"/>
    </row>
    <row r="1344" spans="1:12" ht="21.75" customHeight="1">
      <c r="A1344" s="70"/>
      <c r="B1344" s="70"/>
      <c r="C1344" s="70"/>
      <c r="D1344" s="70"/>
      <c r="E1344" s="70"/>
      <c r="F1344" s="70"/>
      <c r="G1344" s="70"/>
      <c r="H1344" s="70"/>
      <c r="I1344" s="70"/>
      <c r="J1344" s="71"/>
      <c r="K1344" s="70"/>
      <c r="L1344" s="72"/>
    </row>
    <row r="1345" spans="1:12" ht="21.75" customHeight="1">
      <c r="A1345" s="70"/>
      <c r="B1345" s="70"/>
      <c r="C1345" s="70"/>
      <c r="D1345" s="70"/>
      <c r="E1345" s="70"/>
      <c r="F1345" s="70"/>
      <c r="G1345" s="70"/>
      <c r="H1345" s="70"/>
      <c r="I1345" s="70"/>
      <c r="J1345" s="71"/>
      <c r="K1345" s="70"/>
      <c r="L1345" s="72"/>
    </row>
    <row r="1346" spans="1:12" ht="21.75" customHeight="1">
      <c r="A1346" s="70"/>
      <c r="B1346" s="70"/>
      <c r="C1346" s="70"/>
      <c r="D1346" s="70"/>
      <c r="E1346" s="70"/>
      <c r="F1346" s="70"/>
      <c r="G1346" s="70"/>
      <c r="H1346" s="70"/>
      <c r="I1346" s="70"/>
      <c r="J1346" s="71"/>
      <c r="K1346" s="70"/>
      <c r="L1346" s="72"/>
    </row>
    <row r="1347" spans="1:12" ht="21.75" customHeight="1">
      <c r="A1347" s="70"/>
      <c r="B1347" s="70"/>
      <c r="C1347" s="70"/>
      <c r="D1347" s="70"/>
      <c r="E1347" s="70"/>
      <c r="F1347" s="70"/>
      <c r="G1347" s="70"/>
      <c r="H1347" s="70"/>
      <c r="I1347" s="70"/>
      <c r="J1347" s="71"/>
      <c r="K1347" s="70"/>
      <c r="L1347" s="72"/>
    </row>
    <row r="1348" spans="1:12" ht="21.75" customHeight="1">
      <c r="A1348" s="70"/>
      <c r="B1348" s="70"/>
      <c r="C1348" s="70"/>
      <c r="D1348" s="70"/>
      <c r="E1348" s="70"/>
      <c r="F1348" s="70"/>
      <c r="G1348" s="70"/>
      <c r="H1348" s="70"/>
      <c r="I1348" s="70"/>
      <c r="J1348" s="71"/>
      <c r="K1348" s="70"/>
      <c r="L1348" s="72"/>
    </row>
    <row r="1349" spans="1:12" ht="21.75" customHeight="1">
      <c r="A1349" s="70"/>
      <c r="B1349" s="70"/>
      <c r="C1349" s="70"/>
      <c r="D1349" s="70"/>
      <c r="E1349" s="70"/>
      <c r="F1349" s="70"/>
      <c r="G1349" s="70"/>
      <c r="H1349" s="70"/>
      <c r="I1349" s="70"/>
      <c r="J1349" s="71"/>
      <c r="K1349" s="70"/>
      <c r="L1349" s="72"/>
    </row>
    <row r="1350" spans="1:12" ht="21.75" customHeight="1">
      <c r="A1350" s="70"/>
      <c r="B1350" s="70"/>
      <c r="C1350" s="70"/>
      <c r="D1350" s="70"/>
      <c r="E1350" s="70"/>
      <c r="F1350" s="70"/>
      <c r="G1350" s="70"/>
      <c r="H1350" s="70"/>
      <c r="I1350" s="70"/>
      <c r="J1350" s="71"/>
      <c r="K1350" s="70"/>
      <c r="L1350" s="72"/>
    </row>
    <row r="1351" spans="1:12" ht="21.75" customHeight="1">
      <c r="A1351" s="70"/>
      <c r="B1351" s="70"/>
      <c r="C1351" s="70"/>
      <c r="D1351" s="70"/>
      <c r="E1351" s="70"/>
      <c r="F1351" s="70"/>
      <c r="G1351" s="70"/>
      <c r="H1351" s="70"/>
      <c r="I1351" s="70"/>
      <c r="J1351" s="71"/>
      <c r="K1351" s="70"/>
      <c r="L1351" s="72"/>
    </row>
    <row r="1352" spans="1:12" ht="21.75" customHeight="1">
      <c r="A1352" s="70"/>
      <c r="B1352" s="70"/>
      <c r="C1352" s="70"/>
      <c r="D1352" s="70"/>
      <c r="E1352" s="70"/>
      <c r="F1352" s="70"/>
      <c r="G1352" s="70"/>
      <c r="H1352" s="70"/>
      <c r="I1352" s="70"/>
      <c r="J1352" s="71"/>
      <c r="K1352" s="70"/>
      <c r="L1352" s="72"/>
    </row>
    <row r="1353" spans="1:12" ht="21.75" customHeight="1">
      <c r="A1353" s="70"/>
      <c r="B1353" s="70"/>
      <c r="C1353" s="70"/>
      <c r="D1353" s="70"/>
      <c r="E1353" s="70"/>
      <c r="F1353" s="70"/>
      <c r="G1353" s="70"/>
      <c r="H1353" s="70"/>
      <c r="I1353" s="70"/>
      <c r="J1353" s="71"/>
      <c r="K1353" s="70"/>
      <c r="L1353" s="72"/>
    </row>
    <row r="1354" spans="1:12" ht="21.75" customHeight="1">
      <c r="A1354" s="70"/>
      <c r="B1354" s="70"/>
      <c r="C1354" s="70"/>
      <c r="D1354" s="70"/>
      <c r="E1354" s="70"/>
      <c r="F1354" s="70"/>
      <c r="G1354" s="70"/>
      <c r="H1354" s="70"/>
      <c r="I1354" s="70"/>
      <c r="J1354" s="71"/>
      <c r="K1354" s="70"/>
      <c r="L1354" s="72"/>
    </row>
    <row r="1355" spans="1:12" ht="21.75" customHeight="1">
      <c r="A1355" s="70"/>
      <c r="B1355" s="70"/>
      <c r="C1355" s="70"/>
      <c r="D1355" s="70"/>
      <c r="E1355" s="70"/>
      <c r="F1355" s="70"/>
      <c r="G1355" s="70"/>
      <c r="H1355" s="70"/>
      <c r="I1355" s="70"/>
      <c r="J1355" s="71"/>
      <c r="K1355" s="70"/>
      <c r="L1355" s="72"/>
    </row>
    <row r="1356" spans="1:12" ht="21.75" customHeight="1">
      <c r="A1356" s="70"/>
      <c r="B1356" s="70"/>
      <c r="C1356" s="70"/>
      <c r="D1356" s="70"/>
      <c r="E1356" s="70"/>
      <c r="F1356" s="70"/>
      <c r="G1356" s="70"/>
      <c r="H1356" s="70"/>
      <c r="I1356" s="70"/>
      <c r="J1356" s="71"/>
      <c r="K1356" s="70"/>
      <c r="L1356" s="72"/>
    </row>
    <row r="1357" spans="1:12" ht="21.75" customHeight="1">
      <c r="A1357" s="70"/>
      <c r="B1357" s="70"/>
      <c r="C1357" s="70"/>
      <c r="D1357" s="70"/>
      <c r="E1357" s="70"/>
      <c r="F1357" s="70"/>
      <c r="G1357" s="70"/>
      <c r="H1357" s="70"/>
      <c r="I1357" s="70"/>
      <c r="J1357" s="71"/>
      <c r="K1357" s="70"/>
      <c r="L1357" s="72"/>
    </row>
    <row r="1358" spans="1:12" ht="21.75" customHeight="1">
      <c r="A1358" s="70"/>
      <c r="B1358" s="70"/>
      <c r="C1358" s="70"/>
      <c r="D1358" s="70"/>
      <c r="E1358" s="70"/>
      <c r="F1358" s="70"/>
      <c r="G1358" s="70"/>
      <c r="H1358" s="70"/>
      <c r="I1358" s="70"/>
      <c r="J1358" s="71"/>
      <c r="K1358" s="70"/>
      <c r="L1358" s="72"/>
    </row>
    <row r="1359" spans="1:12" ht="21.75" customHeight="1">
      <c r="A1359" s="70"/>
      <c r="B1359" s="70"/>
      <c r="C1359" s="70"/>
      <c r="D1359" s="70"/>
      <c r="E1359" s="70"/>
      <c r="F1359" s="70"/>
      <c r="G1359" s="70"/>
      <c r="H1359" s="70"/>
      <c r="I1359" s="70"/>
      <c r="J1359" s="71"/>
      <c r="K1359" s="70"/>
      <c r="L1359" s="72"/>
    </row>
    <row r="1360" spans="1:12" ht="21.75" customHeight="1">
      <c r="A1360" s="70"/>
      <c r="B1360" s="70"/>
      <c r="C1360" s="70"/>
      <c r="D1360" s="70"/>
      <c r="E1360" s="70"/>
      <c r="F1360" s="70"/>
      <c r="G1360" s="70"/>
      <c r="H1360" s="70"/>
      <c r="I1360" s="70"/>
      <c r="J1360" s="71"/>
      <c r="K1360" s="70"/>
      <c r="L1360" s="72"/>
    </row>
    <row r="1361" spans="1:12" ht="21.75" customHeight="1">
      <c r="A1361" s="70"/>
      <c r="B1361" s="70"/>
      <c r="C1361" s="70"/>
      <c r="D1361" s="70"/>
      <c r="E1361" s="70"/>
      <c r="F1361" s="70"/>
      <c r="G1361" s="70"/>
      <c r="H1361" s="70"/>
      <c r="I1361" s="70"/>
      <c r="J1361" s="71"/>
      <c r="K1361" s="70"/>
      <c r="L1361" s="72"/>
    </row>
    <row r="1362" spans="1:12" ht="21.75" customHeight="1">
      <c r="A1362" s="70"/>
      <c r="B1362" s="70"/>
      <c r="C1362" s="70"/>
      <c r="D1362" s="70"/>
      <c r="E1362" s="70"/>
      <c r="F1362" s="70"/>
      <c r="G1362" s="70"/>
      <c r="H1362" s="70"/>
      <c r="I1362" s="70"/>
      <c r="J1362" s="71"/>
      <c r="K1362" s="70"/>
      <c r="L1362" s="72"/>
    </row>
    <row r="1363" spans="1:12" ht="21.75" customHeight="1">
      <c r="A1363" s="70"/>
      <c r="B1363" s="70"/>
      <c r="C1363" s="70"/>
      <c r="D1363" s="70"/>
      <c r="E1363" s="70"/>
      <c r="F1363" s="70"/>
      <c r="G1363" s="70"/>
      <c r="H1363" s="70"/>
      <c r="I1363" s="70"/>
      <c r="J1363" s="71"/>
      <c r="K1363" s="70"/>
      <c r="L1363" s="72"/>
    </row>
    <row r="1364" spans="1:12" ht="21.75" customHeight="1">
      <c r="A1364" s="70"/>
      <c r="B1364" s="70"/>
      <c r="C1364" s="70"/>
      <c r="D1364" s="70"/>
      <c r="E1364" s="70"/>
      <c r="F1364" s="70"/>
      <c r="G1364" s="70"/>
      <c r="H1364" s="70"/>
      <c r="I1364" s="70"/>
      <c r="J1364" s="71"/>
      <c r="K1364" s="70"/>
      <c r="L1364" s="72"/>
    </row>
    <row r="1365" spans="1:12" ht="21.75" customHeight="1">
      <c r="A1365" s="70"/>
      <c r="B1365" s="70"/>
      <c r="C1365" s="70"/>
      <c r="D1365" s="70"/>
      <c r="E1365" s="70"/>
      <c r="F1365" s="70"/>
      <c r="G1365" s="70"/>
      <c r="H1365" s="70"/>
      <c r="I1365" s="70"/>
      <c r="J1365" s="71"/>
      <c r="K1365" s="70"/>
      <c r="L1365" s="72"/>
    </row>
    <row r="1366" spans="1:12" ht="21.75" customHeight="1">
      <c r="A1366" s="70"/>
      <c r="B1366" s="70"/>
      <c r="C1366" s="70"/>
      <c r="D1366" s="70"/>
      <c r="E1366" s="70"/>
      <c r="F1366" s="70"/>
      <c r="G1366" s="70"/>
      <c r="H1366" s="70"/>
      <c r="I1366" s="70"/>
      <c r="J1366" s="71"/>
      <c r="K1366" s="70"/>
      <c r="L1366" s="72"/>
    </row>
  </sheetData>
  <sheetProtection autoFilter="0"/>
  <autoFilter ref="A10:N1140">
    <filterColumn colId="1"/>
    <filterColumn colId="2"/>
  </autoFilter>
  <mergeCells count="16">
    <mergeCell ref="M7:M9"/>
    <mergeCell ref="F7:J7"/>
    <mergeCell ref="K7:K9"/>
    <mergeCell ref="A2:L2"/>
    <mergeCell ref="A3:L4"/>
    <mergeCell ref="F8:F9"/>
    <mergeCell ref="I8:I9"/>
    <mergeCell ref="A5:A9"/>
    <mergeCell ref="B5:B9"/>
    <mergeCell ref="C5:C9"/>
    <mergeCell ref="D5:D9"/>
    <mergeCell ref="E5:L6"/>
    <mergeCell ref="E7:E9"/>
    <mergeCell ref="L7:L9"/>
    <mergeCell ref="H8:H9"/>
    <mergeCell ref="G8:G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6" pageOrder="overThenDown" orientation="landscape" r:id="rId1"/>
  <headerFooter>
    <oddFooter>&amp;L&amp;P</oddFooter>
  </headerFooter>
  <rowBreaks count="30" manualBreakCount="30">
    <brk id="47" max="12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7" max="16383" man="1"/>
    <brk id="373" max="16383" man="1"/>
    <brk id="410" max="16383" man="1"/>
    <brk id="446" max="16383" man="1"/>
    <brk id="483" max="16383" man="1"/>
    <brk id="520" max="16383" man="1"/>
    <brk id="556" max="16383" man="1"/>
    <brk id="592" max="16383" man="1"/>
    <brk id="629" max="16383" man="1"/>
    <brk id="666" max="16383" man="1"/>
    <brk id="702" max="16383" man="1"/>
    <brk id="738" max="16383" man="1"/>
    <brk id="774" max="16383" man="1"/>
    <brk id="810" max="16383" man="1"/>
    <brk id="846" max="16383" man="1"/>
    <brk id="882" max="16383" man="1"/>
    <brk id="919" max="16383" man="1"/>
    <brk id="956" max="16383" man="1"/>
    <brk id="992" max="16383" man="1"/>
    <brk id="1028" max="16383" man="1"/>
    <brk id="1064" max="16383" man="1"/>
    <brk id="110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Normal="100" workbookViewId="0">
      <pane xSplit="2" ySplit="11" topLeftCell="G12" activePane="bottomRight" state="frozen"/>
      <selection pane="topRight" activeCell="C1" sqref="C1"/>
      <selection pane="bottomLeft" activeCell="A12" sqref="A12"/>
      <selection pane="bottomRight" activeCell="N15" sqref="N15"/>
    </sheetView>
  </sheetViews>
  <sheetFormatPr defaultRowHeight="23.25"/>
  <cols>
    <col min="1" max="1" width="9.140625" style="6"/>
    <col min="2" max="2" width="49.28515625" style="6" customWidth="1"/>
    <col min="3" max="3" width="13.140625" style="6" customWidth="1"/>
    <col min="4" max="4" width="18.7109375" style="6" hidden="1" customWidth="1"/>
    <col min="5" max="5" width="18.140625" style="6" hidden="1" customWidth="1"/>
    <col min="6" max="6" width="18.140625" style="6" customWidth="1"/>
    <col min="7" max="7" width="24.85546875" style="6" customWidth="1"/>
    <col min="8" max="8" width="21.7109375" style="6" customWidth="1"/>
    <col min="9" max="9" width="20.5703125" style="6" customWidth="1"/>
    <col min="10" max="10" width="18.7109375" style="6" customWidth="1"/>
    <col min="11" max="11" width="17.7109375" style="6" customWidth="1"/>
    <col min="12" max="12" width="16" style="6" customWidth="1"/>
    <col min="13" max="13" width="21.5703125" style="6" customWidth="1"/>
    <col min="14" max="14" width="18.42578125" style="6" customWidth="1"/>
    <col min="15" max="15" width="11.5703125" style="6" customWidth="1"/>
    <col min="16" max="16" width="23.42578125" style="6" customWidth="1"/>
    <col min="17" max="16384" width="9.140625" style="6"/>
  </cols>
  <sheetData>
    <row r="1" spans="1:16" ht="20.100000000000001" customHeight="1">
      <c r="A1" s="189" t="s">
        <v>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20.100000000000001" customHeight="1">
      <c r="A2" s="190" t="s">
        <v>155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6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20.100000000000001" hidden="1" customHeight="1">
      <c r="A4" s="191" t="s">
        <v>86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20.100000000000001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20.100000000000001" customHeight="1">
      <c r="A6" s="192" t="s">
        <v>0</v>
      </c>
      <c r="B6" s="192" t="s">
        <v>6</v>
      </c>
      <c r="C6" s="192" t="s">
        <v>84</v>
      </c>
      <c r="D6" s="197" t="s">
        <v>94</v>
      </c>
      <c r="E6" s="197" t="s">
        <v>95</v>
      </c>
      <c r="F6" s="197" t="s">
        <v>126</v>
      </c>
      <c r="G6" s="197" t="s">
        <v>128</v>
      </c>
      <c r="H6" s="197" t="s">
        <v>129</v>
      </c>
      <c r="I6" s="192" t="s">
        <v>156</v>
      </c>
      <c r="J6" s="192"/>
      <c r="K6" s="192"/>
      <c r="L6" s="192"/>
      <c r="M6" s="192"/>
      <c r="N6" s="192"/>
      <c r="O6" s="192"/>
      <c r="P6" s="192"/>
    </row>
    <row r="7" spans="1:16" ht="30.75" customHeight="1">
      <c r="A7" s="192"/>
      <c r="B7" s="192"/>
      <c r="C7" s="192"/>
      <c r="D7" s="198"/>
      <c r="E7" s="198"/>
      <c r="F7" s="198"/>
      <c r="G7" s="198"/>
      <c r="H7" s="198"/>
      <c r="I7" s="192"/>
      <c r="J7" s="192"/>
      <c r="K7" s="192"/>
      <c r="L7" s="192"/>
      <c r="M7" s="192"/>
      <c r="N7" s="192"/>
      <c r="O7" s="192"/>
      <c r="P7" s="192"/>
    </row>
    <row r="8" spans="1:16" ht="22.5" customHeight="1">
      <c r="A8" s="192"/>
      <c r="B8" s="192"/>
      <c r="C8" s="192"/>
      <c r="D8" s="198"/>
      <c r="E8" s="198"/>
      <c r="F8" s="198"/>
      <c r="G8" s="198"/>
      <c r="H8" s="198"/>
      <c r="I8" s="192" t="s">
        <v>2</v>
      </c>
      <c r="J8" s="190" t="s">
        <v>4</v>
      </c>
      <c r="K8" s="190"/>
      <c r="L8" s="190"/>
      <c r="M8" s="190"/>
      <c r="N8" s="190"/>
      <c r="O8" s="192" t="s">
        <v>3</v>
      </c>
      <c r="P8" s="193" t="s">
        <v>130</v>
      </c>
    </row>
    <row r="9" spans="1:16" ht="58.5" customHeight="1">
      <c r="A9" s="192"/>
      <c r="B9" s="192"/>
      <c r="C9" s="192"/>
      <c r="D9" s="198"/>
      <c r="E9" s="198"/>
      <c r="F9" s="198"/>
      <c r="G9" s="198"/>
      <c r="H9" s="198"/>
      <c r="I9" s="192"/>
      <c r="J9" s="190" t="s">
        <v>80</v>
      </c>
      <c r="K9" s="192" t="s">
        <v>81</v>
      </c>
      <c r="L9" s="192" t="s">
        <v>8</v>
      </c>
      <c r="M9" s="190" t="s">
        <v>9</v>
      </c>
      <c r="N9" s="156" t="s">
        <v>82</v>
      </c>
      <c r="O9" s="192"/>
      <c r="P9" s="194"/>
    </row>
    <row r="10" spans="1:16" ht="48" customHeight="1">
      <c r="A10" s="192"/>
      <c r="B10" s="192"/>
      <c r="C10" s="192"/>
      <c r="D10" s="199"/>
      <c r="E10" s="199"/>
      <c r="F10" s="199"/>
      <c r="G10" s="199"/>
      <c r="H10" s="199"/>
      <c r="I10" s="192"/>
      <c r="J10" s="190"/>
      <c r="K10" s="192"/>
      <c r="L10" s="192"/>
      <c r="M10" s="190"/>
      <c r="N10" s="156" t="s">
        <v>83</v>
      </c>
      <c r="O10" s="192"/>
      <c r="P10" s="195"/>
    </row>
    <row r="11" spans="1:16" ht="20.100000000000001" customHeight="1">
      <c r="A11" s="7">
        <v>1</v>
      </c>
      <c r="B11" s="7">
        <v>3</v>
      </c>
      <c r="C11" s="8">
        <v>4</v>
      </c>
      <c r="D11" s="8" t="s">
        <v>91</v>
      </c>
      <c r="E11" s="8" t="s">
        <v>92</v>
      </c>
      <c r="F11" s="8" t="s">
        <v>91</v>
      </c>
      <c r="G11" s="8" t="s">
        <v>92</v>
      </c>
      <c r="H11" s="8" t="s">
        <v>93</v>
      </c>
      <c r="I11" s="8">
        <v>5</v>
      </c>
      <c r="J11" s="8">
        <v>6</v>
      </c>
      <c r="K11" s="8">
        <v>7</v>
      </c>
      <c r="L11" s="8">
        <v>8</v>
      </c>
      <c r="M11" s="9">
        <v>9</v>
      </c>
      <c r="N11" s="8">
        <v>10</v>
      </c>
      <c r="O11" s="8">
        <v>11</v>
      </c>
      <c r="P11" s="8">
        <v>12</v>
      </c>
    </row>
    <row r="12" spans="1:16" ht="24" customHeight="1">
      <c r="A12" s="10">
        <v>1</v>
      </c>
      <c r="B12" s="11" t="s">
        <v>23</v>
      </c>
      <c r="C12" s="10">
        <v>51</v>
      </c>
      <c r="D12" s="11">
        <v>6</v>
      </c>
      <c r="E12" s="11">
        <v>17</v>
      </c>
      <c r="F12" s="157">
        <v>23</v>
      </c>
      <c r="G12" s="11">
        <v>51</v>
      </c>
      <c r="H12" s="11">
        <v>51</v>
      </c>
      <c r="I12" s="10">
        <v>1</v>
      </c>
      <c r="J12" s="10">
        <v>9</v>
      </c>
      <c r="K12" s="10">
        <v>41</v>
      </c>
      <c r="L12" s="10">
        <v>0</v>
      </c>
      <c r="M12" s="10">
        <v>0</v>
      </c>
      <c r="N12" s="10">
        <f>SUM(J12:M12)</f>
        <v>50</v>
      </c>
      <c r="O12" s="10">
        <v>0</v>
      </c>
      <c r="P12" s="10">
        <f>SUM(I12,N12,O12)</f>
        <v>51</v>
      </c>
    </row>
    <row r="13" spans="1:16" ht="24" customHeight="1">
      <c r="A13" s="10">
        <v>2</v>
      </c>
      <c r="B13" s="10" t="s">
        <v>24</v>
      </c>
      <c r="C13" s="10">
        <v>29</v>
      </c>
      <c r="D13" s="10">
        <v>9</v>
      </c>
      <c r="E13" s="10">
        <v>9</v>
      </c>
      <c r="F13" s="157">
        <v>18</v>
      </c>
      <c r="G13" s="11">
        <v>19</v>
      </c>
      <c r="H13" s="11">
        <v>29</v>
      </c>
      <c r="I13" s="10">
        <v>1</v>
      </c>
      <c r="J13" s="10">
        <v>0</v>
      </c>
      <c r="K13" s="10">
        <v>19</v>
      </c>
      <c r="L13" s="10">
        <v>0</v>
      </c>
      <c r="M13" s="10">
        <v>0</v>
      </c>
      <c r="N13" s="10">
        <f t="shared" ref="N13:N43" si="0">SUM(J13:M13)</f>
        <v>19</v>
      </c>
      <c r="O13" s="10">
        <v>9</v>
      </c>
      <c r="P13" s="10">
        <f t="shared" ref="P13:P44" si="1">SUM(I13,N13,O13)</f>
        <v>29</v>
      </c>
    </row>
    <row r="14" spans="1:16" ht="24" customHeight="1">
      <c r="A14" s="10">
        <v>3</v>
      </c>
      <c r="B14" s="10" t="s">
        <v>46</v>
      </c>
      <c r="C14" s="10">
        <v>33</v>
      </c>
      <c r="D14" s="10">
        <v>6</v>
      </c>
      <c r="E14" s="10">
        <v>18</v>
      </c>
      <c r="F14" s="157">
        <v>24</v>
      </c>
      <c r="G14" s="11">
        <v>33</v>
      </c>
      <c r="H14" s="11">
        <v>33</v>
      </c>
      <c r="I14" s="10">
        <v>0</v>
      </c>
      <c r="J14" s="10">
        <v>5</v>
      </c>
      <c r="K14" s="10">
        <v>0</v>
      </c>
      <c r="L14" s="10">
        <v>28</v>
      </c>
      <c r="M14" s="10">
        <v>0</v>
      </c>
      <c r="N14" s="10">
        <f t="shared" si="0"/>
        <v>33</v>
      </c>
      <c r="O14" s="10">
        <v>0</v>
      </c>
      <c r="P14" s="10">
        <f t="shared" si="1"/>
        <v>33</v>
      </c>
    </row>
    <row r="15" spans="1:16" ht="24" customHeight="1">
      <c r="A15" s="10">
        <v>4</v>
      </c>
      <c r="B15" s="10" t="s">
        <v>25</v>
      </c>
      <c r="C15" s="10">
        <v>126</v>
      </c>
      <c r="D15" s="10">
        <v>3</v>
      </c>
      <c r="E15" s="10">
        <v>73</v>
      </c>
      <c r="F15" s="157">
        <v>76</v>
      </c>
      <c r="G15" s="11">
        <v>126</v>
      </c>
      <c r="H15" s="11">
        <v>126</v>
      </c>
      <c r="I15" s="10">
        <v>0</v>
      </c>
      <c r="J15" s="10">
        <v>0</v>
      </c>
      <c r="K15" s="10">
        <v>126</v>
      </c>
      <c r="L15" s="10">
        <v>0</v>
      </c>
      <c r="M15" s="10">
        <v>0</v>
      </c>
      <c r="N15" s="10">
        <f t="shared" si="0"/>
        <v>126</v>
      </c>
      <c r="O15" s="10">
        <v>0</v>
      </c>
      <c r="P15" s="10">
        <f t="shared" si="1"/>
        <v>126</v>
      </c>
    </row>
    <row r="16" spans="1:16" ht="24" customHeight="1">
      <c r="A16" s="10">
        <v>5</v>
      </c>
      <c r="B16" s="11" t="s">
        <v>26</v>
      </c>
      <c r="C16" s="10">
        <v>260</v>
      </c>
      <c r="D16" s="10">
        <v>64</v>
      </c>
      <c r="E16" s="10">
        <v>86</v>
      </c>
      <c r="F16" s="157">
        <v>150</v>
      </c>
      <c r="G16" s="11">
        <v>251</v>
      </c>
      <c r="H16" s="11">
        <v>260</v>
      </c>
      <c r="I16" s="10">
        <v>0</v>
      </c>
      <c r="J16" s="10">
        <v>56</v>
      </c>
      <c r="K16" s="10">
        <v>16</v>
      </c>
      <c r="L16" s="10">
        <v>182</v>
      </c>
      <c r="M16" s="10">
        <v>6</v>
      </c>
      <c r="N16" s="10">
        <f t="shared" si="0"/>
        <v>260</v>
      </c>
      <c r="O16" s="10">
        <v>0</v>
      </c>
      <c r="P16" s="10">
        <f t="shared" si="1"/>
        <v>260</v>
      </c>
    </row>
    <row r="17" spans="1:16" ht="24" customHeight="1">
      <c r="A17" s="10">
        <v>6</v>
      </c>
      <c r="B17" s="11" t="s">
        <v>27</v>
      </c>
      <c r="C17" s="10">
        <v>34</v>
      </c>
      <c r="D17" s="10">
        <v>13</v>
      </c>
      <c r="E17" s="10">
        <v>13</v>
      </c>
      <c r="F17" s="157">
        <v>26</v>
      </c>
      <c r="G17" s="11">
        <v>32</v>
      </c>
      <c r="H17" s="11">
        <v>34</v>
      </c>
      <c r="I17" s="10">
        <v>0</v>
      </c>
      <c r="J17" s="10">
        <v>3</v>
      </c>
      <c r="K17" s="10">
        <v>16</v>
      </c>
      <c r="L17" s="10">
        <v>15</v>
      </c>
      <c r="M17" s="10">
        <v>0</v>
      </c>
      <c r="N17" s="10">
        <f t="shared" si="0"/>
        <v>34</v>
      </c>
      <c r="O17" s="10">
        <v>0</v>
      </c>
      <c r="P17" s="10">
        <f t="shared" si="1"/>
        <v>34</v>
      </c>
    </row>
    <row r="18" spans="1:16" ht="24" customHeight="1">
      <c r="A18" s="10">
        <v>7</v>
      </c>
      <c r="B18" s="10" t="s">
        <v>16</v>
      </c>
      <c r="C18" s="10">
        <v>3315</v>
      </c>
      <c r="D18" s="10">
        <v>219</v>
      </c>
      <c r="E18" s="10">
        <v>1863</v>
      </c>
      <c r="F18" s="157">
        <v>2082</v>
      </c>
      <c r="G18" s="11">
        <v>3268</v>
      </c>
      <c r="H18" s="11">
        <v>3315</v>
      </c>
      <c r="I18" s="10">
        <v>120</v>
      </c>
      <c r="J18" s="10">
        <v>343</v>
      </c>
      <c r="K18" s="10">
        <v>2852</v>
      </c>
      <c r="L18" s="10">
        <v>0</v>
      </c>
      <c r="M18" s="10">
        <v>0</v>
      </c>
      <c r="N18" s="10">
        <f t="shared" si="0"/>
        <v>3195</v>
      </c>
      <c r="O18" s="10">
        <v>0</v>
      </c>
      <c r="P18" s="10">
        <f t="shared" si="1"/>
        <v>3315</v>
      </c>
    </row>
    <row r="19" spans="1:16" ht="24" customHeight="1">
      <c r="A19" s="10">
        <v>8</v>
      </c>
      <c r="B19" s="10" t="s">
        <v>85</v>
      </c>
      <c r="C19" s="10">
        <v>2810</v>
      </c>
      <c r="D19" s="10">
        <v>707</v>
      </c>
      <c r="E19" s="10">
        <v>893</v>
      </c>
      <c r="F19" s="157">
        <v>1546</v>
      </c>
      <c r="G19" s="11">
        <v>2719</v>
      </c>
      <c r="H19" s="11">
        <v>2810</v>
      </c>
      <c r="I19" s="10">
        <v>35</v>
      </c>
      <c r="J19" s="10">
        <v>231</v>
      </c>
      <c r="K19" s="10">
        <v>862</v>
      </c>
      <c r="L19" s="10">
        <v>1502</v>
      </c>
      <c r="M19" s="10">
        <v>173</v>
      </c>
      <c r="N19" s="10">
        <f t="shared" si="0"/>
        <v>2768</v>
      </c>
      <c r="O19" s="10">
        <v>7</v>
      </c>
      <c r="P19" s="10">
        <f t="shared" si="1"/>
        <v>2810</v>
      </c>
    </row>
    <row r="20" spans="1:16" ht="24" customHeight="1">
      <c r="A20" s="10">
        <v>9</v>
      </c>
      <c r="B20" s="10" t="s">
        <v>28</v>
      </c>
      <c r="C20" s="10">
        <v>125</v>
      </c>
      <c r="D20" s="10">
        <v>42</v>
      </c>
      <c r="E20" s="10">
        <v>36</v>
      </c>
      <c r="F20" s="157">
        <v>78</v>
      </c>
      <c r="G20" s="11">
        <v>125</v>
      </c>
      <c r="H20" s="11">
        <v>125</v>
      </c>
      <c r="I20" s="10">
        <v>0</v>
      </c>
      <c r="J20" s="10">
        <v>12</v>
      </c>
      <c r="K20" s="10">
        <v>6</v>
      </c>
      <c r="L20" s="10">
        <v>107</v>
      </c>
      <c r="M20" s="10">
        <v>0</v>
      </c>
      <c r="N20" s="10">
        <f t="shared" si="0"/>
        <v>125</v>
      </c>
      <c r="O20" s="10">
        <v>0</v>
      </c>
      <c r="P20" s="10">
        <f t="shared" si="1"/>
        <v>125</v>
      </c>
    </row>
    <row r="21" spans="1:16" ht="24" customHeight="1">
      <c r="A21" s="10">
        <v>10</v>
      </c>
      <c r="B21" s="10" t="s">
        <v>17</v>
      </c>
      <c r="C21" s="10">
        <v>1033</v>
      </c>
      <c r="D21" s="10">
        <v>157</v>
      </c>
      <c r="E21" s="10">
        <v>329</v>
      </c>
      <c r="F21" s="157">
        <v>486</v>
      </c>
      <c r="G21" s="11">
        <v>1033</v>
      </c>
      <c r="H21" s="11">
        <v>1033</v>
      </c>
      <c r="I21" s="10">
        <v>7</v>
      </c>
      <c r="J21" s="10">
        <v>180</v>
      </c>
      <c r="K21" s="10">
        <v>846</v>
      </c>
      <c r="L21" s="10">
        <v>0</v>
      </c>
      <c r="M21" s="10">
        <v>0</v>
      </c>
      <c r="N21" s="10">
        <f t="shared" si="0"/>
        <v>1026</v>
      </c>
      <c r="O21" s="10">
        <v>0</v>
      </c>
      <c r="P21" s="10">
        <f t="shared" si="1"/>
        <v>1033</v>
      </c>
    </row>
    <row r="22" spans="1:16" ht="24" customHeight="1">
      <c r="A22" s="10">
        <v>11</v>
      </c>
      <c r="B22" s="10" t="s">
        <v>29</v>
      </c>
      <c r="C22" s="10">
        <v>42</v>
      </c>
      <c r="D22" s="10">
        <v>9</v>
      </c>
      <c r="E22" s="10">
        <v>16</v>
      </c>
      <c r="F22" s="157">
        <v>25</v>
      </c>
      <c r="G22" s="11">
        <v>42</v>
      </c>
      <c r="H22" s="11">
        <v>42</v>
      </c>
      <c r="I22" s="10">
        <v>4</v>
      </c>
      <c r="J22" s="10">
        <v>2</v>
      </c>
      <c r="K22" s="10">
        <v>1</v>
      </c>
      <c r="L22" s="10">
        <v>1</v>
      </c>
      <c r="M22" s="10">
        <v>0</v>
      </c>
      <c r="N22" s="10">
        <f t="shared" si="0"/>
        <v>4</v>
      </c>
      <c r="O22" s="10">
        <v>34</v>
      </c>
      <c r="P22" s="10">
        <f t="shared" si="1"/>
        <v>42</v>
      </c>
    </row>
    <row r="23" spans="1:16" ht="24" customHeight="1">
      <c r="A23" s="10">
        <v>12</v>
      </c>
      <c r="B23" s="10" t="s">
        <v>38</v>
      </c>
      <c r="C23" s="10">
        <v>16</v>
      </c>
      <c r="D23" s="10">
        <v>1</v>
      </c>
      <c r="E23" s="10">
        <v>7</v>
      </c>
      <c r="F23" s="157">
        <v>8</v>
      </c>
      <c r="G23" s="11">
        <v>16</v>
      </c>
      <c r="H23" s="11">
        <v>16</v>
      </c>
      <c r="I23" s="10">
        <v>0</v>
      </c>
      <c r="J23" s="10">
        <v>1</v>
      </c>
      <c r="K23" s="10">
        <v>0</v>
      </c>
      <c r="L23" s="10">
        <v>15</v>
      </c>
      <c r="M23" s="10">
        <v>0</v>
      </c>
      <c r="N23" s="10">
        <f t="shared" si="0"/>
        <v>16</v>
      </c>
      <c r="O23" s="10">
        <v>0</v>
      </c>
      <c r="P23" s="10">
        <f t="shared" si="1"/>
        <v>16</v>
      </c>
    </row>
    <row r="24" spans="1:16" ht="24" customHeight="1">
      <c r="A24" s="10">
        <v>13</v>
      </c>
      <c r="B24" s="10" t="s">
        <v>44</v>
      </c>
      <c r="C24" s="10">
        <v>24</v>
      </c>
      <c r="D24" s="10">
        <v>4</v>
      </c>
      <c r="E24" s="10">
        <v>4</v>
      </c>
      <c r="F24" s="157">
        <v>8</v>
      </c>
      <c r="G24" s="11">
        <v>24</v>
      </c>
      <c r="H24" s="11">
        <v>24</v>
      </c>
      <c r="I24" s="10">
        <v>0</v>
      </c>
      <c r="J24" s="10">
        <v>5</v>
      </c>
      <c r="K24" s="10">
        <v>0</v>
      </c>
      <c r="L24" s="10">
        <v>19</v>
      </c>
      <c r="M24" s="10">
        <v>0</v>
      </c>
      <c r="N24" s="10">
        <f t="shared" si="0"/>
        <v>24</v>
      </c>
      <c r="O24" s="10">
        <v>0</v>
      </c>
      <c r="P24" s="10">
        <f t="shared" si="1"/>
        <v>24</v>
      </c>
    </row>
    <row r="25" spans="1:16" ht="24" customHeight="1">
      <c r="A25" s="10">
        <v>14</v>
      </c>
      <c r="B25" s="10" t="s">
        <v>47</v>
      </c>
      <c r="C25" s="10">
        <v>16</v>
      </c>
      <c r="D25" s="10">
        <v>5</v>
      </c>
      <c r="E25" s="10">
        <v>7</v>
      </c>
      <c r="F25" s="157">
        <v>12</v>
      </c>
      <c r="G25" s="11">
        <v>16</v>
      </c>
      <c r="H25" s="11">
        <v>16</v>
      </c>
      <c r="I25" s="10">
        <v>0</v>
      </c>
      <c r="J25" s="10">
        <v>6</v>
      </c>
      <c r="K25" s="10">
        <v>5</v>
      </c>
      <c r="L25" s="10">
        <v>4</v>
      </c>
      <c r="M25" s="10">
        <v>1</v>
      </c>
      <c r="N25" s="10">
        <f t="shared" si="0"/>
        <v>16</v>
      </c>
      <c r="O25" s="10">
        <v>0</v>
      </c>
      <c r="P25" s="10">
        <f t="shared" si="1"/>
        <v>16</v>
      </c>
    </row>
    <row r="26" spans="1:16" ht="24" customHeight="1">
      <c r="A26" s="10">
        <v>15</v>
      </c>
      <c r="B26" s="10" t="s">
        <v>45</v>
      </c>
      <c r="C26" s="10">
        <v>4</v>
      </c>
      <c r="D26" s="10">
        <v>2</v>
      </c>
      <c r="E26" s="10">
        <v>1</v>
      </c>
      <c r="F26" s="157">
        <v>3</v>
      </c>
      <c r="G26" s="11">
        <v>4</v>
      </c>
      <c r="H26" s="11">
        <v>4</v>
      </c>
      <c r="I26" s="10">
        <v>0</v>
      </c>
      <c r="J26" s="10">
        <v>1</v>
      </c>
      <c r="K26" s="10">
        <v>0</v>
      </c>
      <c r="L26" s="10">
        <v>0</v>
      </c>
      <c r="M26" s="10">
        <v>0</v>
      </c>
      <c r="N26" s="10">
        <f t="shared" si="0"/>
        <v>1</v>
      </c>
      <c r="O26" s="10">
        <v>3</v>
      </c>
      <c r="P26" s="10">
        <f t="shared" si="1"/>
        <v>4</v>
      </c>
    </row>
    <row r="27" spans="1:16" ht="24" customHeight="1">
      <c r="A27" s="10">
        <v>16</v>
      </c>
      <c r="B27" s="10" t="s">
        <v>30</v>
      </c>
      <c r="C27" s="10">
        <v>75</v>
      </c>
      <c r="D27" s="10">
        <v>25</v>
      </c>
      <c r="E27" s="10">
        <v>25</v>
      </c>
      <c r="F27" s="157">
        <v>50</v>
      </c>
      <c r="G27" s="11">
        <v>74</v>
      </c>
      <c r="H27" s="11">
        <v>75</v>
      </c>
      <c r="I27" s="10">
        <v>0</v>
      </c>
      <c r="J27" s="10">
        <v>0</v>
      </c>
      <c r="K27" s="10">
        <v>68</v>
      </c>
      <c r="L27" s="10">
        <v>0</v>
      </c>
      <c r="M27" s="10">
        <v>0</v>
      </c>
      <c r="N27" s="10">
        <f t="shared" si="0"/>
        <v>68</v>
      </c>
      <c r="O27" s="10">
        <v>7</v>
      </c>
      <c r="P27" s="10">
        <f t="shared" si="1"/>
        <v>75</v>
      </c>
    </row>
    <row r="28" spans="1:16" ht="24" customHeight="1">
      <c r="A28" s="10">
        <v>17</v>
      </c>
      <c r="B28" s="11" t="s">
        <v>31</v>
      </c>
      <c r="C28" s="10">
        <v>275</v>
      </c>
      <c r="D28" s="10">
        <v>80</v>
      </c>
      <c r="E28" s="10">
        <v>85</v>
      </c>
      <c r="F28" s="157">
        <v>165</v>
      </c>
      <c r="G28" s="11">
        <v>270</v>
      </c>
      <c r="H28" s="11">
        <v>275</v>
      </c>
      <c r="I28" s="153">
        <v>0</v>
      </c>
      <c r="J28" s="153">
        <v>95</v>
      </c>
      <c r="K28" s="153">
        <v>88</v>
      </c>
      <c r="L28" s="153">
        <v>69</v>
      </c>
      <c r="M28" s="153">
        <v>23</v>
      </c>
      <c r="N28" s="10">
        <f t="shared" si="0"/>
        <v>275</v>
      </c>
      <c r="O28" s="153">
        <v>0</v>
      </c>
      <c r="P28" s="10">
        <f t="shared" si="1"/>
        <v>275</v>
      </c>
    </row>
    <row r="29" spans="1:16" ht="24" customHeight="1">
      <c r="A29" s="10">
        <v>18</v>
      </c>
      <c r="B29" s="10" t="s">
        <v>146</v>
      </c>
      <c r="C29" s="68">
        <v>336</v>
      </c>
      <c r="D29" s="10">
        <v>77</v>
      </c>
      <c r="E29" s="10">
        <v>117</v>
      </c>
      <c r="F29" s="157">
        <v>186</v>
      </c>
      <c r="G29" s="11">
        <v>334</v>
      </c>
      <c r="H29" s="11">
        <v>336</v>
      </c>
      <c r="I29" s="153">
        <v>0</v>
      </c>
      <c r="J29" s="153">
        <v>0</v>
      </c>
      <c r="K29" s="153">
        <v>336</v>
      </c>
      <c r="L29" s="153">
        <v>0</v>
      </c>
      <c r="M29" s="153">
        <v>0</v>
      </c>
      <c r="N29" s="10">
        <f t="shared" si="0"/>
        <v>336</v>
      </c>
      <c r="O29" s="153">
        <v>0</v>
      </c>
      <c r="P29" s="10">
        <f t="shared" si="1"/>
        <v>336</v>
      </c>
    </row>
    <row r="30" spans="1:16" ht="24" customHeight="1">
      <c r="A30" s="10">
        <v>19</v>
      </c>
      <c r="B30" s="10" t="s">
        <v>37</v>
      </c>
      <c r="C30" s="10">
        <v>788</v>
      </c>
      <c r="D30" s="10">
        <v>152</v>
      </c>
      <c r="E30" s="10">
        <v>243</v>
      </c>
      <c r="F30" s="157">
        <v>395</v>
      </c>
      <c r="G30" s="11">
        <v>784</v>
      </c>
      <c r="H30" s="11">
        <v>788</v>
      </c>
      <c r="I30" s="153">
        <v>25</v>
      </c>
      <c r="J30" s="153">
        <v>0</v>
      </c>
      <c r="K30" s="153">
        <v>763</v>
      </c>
      <c r="L30" s="153">
        <v>0</v>
      </c>
      <c r="M30" s="153">
        <v>0</v>
      </c>
      <c r="N30" s="10">
        <f t="shared" si="0"/>
        <v>763</v>
      </c>
      <c r="O30" s="153">
        <v>0</v>
      </c>
      <c r="P30" s="10">
        <f t="shared" si="1"/>
        <v>788</v>
      </c>
    </row>
    <row r="31" spans="1:16" ht="24" customHeight="1">
      <c r="A31" s="10">
        <v>20</v>
      </c>
      <c r="B31" s="11" t="s">
        <v>43</v>
      </c>
      <c r="C31" s="10">
        <v>1300</v>
      </c>
      <c r="D31" s="10">
        <v>251</v>
      </c>
      <c r="E31" s="10">
        <v>354</v>
      </c>
      <c r="F31" s="157">
        <v>605</v>
      </c>
      <c r="G31" s="11">
        <v>975</v>
      </c>
      <c r="H31" s="11">
        <v>1300</v>
      </c>
      <c r="I31" s="10">
        <v>11</v>
      </c>
      <c r="J31" s="10">
        <v>524</v>
      </c>
      <c r="K31" s="10">
        <v>765</v>
      </c>
      <c r="L31" s="10">
        <v>0</v>
      </c>
      <c r="M31" s="10">
        <v>0</v>
      </c>
      <c r="N31" s="10">
        <f t="shared" si="0"/>
        <v>1289</v>
      </c>
      <c r="O31" s="10">
        <v>0</v>
      </c>
      <c r="P31" s="10">
        <f t="shared" si="1"/>
        <v>1300</v>
      </c>
    </row>
    <row r="32" spans="1:16" ht="24" customHeight="1">
      <c r="A32" s="10">
        <v>21</v>
      </c>
      <c r="B32" s="10" t="s">
        <v>39</v>
      </c>
      <c r="C32" s="10">
        <v>16</v>
      </c>
      <c r="D32" s="10">
        <v>3</v>
      </c>
      <c r="E32" s="10">
        <v>7</v>
      </c>
      <c r="F32" s="157">
        <v>10</v>
      </c>
      <c r="G32" s="11">
        <v>16</v>
      </c>
      <c r="H32" s="11">
        <v>16</v>
      </c>
      <c r="I32" s="10">
        <v>0</v>
      </c>
      <c r="J32" s="10">
        <v>16</v>
      </c>
      <c r="K32" s="10">
        <v>0</v>
      </c>
      <c r="L32" s="10">
        <v>0</v>
      </c>
      <c r="M32" s="10">
        <v>0</v>
      </c>
      <c r="N32" s="10">
        <f t="shared" si="0"/>
        <v>16</v>
      </c>
      <c r="O32" s="10">
        <v>0</v>
      </c>
      <c r="P32" s="10">
        <f t="shared" si="1"/>
        <v>16</v>
      </c>
    </row>
    <row r="33" spans="1:24" ht="24" customHeight="1">
      <c r="A33" s="10">
        <v>22</v>
      </c>
      <c r="B33" s="10" t="s">
        <v>98</v>
      </c>
      <c r="C33" s="10">
        <v>3452</v>
      </c>
      <c r="D33" s="10">
        <v>487</v>
      </c>
      <c r="E33" s="10">
        <v>1602</v>
      </c>
      <c r="F33" s="157">
        <v>2089</v>
      </c>
      <c r="G33" s="11">
        <v>3373</v>
      </c>
      <c r="H33" s="11">
        <v>3452</v>
      </c>
      <c r="I33" s="10">
        <v>13</v>
      </c>
      <c r="J33" s="10">
        <v>0</v>
      </c>
      <c r="K33" s="10">
        <v>3439</v>
      </c>
      <c r="L33" s="10">
        <v>0</v>
      </c>
      <c r="M33" s="10">
        <v>0</v>
      </c>
      <c r="N33" s="10">
        <f>SUM(J33:M33)</f>
        <v>3439</v>
      </c>
      <c r="O33" s="10">
        <v>0</v>
      </c>
      <c r="P33" s="10">
        <f t="shared" si="1"/>
        <v>3452</v>
      </c>
    </row>
    <row r="34" spans="1:24" ht="24" customHeight="1">
      <c r="A34" s="10">
        <v>23</v>
      </c>
      <c r="B34" s="11" t="s">
        <v>32</v>
      </c>
      <c r="C34" s="10">
        <v>3</v>
      </c>
      <c r="D34" s="10">
        <v>1</v>
      </c>
      <c r="E34" s="10">
        <v>2</v>
      </c>
      <c r="F34" s="157">
        <v>3</v>
      </c>
      <c r="G34" s="11">
        <v>3</v>
      </c>
      <c r="H34" s="11">
        <v>3</v>
      </c>
      <c r="I34" s="10">
        <v>0</v>
      </c>
      <c r="J34" s="10">
        <v>1</v>
      </c>
      <c r="K34" s="10">
        <v>2</v>
      </c>
      <c r="L34" s="10">
        <v>0</v>
      </c>
      <c r="M34" s="10">
        <v>0</v>
      </c>
      <c r="N34" s="10">
        <f t="shared" si="0"/>
        <v>3</v>
      </c>
      <c r="O34" s="10">
        <v>0</v>
      </c>
      <c r="P34" s="10">
        <f t="shared" si="1"/>
        <v>3</v>
      </c>
    </row>
    <row r="35" spans="1:24" ht="24" customHeight="1">
      <c r="A35" s="10">
        <v>24</v>
      </c>
      <c r="B35" s="11" t="s">
        <v>70</v>
      </c>
      <c r="C35" s="10">
        <v>5</v>
      </c>
      <c r="D35" s="10">
        <v>1</v>
      </c>
      <c r="E35" s="10">
        <v>3</v>
      </c>
      <c r="F35" s="157">
        <v>4</v>
      </c>
      <c r="G35" s="11">
        <v>5</v>
      </c>
      <c r="H35" s="11">
        <v>5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 t="shared" si="0"/>
        <v>0</v>
      </c>
      <c r="O35" s="10">
        <v>5</v>
      </c>
      <c r="P35" s="10">
        <f t="shared" si="1"/>
        <v>5</v>
      </c>
    </row>
    <row r="36" spans="1:24" ht="24" customHeight="1">
      <c r="A36" s="10">
        <v>25</v>
      </c>
      <c r="B36" s="11" t="s">
        <v>33</v>
      </c>
      <c r="C36" s="10">
        <v>93</v>
      </c>
      <c r="D36" s="10">
        <v>0</v>
      </c>
      <c r="E36" s="10">
        <v>43</v>
      </c>
      <c r="F36" s="157">
        <v>43</v>
      </c>
      <c r="G36" s="11">
        <v>92</v>
      </c>
      <c r="H36" s="11">
        <v>93</v>
      </c>
      <c r="I36" s="10">
        <v>2</v>
      </c>
      <c r="J36" s="10">
        <v>14</v>
      </c>
      <c r="K36" s="10">
        <v>64</v>
      </c>
      <c r="L36" s="10">
        <v>13</v>
      </c>
      <c r="M36" s="10">
        <v>0</v>
      </c>
      <c r="N36" s="10">
        <f t="shared" si="0"/>
        <v>91</v>
      </c>
      <c r="O36" s="10">
        <v>0</v>
      </c>
      <c r="P36" s="10">
        <f t="shared" si="1"/>
        <v>93</v>
      </c>
    </row>
    <row r="37" spans="1:24" ht="24" customHeight="1">
      <c r="A37" s="10">
        <v>26</v>
      </c>
      <c r="B37" s="11" t="s">
        <v>19</v>
      </c>
      <c r="C37" s="10">
        <v>516</v>
      </c>
      <c r="D37" s="10">
        <v>233</v>
      </c>
      <c r="E37" s="10">
        <v>190</v>
      </c>
      <c r="F37" s="157">
        <v>423</v>
      </c>
      <c r="G37" s="11">
        <v>503</v>
      </c>
      <c r="H37" s="11">
        <v>516</v>
      </c>
      <c r="I37" s="10">
        <v>0</v>
      </c>
      <c r="J37" s="10">
        <v>65</v>
      </c>
      <c r="K37" s="10">
        <v>451</v>
      </c>
      <c r="L37" s="10">
        <v>0</v>
      </c>
      <c r="M37" s="10">
        <v>0</v>
      </c>
      <c r="N37" s="10">
        <f t="shared" si="0"/>
        <v>516</v>
      </c>
      <c r="O37" s="10">
        <v>0</v>
      </c>
      <c r="P37" s="10">
        <f t="shared" si="1"/>
        <v>516</v>
      </c>
    </row>
    <row r="38" spans="1:24" ht="24" customHeight="1">
      <c r="A38" s="10">
        <v>27</v>
      </c>
      <c r="B38" s="10" t="s">
        <v>20</v>
      </c>
      <c r="C38" s="10">
        <v>1229</v>
      </c>
      <c r="D38" s="10">
        <v>378</v>
      </c>
      <c r="E38" s="10">
        <v>440</v>
      </c>
      <c r="F38" s="157">
        <v>820</v>
      </c>
      <c r="G38" s="11">
        <v>1221</v>
      </c>
      <c r="H38" s="11">
        <v>1229</v>
      </c>
      <c r="I38" s="10">
        <v>7</v>
      </c>
      <c r="J38" s="10">
        <v>140</v>
      </c>
      <c r="K38" s="10">
        <v>1082</v>
      </c>
      <c r="L38" s="10">
        <v>0</v>
      </c>
      <c r="M38" s="10">
        <v>0</v>
      </c>
      <c r="N38" s="10">
        <f t="shared" si="0"/>
        <v>1222</v>
      </c>
      <c r="O38" s="10">
        <v>0</v>
      </c>
      <c r="P38" s="10">
        <f t="shared" si="1"/>
        <v>1229</v>
      </c>
      <c r="X38" s="6" t="s">
        <v>96</v>
      </c>
    </row>
    <row r="39" spans="1:24" ht="24" customHeight="1">
      <c r="A39" s="10">
        <v>28</v>
      </c>
      <c r="B39" s="12" t="s">
        <v>21</v>
      </c>
      <c r="C39" s="10">
        <v>3343</v>
      </c>
      <c r="D39" s="10">
        <v>646</v>
      </c>
      <c r="E39" s="10">
        <v>949</v>
      </c>
      <c r="F39" s="157">
        <v>1655</v>
      </c>
      <c r="G39" s="11">
        <v>3242</v>
      </c>
      <c r="H39" s="11">
        <v>3343</v>
      </c>
      <c r="I39" s="10">
        <v>38</v>
      </c>
      <c r="J39" s="10">
        <v>523</v>
      </c>
      <c r="K39" s="10">
        <v>1909</v>
      </c>
      <c r="L39" s="10">
        <v>849</v>
      </c>
      <c r="M39" s="10">
        <v>24</v>
      </c>
      <c r="N39" s="10">
        <f t="shared" si="0"/>
        <v>3305</v>
      </c>
      <c r="O39" s="10">
        <v>0</v>
      </c>
      <c r="P39" s="10">
        <f t="shared" si="1"/>
        <v>3343</v>
      </c>
    </row>
    <row r="40" spans="1:24" ht="24" customHeight="1">
      <c r="A40" s="10">
        <v>29</v>
      </c>
      <c r="B40" s="10" t="s">
        <v>18</v>
      </c>
      <c r="C40" s="10">
        <v>1595</v>
      </c>
      <c r="D40" s="10">
        <v>509</v>
      </c>
      <c r="E40" s="10">
        <v>452</v>
      </c>
      <c r="F40" s="157">
        <v>961</v>
      </c>
      <c r="G40" s="11">
        <v>1555</v>
      </c>
      <c r="H40" s="67">
        <v>1595</v>
      </c>
      <c r="I40" s="10">
        <v>18</v>
      </c>
      <c r="J40" s="10">
        <v>839</v>
      </c>
      <c r="K40" s="10">
        <v>554</v>
      </c>
      <c r="L40" s="10">
        <v>184</v>
      </c>
      <c r="M40" s="10">
        <v>0</v>
      </c>
      <c r="N40" s="10">
        <f t="shared" si="0"/>
        <v>1577</v>
      </c>
      <c r="O40" s="10">
        <v>0</v>
      </c>
      <c r="P40" s="10">
        <f t="shared" si="1"/>
        <v>1595</v>
      </c>
    </row>
    <row r="41" spans="1:24" ht="24" customHeight="1">
      <c r="A41" s="10">
        <v>30</v>
      </c>
      <c r="B41" s="13" t="s">
        <v>34</v>
      </c>
      <c r="C41" s="14">
        <v>81</v>
      </c>
      <c r="D41" s="14">
        <v>22</v>
      </c>
      <c r="E41" s="14">
        <v>39</v>
      </c>
      <c r="F41" s="157">
        <v>61</v>
      </c>
      <c r="G41" s="11">
        <v>80</v>
      </c>
      <c r="H41" s="11">
        <v>81</v>
      </c>
      <c r="I41" s="10">
        <v>1</v>
      </c>
      <c r="J41" s="10">
        <v>3</v>
      </c>
      <c r="K41" s="10">
        <v>8</v>
      </c>
      <c r="L41" s="10">
        <v>36</v>
      </c>
      <c r="M41" s="10">
        <v>33</v>
      </c>
      <c r="N41" s="10">
        <f t="shared" si="0"/>
        <v>80</v>
      </c>
      <c r="O41" s="10">
        <v>0</v>
      </c>
      <c r="P41" s="10">
        <f t="shared" si="1"/>
        <v>81</v>
      </c>
    </row>
    <row r="42" spans="1:24" ht="24" customHeight="1">
      <c r="A42" s="10">
        <v>31</v>
      </c>
      <c r="B42" s="15" t="s">
        <v>35</v>
      </c>
      <c r="C42" s="16">
        <v>162</v>
      </c>
      <c r="D42" s="16">
        <v>57</v>
      </c>
      <c r="E42" s="16">
        <v>50</v>
      </c>
      <c r="F42" s="157">
        <v>107</v>
      </c>
      <c r="G42" s="11">
        <v>159</v>
      </c>
      <c r="H42" s="11">
        <v>162</v>
      </c>
      <c r="I42" s="16">
        <v>1</v>
      </c>
      <c r="J42" s="16">
        <v>42</v>
      </c>
      <c r="K42" s="16">
        <v>26</v>
      </c>
      <c r="L42" s="16">
        <v>62</v>
      </c>
      <c r="M42" s="16">
        <v>31</v>
      </c>
      <c r="N42" s="10">
        <f t="shared" si="0"/>
        <v>161</v>
      </c>
      <c r="O42" s="16">
        <v>0</v>
      </c>
      <c r="P42" s="10">
        <f t="shared" si="1"/>
        <v>162</v>
      </c>
    </row>
    <row r="43" spans="1:24" ht="24" customHeight="1">
      <c r="A43" s="10">
        <v>32</v>
      </c>
      <c r="B43" s="15" t="s">
        <v>22</v>
      </c>
      <c r="C43" s="16">
        <v>1939</v>
      </c>
      <c r="D43" s="16">
        <v>585</v>
      </c>
      <c r="E43" s="16">
        <v>957</v>
      </c>
      <c r="F43" s="157">
        <v>1542</v>
      </c>
      <c r="G43" s="11">
        <v>1900</v>
      </c>
      <c r="H43" s="11">
        <v>1939</v>
      </c>
      <c r="I43" s="153">
        <v>32</v>
      </c>
      <c r="J43" s="153">
        <v>367</v>
      </c>
      <c r="K43" s="153">
        <v>1353</v>
      </c>
      <c r="L43" s="153">
        <v>35</v>
      </c>
      <c r="M43" s="153">
        <v>134</v>
      </c>
      <c r="N43" s="10">
        <f t="shared" si="0"/>
        <v>1889</v>
      </c>
      <c r="O43" s="153">
        <v>18</v>
      </c>
      <c r="P43" s="10">
        <f t="shared" si="1"/>
        <v>1939</v>
      </c>
    </row>
    <row r="44" spans="1:24" ht="24" customHeight="1">
      <c r="A44" s="16"/>
      <c r="B44" s="17" t="s">
        <v>14</v>
      </c>
      <c r="C44" s="17">
        <f t="shared" ref="C44:H44" si="2">SUM(C12:C43)</f>
        <v>23126</v>
      </c>
      <c r="D44" s="17">
        <f t="shared" si="2"/>
        <v>4754</v>
      </c>
      <c r="E44" s="17">
        <f t="shared" si="2"/>
        <v>8930</v>
      </c>
      <c r="F44" s="157">
        <f t="shared" si="2"/>
        <v>13684</v>
      </c>
      <c r="G44" s="157">
        <f t="shared" si="2"/>
        <v>22345</v>
      </c>
      <c r="H44" s="157">
        <f t="shared" si="2"/>
        <v>23126</v>
      </c>
      <c r="I44" s="17">
        <f t="shared" ref="I44:O44" si="3">SUM(I12:I43)</f>
        <v>316</v>
      </c>
      <c r="J44" s="17">
        <f t="shared" si="3"/>
        <v>3483</v>
      </c>
      <c r="K44" s="17">
        <f t="shared" si="3"/>
        <v>15698</v>
      </c>
      <c r="L44" s="17">
        <f t="shared" si="3"/>
        <v>3121</v>
      </c>
      <c r="M44" s="17">
        <f t="shared" si="3"/>
        <v>425</v>
      </c>
      <c r="N44" s="17">
        <f t="shared" si="3"/>
        <v>22727</v>
      </c>
      <c r="O44" s="17">
        <f t="shared" si="3"/>
        <v>83</v>
      </c>
      <c r="P44" s="10">
        <f t="shared" si="1"/>
        <v>23126</v>
      </c>
    </row>
    <row r="45" spans="1:24" ht="77.25" hidden="1" customHeight="1">
      <c r="A45" s="196" t="s">
        <v>152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</row>
  </sheetData>
  <mergeCells count="22">
    <mergeCell ref="A45:P45"/>
    <mergeCell ref="D6:D10"/>
    <mergeCell ref="E6:E10"/>
    <mergeCell ref="G6:G10"/>
    <mergeCell ref="H6:H10"/>
    <mergeCell ref="F6:F10"/>
    <mergeCell ref="A1:P1"/>
    <mergeCell ref="A2:P3"/>
    <mergeCell ref="A4:P4"/>
    <mergeCell ref="A5:P5"/>
    <mergeCell ref="A6:A10"/>
    <mergeCell ref="B6:B10"/>
    <mergeCell ref="C6:C10"/>
    <mergeCell ref="I6:P7"/>
    <mergeCell ref="I8:I10"/>
    <mergeCell ref="O8:O10"/>
    <mergeCell ref="P8:P10"/>
    <mergeCell ref="J9:J10"/>
    <mergeCell ref="K9:K10"/>
    <mergeCell ref="L9:L10"/>
    <mergeCell ref="M9:M10"/>
    <mergeCell ref="J8:N8"/>
  </mergeCells>
  <phoneticPr fontId="0" type="noConversion"/>
  <pageMargins left="0.11811023622047245" right="0.11811023622047245" top="3.937007874015748E-2" bottom="0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workbookViewId="0">
      <selection activeCell="J21" sqref="J21"/>
    </sheetView>
  </sheetViews>
  <sheetFormatPr defaultRowHeight="15"/>
  <cols>
    <col min="1" max="1" width="13.140625" style="159" customWidth="1"/>
    <col min="2" max="2" width="47.42578125" style="159" customWidth="1"/>
    <col min="3" max="3" width="20.7109375" style="159" customWidth="1"/>
    <col min="4" max="4" width="36.28515625" style="159" customWidth="1"/>
    <col min="5" max="5" width="18.85546875" style="159" customWidth="1"/>
    <col min="6" max="6" width="26.85546875" style="159" customWidth="1"/>
    <col min="7" max="7" width="25.28515625" style="159" customWidth="1"/>
    <col min="8" max="8" width="28.42578125" style="159" customWidth="1"/>
    <col min="9" max="9" width="31" style="159" customWidth="1"/>
    <col min="10" max="10" width="29.140625" style="159" customWidth="1"/>
    <col min="11" max="11" width="60.42578125" style="159" customWidth="1"/>
    <col min="12" max="16384" width="9.140625" style="159"/>
  </cols>
  <sheetData>
    <row r="1" spans="1:11" ht="20.25">
      <c r="A1" s="205" t="s">
        <v>75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20.25">
      <c r="A2" s="208" t="s">
        <v>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>
      <c r="A3" s="200" t="s">
        <v>153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36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20.25">
      <c r="A5" s="209" t="s">
        <v>132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20.2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>
      <c r="A7" s="200" t="s">
        <v>0</v>
      </c>
      <c r="B7" s="200" t="s">
        <v>1</v>
      </c>
      <c r="C7" s="200" t="s">
        <v>5</v>
      </c>
      <c r="D7" s="200" t="s">
        <v>154</v>
      </c>
      <c r="E7" s="200"/>
      <c r="F7" s="200"/>
      <c r="G7" s="200"/>
      <c r="H7" s="200"/>
      <c r="I7" s="200"/>
      <c r="J7" s="200"/>
      <c r="K7" s="200"/>
    </row>
    <row r="8" spans="1:11" ht="34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 ht="20.25">
      <c r="A9" s="200"/>
      <c r="B9" s="200"/>
      <c r="C9" s="200"/>
      <c r="D9" s="200" t="s">
        <v>2</v>
      </c>
      <c r="E9" s="201" t="s">
        <v>4</v>
      </c>
      <c r="F9" s="201"/>
      <c r="G9" s="201"/>
      <c r="H9" s="201"/>
      <c r="I9" s="201"/>
      <c r="J9" s="200" t="s">
        <v>3</v>
      </c>
      <c r="K9" s="202" t="s">
        <v>135</v>
      </c>
    </row>
    <row r="10" spans="1:11" ht="20.25">
      <c r="A10" s="200"/>
      <c r="B10" s="200"/>
      <c r="C10" s="200"/>
      <c r="D10" s="200"/>
      <c r="E10" s="201" t="s">
        <v>80</v>
      </c>
      <c r="F10" s="200" t="s">
        <v>81</v>
      </c>
      <c r="G10" s="200" t="s">
        <v>8</v>
      </c>
      <c r="H10" s="201" t="s">
        <v>9</v>
      </c>
      <c r="I10" s="160" t="s">
        <v>82</v>
      </c>
      <c r="J10" s="200"/>
      <c r="K10" s="203"/>
    </row>
    <row r="11" spans="1:11" ht="20.25">
      <c r="A11" s="200"/>
      <c r="B11" s="200"/>
      <c r="C11" s="200"/>
      <c r="D11" s="200"/>
      <c r="E11" s="201"/>
      <c r="F11" s="200"/>
      <c r="G11" s="200"/>
      <c r="H11" s="201"/>
      <c r="I11" s="160" t="s">
        <v>133</v>
      </c>
      <c r="J11" s="200"/>
      <c r="K11" s="204"/>
    </row>
    <row r="12" spans="1:11" ht="15.75">
      <c r="A12" s="161">
        <v>1</v>
      </c>
      <c r="B12" s="161">
        <v>2</v>
      </c>
      <c r="C12" s="162">
        <v>3</v>
      </c>
      <c r="D12" s="162">
        <v>4</v>
      </c>
      <c r="E12" s="162">
        <v>5</v>
      </c>
      <c r="F12" s="162">
        <v>6</v>
      </c>
      <c r="G12" s="162">
        <v>7</v>
      </c>
      <c r="H12" s="163">
        <v>8</v>
      </c>
      <c r="I12" s="162">
        <v>9</v>
      </c>
      <c r="J12" s="162">
        <v>10</v>
      </c>
      <c r="K12" s="162">
        <v>11</v>
      </c>
    </row>
    <row r="13" spans="1:11" ht="30" customHeight="1">
      <c r="A13" s="164">
        <v>1</v>
      </c>
      <c r="B13" s="165" t="s">
        <v>15</v>
      </c>
      <c r="C13" s="166">
        <v>407</v>
      </c>
      <c r="D13" s="167">
        <v>5</v>
      </c>
      <c r="E13" s="164">
        <v>171</v>
      </c>
      <c r="F13" s="164">
        <v>202</v>
      </c>
      <c r="G13" s="164">
        <v>27</v>
      </c>
      <c r="H13" s="164">
        <v>2</v>
      </c>
      <c r="I13" s="160">
        <f>E13+F13+G13+H13</f>
        <v>402</v>
      </c>
      <c r="J13" s="164">
        <v>0</v>
      </c>
      <c r="K13" s="160">
        <f>SUM(D13,I13,J13)</f>
        <v>407</v>
      </c>
    </row>
    <row r="14" spans="1:11" ht="30" customHeight="1">
      <c r="A14" s="164">
        <v>2</v>
      </c>
      <c r="B14" s="165" t="s">
        <v>48</v>
      </c>
      <c r="C14" s="166">
        <v>502</v>
      </c>
      <c r="D14" s="166">
        <v>14</v>
      </c>
      <c r="E14" s="164">
        <v>74</v>
      </c>
      <c r="F14" s="164">
        <v>275</v>
      </c>
      <c r="G14" s="164">
        <v>92</v>
      </c>
      <c r="H14" s="164">
        <v>7</v>
      </c>
      <c r="I14" s="160">
        <f t="shared" ref="I14:I18" si="0">E14+F14+G14+H14</f>
        <v>448</v>
      </c>
      <c r="J14" s="164">
        <v>40</v>
      </c>
      <c r="K14" s="160">
        <f t="shared" ref="K14:K42" si="1">SUM(D14,I14,J14)</f>
        <v>502</v>
      </c>
    </row>
    <row r="15" spans="1:11" ht="30" customHeight="1">
      <c r="A15" s="164">
        <v>3</v>
      </c>
      <c r="B15" s="165" t="s">
        <v>49</v>
      </c>
      <c r="C15" s="166">
        <v>375</v>
      </c>
      <c r="D15" s="166">
        <v>6</v>
      </c>
      <c r="E15" s="164">
        <v>142</v>
      </c>
      <c r="F15" s="164">
        <v>212</v>
      </c>
      <c r="G15" s="164">
        <v>15</v>
      </c>
      <c r="H15" s="164">
        <v>0</v>
      </c>
      <c r="I15" s="160">
        <f t="shared" si="0"/>
        <v>369</v>
      </c>
      <c r="J15" s="164">
        <v>0</v>
      </c>
      <c r="K15" s="160">
        <f t="shared" si="1"/>
        <v>375</v>
      </c>
    </row>
    <row r="16" spans="1:11" ht="30" customHeight="1">
      <c r="A16" s="164">
        <v>4</v>
      </c>
      <c r="B16" s="165" t="s">
        <v>50</v>
      </c>
      <c r="C16" s="166">
        <v>599</v>
      </c>
      <c r="D16" s="166">
        <v>6</v>
      </c>
      <c r="E16" s="164">
        <v>81</v>
      </c>
      <c r="F16" s="164">
        <v>443</v>
      </c>
      <c r="G16" s="164">
        <v>62</v>
      </c>
      <c r="H16" s="164">
        <v>0</v>
      </c>
      <c r="I16" s="160">
        <f t="shared" si="0"/>
        <v>586</v>
      </c>
      <c r="J16" s="164">
        <v>7</v>
      </c>
      <c r="K16" s="160">
        <f t="shared" si="1"/>
        <v>599</v>
      </c>
    </row>
    <row r="17" spans="1:11" ht="30" customHeight="1">
      <c r="A17" s="164">
        <v>5</v>
      </c>
      <c r="B17" s="165" t="s">
        <v>51</v>
      </c>
      <c r="C17" s="166">
        <v>1842</v>
      </c>
      <c r="D17" s="166">
        <v>21</v>
      </c>
      <c r="E17" s="164">
        <v>103</v>
      </c>
      <c r="F17" s="164">
        <v>1598</v>
      </c>
      <c r="G17" s="164">
        <v>86</v>
      </c>
      <c r="H17" s="164">
        <v>34</v>
      </c>
      <c r="I17" s="160">
        <f t="shared" si="0"/>
        <v>1821</v>
      </c>
      <c r="J17" s="164">
        <v>0</v>
      </c>
      <c r="K17" s="160">
        <f t="shared" si="1"/>
        <v>1842</v>
      </c>
    </row>
    <row r="18" spans="1:11" ht="30" customHeight="1">
      <c r="A18" s="164">
        <v>6</v>
      </c>
      <c r="B18" s="165" t="s">
        <v>52</v>
      </c>
      <c r="C18" s="166">
        <v>221</v>
      </c>
      <c r="D18" s="166">
        <v>1</v>
      </c>
      <c r="E18" s="164">
        <v>78</v>
      </c>
      <c r="F18" s="164">
        <v>138</v>
      </c>
      <c r="G18" s="164">
        <v>3</v>
      </c>
      <c r="H18" s="164">
        <v>1</v>
      </c>
      <c r="I18" s="160">
        <f t="shared" si="0"/>
        <v>220</v>
      </c>
      <c r="J18" s="164">
        <v>0</v>
      </c>
      <c r="K18" s="160">
        <f t="shared" si="1"/>
        <v>221</v>
      </c>
    </row>
    <row r="19" spans="1:11" ht="30" customHeight="1">
      <c r="A19" s="164">
        <v>7</v>
      </c>
      <c r="B19" s="165" t="s">
        <v>12</v>
      </c>
      <c r="C19" s="166">
        <v>602</v>
      </c>
      <c r="D19" s="166">
        <v>1</v>
      </c>
      <c r="E19" s="164">
        <v>49</v>
      </c>
      <c r="F19" s="164">
        <v>544</v>
      </c>
      <c r="G19" s="164">
        <v>8</v>
      </c>
      <c r="H19" s="164">
        <v>0</v>
      </c>
      <c r="I19" s="160">
        <f t="shared" ref="I19:I43" si="2">E19+F19+G19+H19</f>
        <v>601</v>
      </c>
      <c r="J19" s="164">
        <v>0</v>
      </c>
      <c r="K19" s="160">
        <f t="shared" si="1"/>
        <v>602</v>
      </c>
    </row>
    <row r="20" spans="1:11" ht="30" customHeight="1">
      <c r="A20" s="164">
        <v>8</v>
      </c>
      <c r="B20" s="165" t="s">
        <v>53</v>
      </c>
      <c r="C20" s="166">
        <v>50</v>
      </c>
      <c r="D20" s="166">
        <v>4</v>
      </c>
      <c r="E20" s="164">
        <v>17</v>
      </c>
      <c r="F20" s="164">
        <v>25</v>
      </c>
      <c r="G20" s="164">
        <v>0</v>
      </c>
      <c r="H20" s="164">
        <v>0</v>
      </c>
      <c r="I20" s="160">
        <f t="shared" si="2"/>
        <v>42</v>
      </c>
      <c r="J20" s="164">
        <v>4</v>
      </c>
      <c r="K20" s="160">
        <f t="shared" si="1"/>
        <v>50</v>
      </c>
    </row>
    <row r="21" spans="1:11" ht="30" customHeight="1">
      <c r="A21" s="164">
        <v>9</v>
      </c>
      <c r="B21" s="165" t="s">
        <v>54</v>
      </c>
      <c r="C21" s="166">
        <v>1292</v>
      </c>
      <c r="D21" s="166">
        <v>31</v>
      </c>
      <c r="E21" s="164">
        <v>99</v>
      </c>
      <c r="F21" s="164">
        <v>883</v>
      </c>
      <c r="G21" s="164">
        <v>276</v>
      </c>
      <c r="H21" s="164">
        <v>2</v>
      </c>
      <c r="I21" s="160">
        <f t="shared" si="2"/>
        <v>1260</v>
      </c>
      <c r="J21" s="164">
        <v>1</v>
      </c>
      <c r="K21" s="160">
        <f t="shared" si="1"/>
        <v>1292</v>
      </c>
    </row>
    <row r="22" spans="1:11" ht="30" customHeight="1">
      <c r="A22" s="164">
        <v>10</v>
      </c>
      <c r="B22" s="165" t="s">
        <v>11</v>
      </c>
      <c r="C22" s="166">
        <v>90</v>
      </c>
      <c r="D22" s="166">
        <v>2</v>
      </c>
      <c r="E22" s="164">
        <v>28</v>
      </c>
      <c r="F22" s="164">
        <v>52</v>
      </c>
      <c r="G22" s="164">
        <v>4</v>
      </c>
      <c r="H22" s="164">
        <v>0</v>
      </c>
      <c r="I22" s="160">
        <f t="shared" si="2"/>
        <v>84</v>
      </c>
      <c r="J22" s="164">
        <v>4</v>
      </c>
      <c r="K22" s="160">
        <f t="shared" si="1"/>
        <v>90</v>
      </c>
    </row>
    <row r="23" spans="1:11" ht="30" customHeight="1">
      <c r="A23" s="164">
        <v>11</v>
      </c>
      <c r="B23" s="165" t="s">
        <v>55</v>
      </c>
      <c r="C23" s="166">
        <v>2354</v>
      </c>
      <c r="D23" s="166">
        <v>23</v>
      </c>
      <c r="E23" s="164">
        <v>224</v>
      </c>
      <c r="F23" s="164">
        <v>1175</v>
      </c>
      <c r="G23" s="164">
        <v>872</v>
      </c>
      <c r="H23" s="164">
        <v>54</v>
      </c>
      <c r="I23" s="160">
        <f t="shared" si="2"/>
        <v>2325</v>
      </c>
      <c r="J23" s="164">
        <v>6</v>
      </c>
      <c r="K23" s="160">
        <f t="shared" si="1"/>
        <v>2354</v>
      </c>
    </row>
    <row r="24" spans="1:11" ht="30" customHeight="1">
      <c r="A24" s="164">
        <v>12</v>
      </c>
      <c r="B24" s="165" t="s">
        <v>56</v>
      </c>
      <c r="C24" s="166">
        <v>655</v>
      </c>
      <c r="D24" s="166">
        <v>2</v>
      </c>
      <c r="E24" s="164">
        <v>63</v>
      </c>
      <c r="F24" s="164">
        <v>562</v>
      </c>
      <c r="G24" s="164">
        <v>20</v>
      </c>
      <c r="H24" s="164">
        <v>8</v>
      </c>
      <c r="I24" s="160">
        <f t="shared" si="2"/>
        <v>653</v>
      </c>
      <c r="J24" s="164">
        <v>0</v>
      </c>
      <c r="K24" s="160">
        <f t="shared" si="1"/>
        <v>655</v>
      </c>
    </row>
    <row r="25" spans="1:11" ht="30" customHeight="1">
      <c r="A25" s="164">
        <v>13</v>
      </c>
      <c r="B25" s="165" t="s">
        <v>57</v>
      </c>
      <c r="C25" s="166">
        <v>357</v>
      </c>
      <c r="D25" s="166">
        <v>5</v>
      </c>
      <c r="E25" s="164">
        <v>64</v>
      </c>
      <c r="F25" s="164">
        <v>220</v>
      </c>
      <c r="G25" s="164">
        <v>66</v>
      </c>
      <c r="H25" s="164">
        <v>2</v>
      </c>
      <c r="I25" s="160">
        <f t="shared" si="2"/>
        <v>352</v>
      </c>
      <c r="J25" s="164">
        <v>0</v>
      </c>
      <c r="K25" s="160">
        <f t="shared" si="1"/>
        <v>357</v>
      </c>
    </row>
    <row r="26" spans="1:11" ht="30" customHeight="1">
      <c r="A26" s="164">
        <v>14</v>
      </c>
      <c r="B26" s="165" t="s">
        <v>58</v>
      </c>
      <c r="C26" s="166">
        <v>988</v>
      </c>
      <c r="D26" s="166">
        <v>14</v>
      </c>
      <c r="E26" s="164">
        <v>219</v>
      </c>
      <c r="F26" s="164">
        <v>578</v>
      </c>
      <c r="G26" s="164">
        <v>130</v>
      </c>
      <c r="H26" s="164">
        <v>47</v>
      </c>
      <c r="I26" s="160">
        <f t="shared" si="2"/>
        <v>974</v>
      </c>
      <c r="J26" s="164">
        <v>0</v>
      </c>
      <c r="K26" s="160">
        <f t="shared" si="1"/>
        <v>988</v>
      </c>
    </row>
    <row r="27" spans="1:11" ht="30" customHeight="1">
      <c r="A27" s="164">
        <v>15</v>
      </c>
      <c r="B27" s="165" t="s">
        <v>59</v>
      </c>
      <c r="C27" s="166">
        <v>603</v>
      </c>
      <c r="D27" s="166">
        <v>6</v>
      </c>
      <c r="E27" s="164">
        <v>306</v>
      </c>
      <c r="F27" s="164">
        <v>240</v>
      </c>
      <c r="G27" s="164">
        <v>43</v>
      </c>
      <c r="H27" s="164">
        <v>8</v>
      </c>
      <c r="I27" s="160">
        <f t="shared" si="2"/>
        <v>597</v>
      </c>
      <c r="J27" s="164">
        <v>0</v>
      </c>
      <c r="K27" s="160">
        <f t="shared" si="1"/>
        <v>603</v>
      </c>
    </row>
    <row r="28" spans="1:11" ht="30" customHeight="1">
      <c r="A28" s="164">
        <v>16</v>
      </c>
      <c r="B28" s="165" t="s">
        <v>60</v>
      </c>
      <c r="C28" s="166">
        <v>1654</v>
      </c>
      <c r="D28" s="166">
        <v>16</v>
      </c>
      <c r="E28" s="164">
        <v>77</v>
      </c>
      <c r="F28" s="164">
        <v>1374</v>
      </c>
      <c r="G28" s="164">
        <v>162</v>
      </c>
      <c r="H28" s="164">
        <v>20</v>
      </c>
      <c r="I28" s="160">
        <f t="shared" si="2"/>
        <v>1633</v>
      </c>
      <c r="J28" s="164">
        <v>5</v>
      </c>
      <c r="K28" s="160">
        <f t="shared" si="1"/>
        <v>1654</v>
      </c>
    </row>
    <row r="29" spans="1:11" ht="30" customHeight="1">
      <c r="A29" s="164">
        <v>17</v>
      </c>
      <c r="B29" s="165" t="s">
        <v>61</v>
      </c>
      <c r="C29" s="166">
        <v>2316</v>
      </c>
      <c r="D29" s="166">
        <v>45</v>
      </c>
      <c r="E29" s="164">
        <v>267</v>
      </c>
      <c r="F29" s="164">
        <v>1461</v>
      </c>
      <c r="G29" s="164">
        <v>413</v>
      </c>
      <c r="H29" s="164">
        <v>129</v>
      </c>
      <c r="I29" s="160">
        <f t="shared" si="2"/>
        <v>2270</v>
      </c>
      <c r="J29" s="164">
        <v>1</v>
      </c>
      <c r="K29" s="160">
        <f t="shared" si="1"/>
        <v>2316</v>
      </c>
    </row>
    <row r="30" spans="1:11" ht="30" customHeight="1">
      <c r="A30" s="164">
        <v>18</v>
      </c>
      <c r="B30" s="165" t="s">
        <v>62</v>
      </c>
      <c r="C30" s="166">
        <v>1018</v>
      </c>
      <c r="D30" s="166">
        <v>18</v>
      </c>
      <c r="E30" s="164">
        <v>231</v>
      </c>
      <c r="F30" s="164">
        <v>597</v>
      </c>
      <c r="G30" s="164">
        <v>155</v>
      </c>
      <c r="H30" s="164">
        <v>15</v>
      </c>
      <c r="I30" s="160">
        <f t="shared" si="2"/>
        <v>998</v>
      </c>
      <c r="J30" s="164">
        <v>2</v>
      </c>
      <c r="K30" s="160">
        <f t="shared" si="1"/>
        <v>1018</v>
      </c>
    </row>
    <row r="31" spans="1:11" ht="30" customHeight="1">
      <c r="A31" s="164">
        <v>19</v>
      </c>
      <c r="B31" s="165" t="s">
        <v>10</v>
      </c>
      <c r="C31" s="166">
        <v>254</v>
      </c>
      <c r="D31" s="166">
        <v>7</v>
      </c>
      <c r="E31" s="164">
        <v>33</v>
      </c>
      <c r="F31" s="164">
        <v>193</v>
      </c>
      <c r="G31" s="164">
        <v>20</v>
      </c>
      <c r="H31" s="164">
        <v>1</v>
      </c>
      <c r="I31" s="160">
        <f t="shared" si="2"/>
        <v>247</v>
      </c>
      <c r="J31" s="164">
        <v>0</v>
      </c>
      <c r="K31" s="160">
        <f t="shared" si="1"/>
        <v>254</v>
      </c>
    </row>
    <row r="32" spans="1:11" ht="30" customHeight="1">
      <c r="A32" s="164">
        <v>20</v>
      </c>
      <c r="B32" s="165" t="s">
        <v>63</v>
      </c>
      <c r="C32" s="166">
        <v>1373</v>
      </c>
      <c r="D32" s="166">
        <v>15</v>
      </c>
      <c r="E32" s="164">
        <v>161</v>
      </c>
      <c r="F32" s="164">
        <v>1105</v>
      </c>
      <c r="G32" s="164">
        <v>78</v>
      </c>
      <c r="H32" s="164">
        <v>14</v>
      </c>
      <c r="I32" s="160">
        <f t="shared" si="2"/>
        <v>1358</v>
      </c>
      <c r="J32" s="164">
        <v>0</v>
      </c>
      <c r="K32" s="160">
        <f t="shared" si="1"/>
        <v>1373</v>
      </c>
    </row>
    <row r="33" spans="1:11" ht="30" customHeight="1">
      <c r="A33" s="164">
        <v>21</v>
      </c>
      <c r="B33" s="165" t="s">
        <v>64</v>
      </c>
      <c r="C33" s="166">
        <v>656</v>
      </c>
      <c r="D33" s="166">
        <v>10</v>
      </c>
      <c r="E33" s="164">
        <v>73</v>
      </c>
      <c r="F33" s="164">
        <v>560</v>
      </c>
      <c r="G33" s="164">
        <v>10</v>
      </c>
      <c r="H33" s="164">
        <v>3</v>
      </c>
      <c r="I33" s="160">
        <f t="shared" si="2"/>
        <v>646</v>
      </c>
      <c r="J33" s="164">
        <v>0</v>
      </c>
      <c r="K33" s="160">
        <f t="shared" si="1"/>
        <v>656</v>
      </c>
    </row>
    <row r="34" spans="1:11" ht="30" customHeight="1">
      <c r="A34" s="164">
        <v>22</v>
      </c>
      <c r="B34" s="165" t="s">
        <v>65</v>
      </c>
      <c r="C34" s="166">
        <v>1170</v>
      </c>
      <c r="D34" s="166">
        <v>12</v>
      </c>
      <c r="E34" s="164">
        <v>330</v>
      </c>
      <c r="F34" s="164">
        <v>748</v>
      </c>
      <c r="G34" s="164">
        <v>55</v>
      </c>
      <c r="H34" s="164">
        <v>25</v>
      </c>
      <c r="I34" s="160">
        <f t="shared" si="2"/>
        <v>1158</v>
      </c>
      <c r="J34" s="164">
        <v>0</v>
      </c>
      <c r="K34" s="160">
        <f t="shared" si="1"/>
        <v>1170</v>
      </c>
    </row>
    <row r="35" spans="1:11" ht="30" customHeight="1">
      <c r="A35" s="164">
        <v>23</v>
      </c>
      <c r="B35" s="165" t="s">
        <v>66</v>
      </c>
      <c r="C35" s="166">
        <v>384</v>
      </c>
      <c r="D35" s="166">
        <v>0</v>
      </c>
      <c r="E35" s="164">
        <v>32</v>
      </c>
      <c r="F35" s="164">
        <v>352</v>
      </c>
      <c r="G35" s="164">
        <v>0</v>
      </c>
      <c r="H35" s="164">
        <v>0</v>
      </c>
      <c r="I35" s="160">
        <f t="shared" si="2"/>
        <v>384</v>
      </c>
      <c r="J35" s="164">
        <v>0</v>
      </c>
      <c r="K35" s="160">
        <f t="shared" si="1"/>
        <v>384</v>
      </c>
    </row>
    <row r="36" spans="1:11" ht="30" customHeight="1">
      <c r="A36" s="164">
        <v>24</v>
      </c>
      <c r="B36" s="165" t="s">
        <v>67</v>
      </c>
      <c r="C36" s="166">
        <v>223</v>
      </c>
      <c r="D36" s="166">
        <v>7</v>
      </c>
      <c r="E36" s="164">
        <v>89</v>
      </c>
      <c r="F36" s="164">
        <v>121</v>
      </c>
      <c r="G36" s="164">
        <v>6</v>
      </c>
      <c r="H36" s="164">
        <v>0</v>
      </c>
      <c r="I36" s="160">
        <f t="shared" si="2"/>
        <v>216</v>
      </c>
      <c r="J36" s="164">
        <v>0</v>
      </c>
      <c r="K36" s="160">
        <f t="shared" si="1"/>
        <v>223</v>
      </c>
    </row>
    <row r="37" spans="1:11" ht="30" customHeight="1">
      <c r="A37" s="164">
        <v>25</v>
      </c>
      <c r="B37" s="165" t="s">
        <v>68</v>
      </c>
      <c r="C37" s="166">
        <v>1078</v>
      </c>
      <c r="D37" s="166">
        <v>15</v>
      </c>
      <c r="E37" s="164">
        <v>108</v>
      </c>
      <c r="F37" s="164">
        <v>544</v>
      </c>
      <c r="G37" s="164">
        <v>384</v>
      </c>
      <c r="H37" s="164">
        <v>25</v>
      </c>
      <c r="I37" s="160">
        <f t="shared" si="2"/>
        <v>1061</v>
      </c>
      <c r="J37" s="164">
        <v>2</v>
      </c>
      <c r="K37" s="160">
        <f t="shared" si="1"/>
        <v>1078</v>
      </c>
    </row>
    <row r="38" spans="1:11" ht="30" customHeight="1">
      <c r="A38" s="164">
        <v>26</v>
      </c>
      <c r="B38" s="165" t="s">
        <v>13</v>
      </c>
      <c r="C38" s="166">
        <v>203</v>
      </c>
      <c r="D38" s="166">
        <v>9</v>
      </c>
      <c r="E38" s="164">
        <v>37</v>
      </c>
      <c r="F38" s="164">
        <v>139</v>
      </c>
      <c r="G38" s="164">
        <v>18</v>
      </c>
      <c r="H38" s="164">
        <v>0</v>
      </c>
      <c r="I38" s="160">
        <f t="shared" si="2"/>
        <v>194</v>
      </c>
      <c r="J38" s="164">
        <v>0</v>
      </c>
      <c r="K38" s="160">
        <f t="shared" si="1"/>
        <v>203</v>
      </c>
    </row>
    <row r="39" spans="1:11" ht="30" customHeight="1">
      <c r="A39" s="164">
        <v>27</v>
      </c>
      <c r="B39" s="164" t="s">
        <v>69</v>
      </c>
      <c r="C39" s="166">
        <v>424</v>
      </c>
      <c r="D39" s="166">
        <v>3</v>
      </c>
      <c r="E39" s="164">
        <v>41</v>
      </c>
      <c r="F39" s="164">
        <v>372</v>
      </c>
      <c r="G39" s="164">
        <v>3</v>
      </c>
      <c r="H39" s="164">
        <v>0</v>
      </c>
      <c r="I39" s="160">
        <f t="shared" si="2"/>
        <v>416</v>
      </c>
      <c r="J39" s="164">
        <v>5</v>
      </c>
      <c r="K39" s="160">
        <f t="shared" si="1"/>
        <v>424</v>
      </c>
    </row>
    <row r="40" spans="1:11" ht="30" customHeight="1">
      <c r="A40" s="164">
        <v>28</v>
      </c>
      <c r="B40" s="165" t="s">
        <v>71</v>
      </c>
      <c r="C40" s="166">
        <v>486</v>
      </c>
      <c r="D40" s="166">
        <v>8</v>
      </c>
      <c r="E40" s="164">
        <v>165</v>
      </c>
      <c r="F40" s="164">
        <v>301</v>
      </c>
      <c r="G40" s="164">
        <v>9</v>
      </c>
      <c r="H40" s="164">
        <v>2</v>
      </c>
      <c r="I40" s="160">
        <f t="shared" si="2"/>
        <v>477</v>
      </c>
      <c r="J40" s="164">
        <v>1</v>
      </c>
      <c r="K40" s="160">
        <f t="shared" si="1"/>
        <v>486</v>
      </c>
    </row>
    <row r="41" spans="1:11" ht="30" customHeight="1">
      <c r="A41" s="164">
        <v>29</v>
      </c>
      <c r="B41" s="165" t="s">
        <v>72</v>
      </c>
      <c r="C41" s="166">
        <v>451</v>
      </c>
      <c r="D41" s="166">
        <v>2</v>
      </c>
      <c r="E41" s="164">
        <v>32</v>
      </c>
      <c r="F41" s="164">
        <v>401</v>
      </c>
      <c r="G41" s="164">
        <v>16</v>
      </c>
      <c r="H41" s="164">
        <v>0</v>
      </c>
      <c r="I41" s="160">
        <f t="shared" si="2"/>
        <v>449</v>
      </c>
      <c r="J41" s="164">
        <v>0</v>
      </c>
      <c r="K41" s="160">
        <f t="shared" si="1"/>
        <v>451</v>
      </c>
    </row>
    <row r="42" spans="1:11" ht="30" customHeight="1">
      <c r="A42" s="164">
        <v>30</v>
      </c>
      <c r="B42" s="165" t="s">
        <v>73</v>
      </c>
      <c r="C42" s="166">
        <v>499</v>
      </c>
      <c r="D42" s="166">
        <v>8</v>
      </c>
      <c r="E42" s="164">
        <v>89</v>
      </c>
      <c r="F42" s="164">
        <v>283</v>
      </c>
      <c r="G42" s="164">
        <v>88</v>
      </c>
      <c r="H42" s="164">
        <v>26</v>
      </c>
      <c r="I42" s="160">
        <f t="shared" si="2"/>
        <v>486</v>
      </c>
      <c r="J42" s="164">
        <v>5</v>
      </c>
      <c r="K42" s="160">
        <f t="shared" si="1"/>
        <v>499</v>
      </c>
    </row>
    <row r="43" spans="1:11" ht="30" customHeight="1">
      <c r="A43" s="153"/>
      <c r="B43" s="168" t="s">
        <v>14</v>
      </c>
      <c r="C43" s="168">
        <f>SUM(C13:C42)</f>
        <v>23126</v>
      </c>
      <c r="D43" s="168">
        <f t="shared" ref="D43:K43" si="3">SUM(D13:D42)</f>
        <v>316</v>
      </c>
      <c r="E43" s="168">
        <f t="shared" si="3"/>
        <v>3483</v>
      </c>
      <c r="F43" s="168">
        <f t="shared" si="3"/>
        <v>15698</v>
      </c>
      <c r="G43" s="168">
        <f t="shared" si="3"/>
        <v>3121</v>
      </c>
      <c r="H43" s="168">
        <f t="shared" si="3"/>
        <v>425</v>
      </c>
      <c r="I43" s="160">
        <f t="shared" si="2"/>
        <v>22727</v>
      </c>
      <c r="J43" s="168">
        <f t="shared" si="3"/>
        <v>83</v>
      </c>
      <c r="K43" s="168">
        <f t="shared" si="3"/>
        <v>23126</v>
      </c>
    </row>
    <row r="44" spans="1:11" ht="102.75" hidden="1" customHeight="1">
      <c r="A44" s="169" t="s">
        <v>151</v>
      </c>
      <c r="B44" s="169"/>
      <c r="C44" s="169"/>
      <c r="D44" s="169"/>
      <c r="E44" s="169"/>
      <c r="F44" s="169" t="s">
        <v>134</v>
      </c>
      <c r="G44" s="169"/>
      <c r="H44" s="169"/>
      <c r="I44" s="169"/>
      <c r="J44" s="169"/>
      <c r="K44" s="169"/>
    </row>
  </sheetData>
  <mergeCells count="17">
    <mergeCell ref="A1:K1"/>
    <mergeCell ref="A2:K2"/>
    <mergeCell ref="A3:K4"/>
    <mergeCell ref="A5:K5"/>
    <mergeCell ref="A6:K6"/>
    <mergeCell ref="A7:A11"/>
    <mergeCell ref="B7:B11"/>
    <mergeCell ref="C7:C11"/>
    <mergeCell ref="D7:K8"/>
    <mergeCell ref="D9:D11"/>
    <mergeCell ref="E9:I9"/>
    <mergeCell ref="J9:J11"/>
    <mergeCell ref="K9:K11"/>
    <mergeCell ref="E10:E11"/>
    <mergeCell ref="F10:F11"/>
    <mergeCell ref="G10:G11"/>
    <mergeCell ref="H10:H11"/>
  </mergeCells>
  <pageMargins left="0.70866141732283472" right="0.70866141732283472" top="0.74803149606299213" bottom="0.5" header="0.31496062992125984" footer="0.31496062992125984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80"/>
  <sheetViews>
    <sheetView topLeftCell="A3" workbookViewId="0">
      <pane xSplit="3" ySplit="9" topLeftCell="D12" activePane="bottomRight" state="frozen"/>
      <selection activeCell="A3" sqref="A3"/>
      <selection pane="topRight" activeCell="D3" sqref="D3"/>
      <selection pane="bottomLeft" activeCell="A12" sqref="A12"/>
      <selection pane="bottomRight" activeCell="C16" sqref="C16"/>
    </sheetView>
  </sheetViews>
  <sheetFormatPr defaultRowHeight="15"/>
  <cols>
    <col min="1" max="1" width="9.28515625" style="3" bestFit="1" customWidth="1"/>
    <col min="2" max="2" width="27.140625" style="3" bestFit="1" customWidth="1"/>
    <col min="3" max="3" width="37.7109375" style="3" customWidth="1"/>
    <col min="4" max="4" width="10" style="5" bestFit="1" customWidth="1"/>
    <col min="5" max="5" width="14" style="3" customWidth="1"/>
    <col min="6" max="6" width="11" style="3" customWidth="1"/>
    <col min="7" max="7" width="9.28515625" style="3" customWidth="1"/>
    <col min="8" max="8" width="11.140625" style="3" bestFit="1" customWidth="1"/>
    <col min="9" max="11" width="9.28515625" style="3" customWidth="1"/>
    <col min="12" max="12" width="12" style="3" bestFit="1" customWidth="1"/>
    <col min="13" max="13" width="9.7109375" style="3" customWidth="1"/>
    <col min="14" max="15" width="9.28515625" style="3" customWidth="1"/>
    <col min="16" max="16" width="12" style="3" bestFit="1" customWidth="1"/>
    <col min="17" max="19" width="9.28515625" style="3" customWidth="1"/>
    <col min="20" max="20" width="9.28515625" style="3" bestFit="1" customWidth="1"/>
    <col min="21" max="23" width="9.28515625" style="3" customWidth="1"/>
    <col min="24" max="24" width="9.85546875" style="3" bestFit="1" customWidth="1"/>
    <col min="25" max="16384" width="9.140625" style="3"/>
  </cols>
  <sheetData>
    <row r="2" spans="1:24" ht="18.75">
      <c r="A2" s="210" t="s">
        <v>99</v>
      </c>
      <c r="B2" s="211"/>
      <c r="C2" s="211"/>
      <c r="D2" s="212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4" s="19" customFormat="1" ht="18.75">
      <c r="A3" s="213" t="s">
        <v>100</v>
      </c>
      <c r="B3" s="214"/>
      <c r="C3" s="214"/>
      <c r="D3" s="215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</row>
    <row r="4" spans="1:24" s="4" customFormat="1" ht="18.75">
      <c r="A4" s="210" t="s">
        <v>101</v>
      </c>
      <c r="B4" s="211"/>
      <c r="C4" s="211"/>
      <c r="D4" s="212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s="4" customFormat="1">
      <c r="A5" s="216"/>
      <c r="B5" s="216"/>
      <c r="C5" s="216"/>
      <c r="D5" s="217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</row>
    <row r="6" spans="1:24" s="4" customFormat="1" ht="15" customHeight="1">
      <c r="A6" s="218" t="s">
        <v>0</v>
      </c>
      <c r="B6" s="218" t="s">
        <v>1</v>
      </c>
      <c r="C6" s="218" t="s">
        <v>115</v>
      </c>
      <c r="D6" s="218" t="s">
        <v>102</v>
      </c>
      <c r="E6" s="221" t="s">
        <v>103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</row>
    <row r="7" spans="1:24" s="4" customFormat="1" ht="15" customHeight="1">
      <c r="A7" s="219"/>
      <c r="B7" s="219"/>
      <c r="C7" s="219"/>
      <c r="D7" s="219"/>
      <c r="E7" s="222">
        <v>41334</v>
      </c>
      <c r="F7" s="222"/>
      <c r="G7" s="222"/>
      <c r="H7" s="222"/>
      <c r="I7" s="222">
        <v>41699</v>
      </c>
      <c r="J7" s="222"/>
      <c r="K7" s="222"/>
      <c r="L7" s="222"/>
      <c r="M7" s="222">
        <v>42064</v>
      </c>
      <c r="N7" s="222"/>
      <c r="O7" s="222"/>
      <c r="P7" s="222"/>
      <c r="Q7" s="221" t="s">
        <v>104</v>
      </c>
      <c r="R7" s="221"/>
      <c r="S7" s="221"/>
      <c r="T7" s="221"/>
      <c r="U7" s="223" t="s">
        <v>105</v>
      </c>
      <c r="V7" s="224"/>
      <c r="W7" s="225"/>
      <c r="X7" s="229"/>
    </row>
    <row r="8" spans="1:24" s="4" customFormat="1">
      <c r="A8" s="219"/>
      <c r="B8" s="219"/>
      <c r="C8" s="219"/>
      <c r="D8" s="219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1"/>
      <c r="R8" s="221"/>
      <c r="S8" s="221"/>
      <c r="T8" s="221"/>
      <c r="U8" s="226"/>
      <c r="V8" s="227"/>
      <c r="W8" s="228"/>
      <c r="X8" s="229"/>
    </row>
    <row r="9" spans="1:24" s="4" customFormat="1" ht="71.25">
      <c r="A9" s="220"/>
      <c r="B9" s="220"/>
      <c r="C9" s="220"/>
      <c r="D9" s="220"/>
      <c r="E9" s="21" t="s">
        <v>2</v>
      </c>
      <c r="F9" s="21" t="s">
        <v>106</v>
      </c>
      <c r="G9" s="21" t="s">
        <v>107</v>
      </c>
      <c r="H9" s="21" t="s">
        <v>116</v>
      </c>
      <c r="I9" s="21" t="s">
        <v>2</v>
      </c>
      <c r="J9" s="21" t="s">
        <v>106</v>
      </c>
      <c r="K9" s="21" t="s">
        <v>107</v>
      </c>
      <c r="L9" s="21" t="s">
        <v>117</v>
      </c>
      <c r="M9" s="21" t="s">
        <v>2</v>
      </c>
      <c r="N9" s="21" t="s">
        <v>106</v>
      </c>
      <c r="O9" s="22" t="s">
        <v>107</v>
      </c>
      <c r="P9" s="21" t="s">
        <v>118</v>
      </c>
      <c r="Q9" s="21" t="s">
        <v>2</v>
      </c>
      <c r="R9" s="21" t="s">
        <v>106</v>
      </c>
      <c r="S9" s="21" t="s">
        <v>107</v>
      </c>
      <c r="T9" s="21" t="s">
        <v>119</v>
      </c>
      <c r="U9" s="21" t="s">
        <v>2</v>
      </c>
      <c r="V9" s="21" t="s">
        <v>112</v>
      </c>
      <c r="W9" s="21" t="s">
        <v>113</v>
      </c>
      <c r="X9" s="18" t="s">
        <v>114</v>
      </c>
    </row>
    <row r="10" spans="1:24" s="4" customFormat="1" ht="78">
      <c r="A10" s="20"/>
      <c r="B10" s="20" t="s">
        <v>1</v>
      </c>
      <c r="C10" s="20" t="s">
        <v>120</v>
      </c>
      <c r="D10" s="20" t="s">
        <v>102</v>
      </c>
      <c r="E10" s="21" t="s">
        <v>2</v>
      </c>
      <c r="F10" s="21" t="s">
        <v>106</v>
      </c>
      <c r="G10" s="21" t="s">
        <v>107</v>
      </c>
      <c r="H10" s="21" t="s">
        <v>108</v>
      </c>
      <c r="I10" s="21" t="s">
        <v>2</v>
      </c>
      <c r="J10" s="21" t="s">
        <v>106</v>
      </c>
      <c r="K10" s="21" t="s">
        <v>107</v>
      </c>
      <c r="L10" s="21" t="s">
        <v>109</v>
      </c>
      <c r="M10" s="21" t="s">
        <v>2</v>
      </c>
      <c r="N10" s="21" t="s">
        <v>106</v>
      </c>
      <c r="O10" s="22" t="s">
        <v>107</v>
      </c>
      <c r="P10" s="21" t="s">
        <v>110</v>
      </c>
      <c r="Q10" s="21" t="s">
        <v>2</v>
      </c>
      <c r="R10" s="21" t="s">
        <v>106</v>
      </c>
      <c r="S10" s="21" t="s">
        <v>107</v>
      </c>
      <c r="T10" s="21" t="s">
        <v>111</v>
      </c>
      <c r="U10" s="21"/>
      <c r="V10" s="21"/>
      <c r="W10" s="21"/>
      <c r="X10" s="18"/>
    </row>
    <row r="11" spans="1:24" s="4" customFormat="1" ht="17.25">
      <c r="A11" s="20">
        <v>1</v>
      </c>
      <c r="B11" s="20">
        <v>2</v>
      </c>
      <c r="C11" s="20">
        <v>3</v>
      </c>
      <c r="D11" s="20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1">
        <v>21</v>
      </c>
      <c r="V11" s="21">
        <v>22</v>
      </c>
      <c r="W11" s="21">
        <v>23</v>
      </c>
      <c r="X11" s="23">
        <v>24</v>
      </c>
    </row>
    <row r="12" spans="1:24" s="4" customFormat="1">
      <c r="A12" s="20"/>
      <c r="B12" s="20"/>
      <c r="C12" s="66" t="s">
        <v>131</v>
      </c>
      <c r="D12" s="20"/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1"/>
      <c r="V12" s="21"/>
      <c r="W12" s="21"/>
      <c r="X12" s="23"/>
    </row>
    <row r="13" spans="1:24" s="4" customFormat="1" ht="20.25">
      <c r="A13" s="25">
        <v>1</v>
      </c>
      <c r="B13" s="26" t="s">
        <v>15</v>
      </c>
      <c r="C13" s="27" t="s">
        <v>16</v>
      </c>
      <c r="D13" s="28">
        <v>17</v>
      </c>
      <c r="E13" s="18"/>
      <c r="F13" s="18"/>
      <c r="G13" s="18"/>
      <c r="H13" s="28">
        <f t="shared" ref="H13:H76" si="0">SUM(E13,F13,G13)</f>
        <v>0</v>
      </c>
      <c r="I13" s="18"/>
      <c r="J13" s="18">
        <v>17</v>
      </c>
      <c r="K13" s="18"/>
      <c r="L13" s="28">
        <f t="shared" ref="L13:L76" si="1">SUM(I13,J13,K13)</f>
        <v>17</v>
      </c>
      <c r="M13" s="18"/>
      <c r="N13" s="18"/>
      <c r="O13" s="18"/>
      <c r="P13" s="28">
        <f>SUM(M13,N13,O13)</f>
        <v>0</v>
      </c>
      <c r="Q13" s="18"/>
      <c r="R13" s="18"/>
      <c r="S13" s="18"/>
      <c r="T13" s="28">
        <f>SUM(Q13,R13,S13)</f>
        <v>0</v>
      </c>
      <c r="U13" s="29">
        <f>SUM(E13,I13,M13,Q13)</f>
        <v>0</v>
      </c>
      <c r="V13" s="29">
        <f>SUM(F13,J13,N13,R13)</f>
        <v>17</v>
      </c>
      <c r="W13" s="29">
        <f>SUM(G13,K13,O13,S13)</f>
        <v>0</v>
      </c>
      <c r="X13" s="30">
        <f>SUM(U13,V13,W13)</f>
        <v>17</v>
      </c>
    </row>
    <row r="14" spans="1:24" s="4" customFormat="1" ht="20.25">
      <c r="A14" s="25">
        <v>2</v>
      </c>
      <c r="B14" s="26" t="s">
        <v>15</v>
      </c>
      <c r="C14" s="27" t="s">
        <v>17</v>
      </c>
      <c r="D14" s="28">
        <v>29</v>
      </c>
      <c r="E14" s="18"/>
      <c r="F14" s="18">
        <v>12</v>
      </c>
      <c r="G14" s="18"/>
      <c r="H14" s="28">
        <f t="shared" si="0"/>
        <v>12</v>
      </c>
      <c r="I14" s="18"/>
      <c r="J14" s="18">
        <v>9</v>
      </c>
      <c r="K14" s="18"/>
      <c r="L14" s="28">
        <f t="shared" si="1"/>
        <v>9</v>
      </c>
      <c r="M14" s="18">
        <v>2</v>
      </c>
      <c r="N14" s="18">
        <v>6</v>
      </c>
      <c r="O14" s="18"/>
      <c r="P14" s="28">
        <f t="shared" ref="P14:P77" si="2">SUM(M14,N14,O14)</f>
        <v>8</v>
      </c>
      <c r="Q14" s="18"/>
      <c r="R14" s="18"/>
      <c r="S14" s="18"/>
      <c r="T14" s="28">
        <f t="shared" ref="T14:T77" si="3">SUM(Q14,R14,S14)</f>
        <v>0</v>
      </c>
      <c r="U14" s="29">
        <f t="shared" ref="U14:W74" si="4">SUM(E14,I14,M14,Q14)</f>
        <v>2</v>
      </c>
      <c r="V14" s="29">
        <f t="shared" si="4"/>
        <v>27</v>
      </c>
      <c r="W14" s="29">
        <f t="shared" si="4"/>
        <v>0</v>
      </c>
      <c r="X14" s="30">
        <f t="shared" ref="X14:X77" si="5">SUM(U14,V14,W14)</f>
        <v>29</v>
      </c>
    </row>
    <row r="15" spans="1:24" s="4" customFormat="1" ht="20.25">
      <c r="A15" s="25">
        <v>3</v>
      </c>
      <c r="B15" s="26" t="s">
        <v>15</v>
      </c>
      <c r="C15" s="27" t="s">
        <v>18</v>
      </c>
      <c r="D15" s="28">
        <v>44</v>
      </c>
      <c r="E15" s="18"/>
      <c r="F15" s="18">
        <v>21</v>
      </c>
      <c r="G15" s="18"/>
      <c r="H15" s="28">
        <f t="shared" si="0"/>
        <v>21</v>
      </c>
      <c r="I15" s="18">
        <v>1</v>
      </c>
      <c r="J15" s="18">
        <v>16</v>
      </c>
      <c r="K15" s="18"/>
      <c r="L15" s="28">
        <f t="shared" si="1"/>
        <v>17</v>
      </c>
      <c r="M15" s="18"/>
      <c r="N15" s="18">
        <v>4</v>
      </c>
      <c r="O15" s="18"/>
      <c r="P15" s="28">
        <f t="shared" si="2"/>
        <v>4</v>
      </c>
      <c r="Q15" s="18">
        <v>2</v>
      </c>
      <c r="R15" s="18"/>
      <c r="S15" s="18"/>
      <c r="T15" s="28">
        <f t="shared" si="3"/>
        <v>2</v>
      </c>
      <c r="U15" s="29">
        <f t="shared" si="4"/>
        <v>3</v>
      </c>
      <c r="V15" s="29">
        <f t="shared" si="4"/>
        <v>41</v>
      </c>
      <c r="W15" s="29">
        <f t="shared" si="4"/>
        <v>0</v>
      </c>
      <c r="X15" s="30">
        <f t="shared" si="5"/>
        <v>44</v>
      </c>
    </row>
    <row r="16" spans="1:24" s="4" customFormat="1" ht="20.25">
      <c r="A16" s="25">
        <v>4</v>
      </c>
      <c r="B16" s="26" t="s">
        <v>15</v>
      </c>
      <c r="C16" s="27" t="s">
        <v>19</v>
      </c>
      <c r="D16" s="28">
        <v>3</v>
      </c>
      <c r="E16" s="18"/>
      <c r="F16" s="18">
        <v>1</v>
      </c>
      <c r="G16" s="18"/>
      <c r="H16" s="28">
        <f t="shared" si="0"/>
        <v>1</v>
      </c>
      <c r="I16" s="18"/>
      <c r="J16" s="18">
        <v>1</v>
      </c>
      <c r="K16" s="18"/>
      <c r="L16" s="28">
        <f t="shared" si="1"/>
        <v>1</v>
      </c>
      <c r="M16" s="18"/>
      <c r="N16" s="18">
        <v>1</v>
      </c>
      <c r="O16" s="18"/>
      <c r="P16" s="28">
        <f t="shared" si="2"/>
        <v>1</v>
      </c>
      <c r="Q16" s="18"/>
      <c r="R16" s="18"/>
      <c r="S16" s="18"/>
      <c r="T16" s="28">
        <f t="shared" si="3"/>
        <v>0</v>
      </c>
      <c r="U16" s="29">
        <f t="shared" si="4"/>
        <v>0</v>
      </c>
      <c r="V16" s="29">
        <f t="shared" si="4"/>
        <v>3</v>
      </c>
      <c r="W16" s="29">
        <f t="shared" si="4"/>
        <v>0</v>
      </c>
      <c r="X16" s="30">
        <f t="shared" si="5"/>
        <v>3</v>
      </c>
    </row>
    <row r="17" spans="1:25" s="4" customFormat="1" ht="20.25">
      <c r="A17" s="25">
        <v>5</v>
      </c>
      <c r="B17" s="26" t="s">
        <v>15</v>
      </c>
      <c r="C17" s="27" t="s">
        <v>20</v>
      </c>
      <c r="D17" s="28">
        <v>35</v>
      </c>
      <c r="E17" s="18"/>
      <c r="F17" s="18">
        <v>16</v>
      </c>
      <c r="G17" s="18"/>
      <c r="H17" s="28">
        <f t="shared" si="0"/>
        <v>16</v>
      </c>
      <c r="I17" s="18">
        <v>1</v>
      </c>
      <c r="J17" s="18">
        <v>12</v>
      </c>
      <c r="K17" s="18"/>
      <c r="L17" s="28">
        <f t="shared" si="1"/>
        <v>13</v>
      </c>
      <c r="M17" s="18">
        <v>1</v>
      </c>
      <c r="N17" s="18">
        <v>5</v>
      </c>
      <c r="O17" s="18"/>
      <c r="P17" s="28">
        <f t="shared" si="2"/>
        <v>6</v>
      </c>
      <c r="Q17" s="18"/>
      <c r="R17" s="18"/>
      <c r="S17" s="18"/>
      <c r="T17" s="28">
        <f t="shared" si="3"/>
        <v>0</v>
      </c>
      <c r="U17" s="29">
        <f t="shared" si="4"/>
        <v>2</v>
      </c>
      <c r="V17" s="29">
        <f t="shared" si="4"/>
        <v>33</v>
      </c>
      <c r="W17" s="29">
        <f t="shared" si="4"/>
        <v>0</v>
      </c>
      <c r="X17" s="30">
        <f t="shared" si="5"/>
        <v>35</v>
      </c>
    </row>
    <row r="18" spans="1:25" s="4" customFormat="1" ht="23.1" customHeight="1">
      <c r="A18" s="25">
        <v>6</v>
      </c>
      <c r="B18" s="26" t="s">
        <v>15</v>
      </c>
      <c r="C18" s="27" t="s">
        <v>21</v>
      </c>
      <c r="D18" s="28">
        <v>45</v>
      </c>
      <c r="E18" s="18"/>
      <c r="F18" s="18">
        <v>6</v>
      </c>
      <c r="G18" s="18"/>
      <c r="H18" s="28">
        <f t="shared" si="0"/>
        <v>6</v>
      </c>
      <c r="I18" s="18">
        <v>1</v>
      </c>
      <c r="J18" s="18">
        <v>16</v>
      </c>
      <c r="K18" s="18"/>
      <c r="L18" s="28">
        <f t="shared" si="1"/>
        <v>17</v>
      </c>
      <c r="M18" s="18">
        <v>1</v>
      </c>
      <c r="N18" s="18">
        <v>9</v>
      </c>
      <c r="O18" s="18"/>
      <c r="P18" s="28">
        <f t="shared" si="2"/>
        <v>10</v>
      </c>
      <c r="Q18" s="18"/>
      <c r="R18" s="18">
        <v>12</v>
      </c>
      <c r="S18" s="18"/>
      <c r="T18" s="28">
        <f t="shared" si="3"/>
        <v>12</v>
      </c>
      <c r="U18" s="29">
        <f t="shared" si="4"/>
        <v>2</v>
      </c>
      <c r="V18" s="29">
        <f t="shared" si="4"/>
        <v>43</v>
      </c>
      <c r="W18" s="29">
        <f t="shared" si="4"/>
        <v>0</v>
      </c>
      <c r="X18" s="30">
        <f t="shared" si="5"/>
        <v>45</v>
      </c>
    </row>
    <row r="19" spans="1:25" s="4" customFormat="1" ht="23.1" customHeight="1">
      <c r="A19" s="25">
        <v>7</v>
      </c>
      <c r="B19" s="26" t="s">
        <v>15</v>
      </c>
      <c r="C19" s="27" t="s">
        <v>22</v>
      </c>
      <c r="D19" s="28">
        <v>13</v>
      </c>
      <c r="E19" s="18"/>
      <c r="F19" s="18">
        <v>5</v>
      </c>
      <c r="G19" s="18"/>
      <c r="H19" s="28">
        <f t="shared" si="0"/>
        <v>5</v>
      </c>
      <c r="I19" s="18"/>
      <c r="J19" s="18">
        <v>8</v>
      </c>
      <c r="K19" s="18"/>
      <c r="L19" s="28">
        <f t="shared" si="1"/>
        <v>8</v>
      </c>
      <c r="M19" s="18"/>
      <c r="N19" s="18"/>
      <c r="O19" s="18"/>
      <c r="P19" s="28">
        <f t="shared" si="2"/>
        <v>0</v>
      </c>
      <c r="Q19" s="18"/>
      <c r="R19" s="18"/>
      <c r="S19" s="18"/>
      <c r="T19" s="28">
        <f t="shared" si="3"/>
        <v>0</v>
      </c>
      <c r="U19" s="29">
        <f t="shared" si="4"/>
        <v>0</v>
      </c>
      <c r="V19" s="29">
        <f t="shared" si="4"/>
        <v>13</v>
      </c>
      <c r="W19" s="29">
        <f t="shared" si="4"/>
        <v>0</v>
      </c>
      <c r="X19" s="30">
        <f t="shared" si="5"/>
        <v>13</v>
      </c>
    </row>
    <row r="20" spans="1:25" s="4" customFormat="1" ht="23.1" customHeight="1">
      <c r="A20" s="25">
        <v>8</v>
      </c>
      <c r="B20" s="26" t="s">
        <v>15</v>
      </c>
      <c r="C20" s="27" t="s">
        <v>23</v>
      </c>
      <c r="D20" s="28">
        <v>8</v>
      </c>
      <c r="E20" s="18"/>
      <c r="F20" s="18">
        <v>1</v>
      </c>
      <c r="G20" s="18"/>
      <c r="H20" s="28">
        <f t="shared" si="0"/>
        <v>1</v>
      </c>
      <c r="I20" s="18"/>
      <c r="J20" s="18">
        <v>2</v>
      </c>
      <c r="K20" s="18"/>
      <c r="L20" s="28">
        <f t="shared" si="1"/>
        <v>2</v>
      </c>
      <c r="M20" s="18"/>
      <c r="N20" s="18">
        <v>5</v>
      </c>
      <c r="O20" s="18"/>
      <c r="P20" s="28">
        <f t="shared" si="2"/>
        <v>5</v>
      </c>
      <c r="Q20" s="18"/>
      <c r="R20" s="18"/>
      <c r="S20" s="18"/>
      <c r="T20" s="28">
        <f t="shared" si="3"/>
        <v>0</v>
      </c>
      <c r="U20" s="29">
        <f t="shared" si="4"/>
        <v>0</v>
      </c>
      <c r="V20" s="29">
        <f t="shared" si="4"/>
        <v>8</v>
      </c>
      <c r="W20" s="29">
        <f t="shared" si="4"/>
        <v>0</v>
      </c>
      <c r="X20" s="30">
        <f t="shared" si="5"/>
        <v>8</v>
      </c>
    </row>
    <row r="21" spans="1:25" s="4" customFormat="1" ht="23.1" customHeight="1">
      <c r="A21" s="25">
        <v>9</v>
      </c>
      <c r="B21" s="26" t="s">
        <v>15</v>
      </c>
      <c r="C21" s="27" t="s">
        <v>24</v>
      </c>
      <c r="D21" s="28"/>
      <c r="E21" s="18"/>
      <c r="F21" s="18"/>
      <c r="G21" s="18"/>
      <c r="H21" s="28">
        <f t="shared" si="0"/>
        <v>0</v>
      </c>
      <c r="I21" s="18"/>
      <c r="J21" s="18"/>
      <c r="K21" s="18"/>
      <c r="L21" s="28">
        <f t="shared" si="1"/>
        <v>0</v>
      </c>
      <c r="M21" s="18"/>
      <c r="N21" s="18"/>
      <c r="O21" s="18"/>
      <c r="P21" s="28">
        <f t="shared" si="2"/>
        <v>0</v>
      </c>
      <c r="Q21" s="18"/>
      <c r="R21" s="18"/>
      <c r="S21" s="18"/>
      <c r="T21" s="28">
        <f t="shared" si="3"/>
        <v>0</v>
      </c>
      <c r="U21" s="29">
        <f t="shared" si="4"/>
        <v>0</v>
      </c>
      <c r="V21" s="29">
        <f t="shared" si="4"/>
        <v>0</v>
      </c>
      <c r="W21" s="29">
        <f t="shared" si="4"/>
        <v>0</v>
      </c>
      <c r="X21" s="30">
        <f t="shared" si="5"/>
        <v>0</v>
      </c>
    </row>
    <row r="22" spans="1:25" s="31" customFormat="1" ht="23.1" customHeight="1">
      <c r="A22" s="25">
        <v>10</v>
      </c>
      <c r="B22" s="26" t="s">
        <v>15</v>
      </c>
      <c r="C22" s="27" t="s">
        <v>25</v>
      </c>
      <c r="D22" s="28">
        <v>9</v>
      </c>
      <c r="E22" s="18"/>
      <c r="F22" s="18"/>
      <c r="G22" s="18"/>
      <c r="H22" s="28">
        <f t="shared" si="0"/>
        <v>0</v>
      </c>
      <c r="I22" s="18"/>
      <c r="J22" s="18">
        <v>5</v>
      </c>
      <c r="K22" s="18"/>
      <c r="L22" s="28">
        <f t="shared" si="1"/>
        <v>5</v>
      </c>
      <c r="M22" s="18">
        <v>1</v>
      </c>
      <c r="N22" s="18">
        <v>3</v>
      </c>
      <c r="O22" s="18"/>
      <c r="P22" s="28">
        <f t="shared" si="2"/>
        <v>4</v>
      </c>
      <c r="Q22" s="18"/>
      <c r="R22" s="18"/>
      <c r="S22" s="18"/>
      <c r="T22" s="28">
        <f t="shared" si="3"/>
        <v>0</v>
      </c>
      <c r="U22" s="29">
        <f t="shared" si="4"/>
        <v>1</v>
      </c>
      <c r="V22" s="29">
        <f t="shared" si="4"/>
        <v>8</v>
      </c>
      <c r="W22" s="29">
        <f t="shared" si="4"/>
        <v>0</v>
      </c>
      <c r="X22" s="30">
        <f t="shared" si="5"/>
        <v>9</v>
      </c>
    </row>
    <row r="23" spans="1:25" s="31" customFormat="1" ht="23.1" customHeight="1">
      <c r="A23" s="25">
        <v>11</v>
      </c>
      <c r="B23" s="26" t="s">
        <v>15</v>
      </c>
      <c r="C23" s="27" t="s">
        <v>26</v>
      </c>
      <c r="D23" s="28"/>
      <c r="E23" s="18"/>
      <c r="F23" s="18"/>
      <c r="G23" s="18"/>
      <c r="H23" s="28">
        <f t="shared" si="0"/>
        <v>0</v>
      </c>
      <c r="I23" s="18"/>
      <c r="J23" s="18"/>
      <c r="K23" s="18"/>
      <c r="L23" s="28">
        <f t="shared" si="1"/>
        <v>0</v>
      </c>
      <c r="M23" s="18"/>
      <c r="N23" s="18"/>
      <c r="O23" s="18"/>
      <c r="P23" s="28">
        <f t="shared" si="2"/>
        <v>0</v>
      </c>
      <c r="Q23" s="18"/>
      <c r="R23" s="18"/>
      <c r="S23" s="18"/>
      <c r="T23" s="28">
        <f t="shared" si="3"/>
        <v>0</v>
      </c>
      <c r="U23" s="29">
        <f t="shared" si="4"/>
        <v>0</v>
      </c>
      <c r="V23" s="29">
        <f t="shared" si="4"/>
        <v>0</v>
      </c>
      <c r="W23" s="29">
        <f t="shared" si="4"/>
        <v>0</v>
      </c>
      <c r="X23" s="30">
        <f t="shared" si="5"/>
        <v>0</v>
      </c>
    </row>
    <row r="24" spans="1:25" ht="23.1" customHeight="1">
      <c r="A24" s="25">
        <v>12</v>
      </c>
      <c r="B24" s="26" t="s">
        <v>15</v>
      </c>
      <c r="C24" s="27" t="s">
        <v>27</v>
      </c>
      <c r="D24" s="32"/>
      <c r="E24" s="4"/>
      <c r="F24" s="4"/>
      <c r="G24" s="4"/>
      <c r="H24" s="28">
        <f t="shared" si="0"/>
        <v>0</v>
      </c>
      <c r="I24" s="4"/>
      <c r="J24" s="4"/>
      <c r="K24" s="4"/>
      <c r="L24" s="28">
        <f t="shared" si="1"/>
        <v>0</v>
      </c>
      <c r="M24" s="4"/>
      <c r="N24" s="4"/>
      <c r="O24" s="4"/>
      <c r="P24" s="28">
        <f t="shared" si="2"/>
        <v>0</v>
      </c>
      <c r="Q24" s="4"/>
      <c r="R24" s="4"/>
      <c r="S24" s="4"/>
      <c r="T24" s="28">
        <f t="shared" si="3"/>
        <v>0</v>
      </c>
      <c r="U24" s="29">
        <f t="shared" si="4"/>
        <v>0</v>
      </c>
      <c r="V24" s="29">
        <f t="shared" si="4"/>
        <v>0</v>
      </c>
      <c r="W24" s="29">
        <f t="shared" si="4"/>
        <v>0</v>
      </c>
      <c r="X24" s="30">
        <f t="shared" si="5"/>
        <v>0</v>
      </c>
    </row>
    <row r="25" spans="1:25" ht="23.1" customHeight="1">
      <c r="A25" s="25">
        <v>13</v>
      </c>
      <c r="B25" s="26" t="s">
        <v>15</v>
      </c>
      <c r="C25" s="27" t="s">
        <v>28</v>
      </c>
      <c r="D25" s="32">
        <v>12</v>
      </c>
      <c r="E25" s="4"/>
      <c r="F25" s="4">
        <v>4</v>
      </c>
      <c r="G25" s="4"/>
      <c r="H25" s="28">
        <f t="shared" si="0"/>
        <v>4</v>
      </c>
      <c r="I25" s="4"/>
      <c r="J25" s="4">
        <v>5</v>
      </c>
      <c r="K25" s="4"/>
      <c r="L25" s="28">
        <f t="shared" si="1"/>
        <v>5</v>
      </c>
      <c r="M25" s="4">
        <v>1</v>
      </c>
      <c r="N25" s="4">
        <v>2</v>
      </c>
      <c r="O25" s="4"/>
      <c r="P25" s="28">
        <f t="shared" si="2"/>
        <v>3</v>
      </c>
      <c r="Q25" s="4"/>
      <c r="R25" s="4"/>
      <c r="S25" s="4"/>
      <c r="T25" s="28">
        <f t="shared" si="3"/>
        <v>0</v>
      </c>
      <c r="U25" s="29">
        <f t="shared" si="4"/>
        <v>1</v>
      </c>
      <c r="V25" s="29">
        <f t="shared" si="4"/>
        <v>11</v>
      </c>
      <c r="W25" s="29">
        <f t="shared" si="4"/>
        <v>0</v>
      </c>
      <c r="X25" s="30">
        <f t="shared" si="5"/>
        <v>12</v>
      </c>
    </row>
    <row r="26" spans="1:25" ht="23.1" customHeight="1">
      <c r="A26" s="25">
        <v>14</v>
      </c>
      <c r="B26" s="26" t="s">
        <v>15</v>
      </c>
      <c r="C26" s="27" t="s">
        <v>29</v>
      </c>
      <c r="D26" s="32"/>
      <c r="E26" s="4"/>
      <c r="F26" s="4"/>
      <c r="G26" s="4"/>
      <c r="H26" s="28">
        <f t="shared" si="0"/>
        <v>0</v>
      </c>
      <c r="I26" s="4"/>
      <c r="J26" s="4"/>
      <c r="K26" s="4"/>
      <c r="L26" s="28">
        <f t="shared" si="1"/>
        <v>0</v>
      </c>
      <c r="M26" s="4"/>
      <c r="N26" s="4"/>
      <c r="O26" s="4"/>
      <c r="P26" s="28">
        <f t="shared" si="2"/>
        <v>0</v>
      </c>
      <c r="Q26" s="4"/>
      <c r="R26" s="4"/>
      <c r="S26" s="4"/>
      <c r="T26" s="28">
        <f t="shared" si="3"/>
        <v>0</v>
      </c>
      <c r="U26" s="29">
        <f t="shared" si="4"/>
        <v>0</v>
      </c>
      <c r="V26" s="29">
        <f t="shared" si="4"/>
        <v>0</v>
      </c>
      <c r="W26" s="29">
        <f t="shared" si="4"/>
        <v>0</v>
      </c>
      <c r="X26" s="30">
        <f t="shared" si="5"/>
        <v>0</v>
      </c>
    </row>
    <row r="27" spans="1:25" ht="23.1" customHeight="1">
      <c r="A27" s="25">
        <v>15</v>
      </c>
      <c r="B27" s="26" t="s">
        <v>15</v>
      </c>
      <c r="C27" s="27" t="s">
        <v>30</v>
      </c>
      <c r="D27" s="32"/>
      <c r="E27" s="4"/>
      <c r="F27" s="4"/>
      <c r="G27" s="4"/>
      <c r="H27" s="28">
        <f t="shared" si="0"/>
        <v>0</v>
      </c>
      <c r="I27" s="4"/>
      <c r="J27" s="4"/>
      <c r="K27" s="4"/>
      <c r="L27" s="28">
        <f t="shared" si="1"/>
        <v>0</v>
      </c>
      <c r="M27" s="4"/>
      <c r="N27" s="4"/>
      <c r="O27" s="4"/>
      <c r="P27" s="28">
        <f t="shared" si="2"/>
        <v>0</v>
      </c>
      <c r="Q27" s="4"/>
      <c r="R27" s="4"/>
      <c r="S27" s="4"/>
      <c r="T27" s="28">
        <f t="shared" si="3"/>
        <v>0</v>
      </c>
      <c r="U27" s="29">
        <f t="shared" si="4"/>
        <v>0</v>
      </c>
      <c r="V27" s="29">
        <f t="shared" si="4"/>
        <v>0</v>
      </c>
      <c r="W27" s="29">
        <f t="shared" si="4"/>
        <v>0</v>
      </c>
      <c r="X27" s="30">
        <f t="shared" si="5"/>
        <v>0</v>
      </c>
    </row>
    <row r="28" spans="1:25" ht="23.1" customHeight="1">
      <c r="A28" s="25">
        <v>16</v>
      </c>
      <c r="B28" s="26" t="s">
        <v>15</v>
      </c>
      <c r="C28" s="27" t="s">
        <v>31</v>
      </c>
      <c r="D28" s="32">
        <v>7</v>
      </c>
      <c r="E28" s="4"/>
      <c r="F28" s="4"/>
      <c r="G28" s="4"/>
      <c r="H28" s="28">
        <f t="shared" si="0"/>
        <v>0</v>
      </c>
      <c r="I28" s="4"/>
      <c r="J28" s="4">
        <v>4</v>
      </c>
      <c r="K28" s="4"/>
      <c r="L28" s="28">
        <f t="shared" si="1"/>
        <v>4</v>
      </c>
      <c r="M28" s="4">
        <v>1</v>
      </c>
      <c r="N28" s="4">
        <v>2</v>
      </c>
      <c r="O28" s="4"/>
      <c r="P28" s="28">
        <f t="shared" si="2"/>
        <v>3</v>
      </c>
      <c r="Q28" s="4"/>
      <c r="R28" s="4"/>
      <c r="S28" s="4"/>
      <c r="T28" s="28">
        <f t="shared" si="3"/>
        <v>0</v>
      </c>
      <c r="U28" s="29">
        <f t="shared" si="4"/>
        <v>1</v>
      </c>
      <c r="V28" s="29">
        <f t="shared" si="4"/>
        <v>6</v>
      </c>
      <c r="W28" s="29">
        <f t="shared" si="4"/>
        <v>0</v>
      </c>
      <c r="X28" s="30">
        <f t="shared" si="5"/>
        <v>7</v>
      </c>
      <c r="Y28" s="3">
        <f>X28-D28</f>
        <v>0</v>
      </c>
    </row>
    <row r="29" spans="1:25" ht="23.1" customHeight="1">
      <c r="A29" s="25">
        <v>17</v>
      </c>
      <c r="B29" s="26" t="s">
        <v>15</v>
      </c>
      <c r="C29" s="27" t="s">
        <v>32</v>
      </c>
      <c r="D29" s="32"/>
      <c r="E29" s="4"/>
      <c r="F29" s="4"/>
      <c r="G29" s="4"/>
      <c r="H29" s="28">
        <f t="shared" si="0"/>
        <v>0</v>
      </c>
      <c r="I29" s="4"/>
      <c r="J29" s="4"/>
      <c r="K29" s="4"/>
      <c r="L29" s="28">
        <f t="shared" si="1"/>
        <v>0</v>
      </c>
      <c r="M29" s="4"/>
      <c r="N29" s="4"/>
      <c r="O29" s="4"/>
      <c r="P29" s="28">
        <f t="shared" si="2"/>
        <v>0</v>
      </c>
      <c r="Q29" s="4"/>
      <c r="R29" s="4"/>
      <c r="S29" s="4"/>
      <c r="T29" s="28">
        <f t="shared" si="3"/>
        <v>0</v>
      </c>
      <c r="U29" s="29">
        <f t="shared" si="4"/>
        <v>0</v>
      </c>
      <c r="V29" s="29">
        <f t="shared" si="4"/>
        <v>0</v>
      </c>
      <c r="W29" s="29">
        <f t="shared" si="4"/>
        <v>0</v>
      </c>
      <c r="X29" s="30">
        <f t="shared" si="5"/>
        <v>0</v>
      </c>
    </row>
    <row r="30" spans="1:25" ht="23.1" customHeight="1">
      <c r="A30" s="25">
        <v>18</v>
      </c>
      <c r="B30" s="26" t="s">
        <v>15</v>
      </c>
      <c r="C30" s="27" t="s">
        <v>33</v>
      </c>
      <c r="D30" s="32"/>
      <c r="E30" s="4"/>
      <c r="F30" s="4"/>
      <c r="G30" s="4"/>
      <c r="H30" s="28">
        <f t="shared" si="0"/>
        <v>0</v>
      </c>
      <c r="I30" s="4"/>
      <c r="J30" s="4"/>
      <c r="K30" s="4"/>
      <c r="L30" s="28">
        <f t="shared" si="1"/>
        <v>0</v>
      </c>
      <c r="M30" s="4"/>
      <c r="N30" s="4"/>
      <c r="O30" s="4"/>
      <c r="P30" s="28">
        <f t="shared" si="2"/>
        <v>0</v>
      </c>
      <c r="Q30" s="4"/>
      <c r="R30" s="4"/>
      <c r="S30" s="4"/>
      <c r="T30" s="28">
        <f t="shared" si="3"/>
        <v>0</v>
      </c>
      <c r="U30" s="29">
        <f t="shared" si="4"/>
        <v>0</v>
      </c>
      <c r="V30" s="29">
        <f t="shared" si="4"/>
        <v>0</v>
      </c>
      <c r="W30" s="29">
        <f t="shared" si="4"/>
        <v>0</v>
      </c>
      <c r="X30" s="30">
        <f t="shared" si="5"/>
        <v>0</v>
      </c>
    </row>
    <row r="31" spans="1:25" ht="23.1" customHeight="1">
      <c r="A31" s="25">
        <v>19</v>
      </c>
      <c r="B31" s="26" t="s">
        <v>15</v>
      </c>
      <c r="C31" s="33" t="s">
        <v>34</v>
      </c>
      <c r="D31" s="4"/>
      <c r="E31" s="4"/>
      <c r="F31" s="4"/>
      <c r="G31" s="4"/>
      <c r="H31" s="18">
        <f t="shared" si="0"/>
        <v>0</v>
      </c>
      <c r="I31" s="4"/>
      <c r="J31" s="4"/>
      <c r="K31" s="4"/>
      <c r="L31" s="18">
        <f t="shared" si="1"/>
        <v>0</v>
      </c>
      <c r="M31" s="4"/>
      <c r="N31" s="4"/>
      <c r="O31" s="4"/>
      <c r="P31" s="18">
        <f t="shared" si="2"/>
        <v>0</v>
      </c>
      <c r="Q31" s="4"/>
      <c r="R31" s="4"/>
      <c r="S31" s="4"/>
      <c r="T31" s="18">
        <f t="shared" si="3"/>
        <v>0</v>
      </c>
      <c r="U31" s="18">
        <f t="shared" si="4"/>
        <v>0</v>
      </c>
      <c r="V31" s="18">
        <f t="shared" si="4"/>
        <v>0</v>
      </c>
      <c r="W31" s="18">
        <f t="shared" si="4"/>
        <v>0</v>
      </c>
      <c r="X31" s="18">
        <f t="shared" si="5"/>
        <v>0</v>
      </c>
    </row>
    <row r="32" spans="1:25" ht="23.1" customHeight="1">
      <c r="A32" s="25">
        <v>20</v>
      </c>
      <c r="B32" s="26" t="s">
        <v>15</v>
      </c>
      <c r="C32" s="34" t="s">
        <v>35</v>
      </c>
      <c r="D32" s="32">
        <v>8</v>
      </c>
      <c r="E32" s="4"/>
      <c r="F32" s="4">
        <v>3</v>
      </c>
      <c r="G32" s="4"/>
      <c r="H32" s="28">
        <f t="shared" si="0"/>
        <v>3</v>
      </c>
      <c r="I32" s="4"/>
      <c r="J32" s="4">
        <v>4</v>
      </c>
      <c r="K32" s="4"/>
      <c r="L32" s="28">
        <f t="shared" si="1"/>
        <v>4</v>
      </c>
      <c r="M32" s="4"/>
      <c r="N32" s="4">
        <v>1</v>
      </c>
      <c r="O32" s="4"/>
      <c r="P32" s="28">
        <f t="shared" si="2"/>
        <v>1</v>
      </c>
      <c r="Q32" s="4"/>
      <c r="R32" s="4"/>
      <c r="S32" s="4"/>
      <c r="T32" s="28">
        <f t="shared" si="3"/>
        <v>0</v>
      </c>
      <c r="U32" s="29">
        <f t="shared" si="4"/>
        <v>0</v>
      </c>
      <c r="V32" s="29">
        <f t="shared" si="4"/>
        <v>8</v>
      </c>
      <c r="W32" s="29">
        <f t="shared" si="4"/>
        <v>0</v>
      </c>
      <c r="X32" s="30">
        <f t="shared" si="5"/>
        <v>8</v>
      </c>
    </row>
    <row r="33" spans="1:24" ht="23.1" customHeight="1">
      <c r="A33" s="25">
        <v>21</v>
      </c>
      <c r="B33" s="26" t="s">
        <v>15</v>
      </c>
      <c r="C33" s="27" t="s">
        <v>36</v>
      </c>
      <c r="D33" s="32"/>
      <c r="E33" s="4"/>
      <c r="F33" s="4"/>
      <c r="G33" s="4"/>
      <c r="H33" s="28">
        <f t="shared" si="0"/>
        <v>0</v>
      </c>
      <c r="I33" s="4"/>
      <c r="J33" s="4"/>
      <c r="K33" s="4"/>
      <c r="L33" s="28">
        <f t="shared" si="1"/>
        <v>0</v>
      </c>
      <c r="M33" s="4"/>
      <c r="N33" s="4"/>
      <c r="O33" s="4"/>
      <c r="P33" s="28">
        <f t="shared" si="2"/>
        <v>0</v>
      </c>
      <c r="Q33" s="4"/>
      <c r="R33" s="4"/>
      <c r="S33" s="4"/>
      <c r="T33" s="28">
        <f t="shared" si="3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30">
        <f t="shared" si="5"/>
        <v>0</v>
      </c>
    </row>
    <row r="34" spans="1:24" ht="20.25">
      <c r="A34" s="25">
        <v>22</v>
      </c>
      <c r="B34" s="26" t="s">
        <v>15</v>
      </c>
      <c r="C34" s="27" t="s">
        <v>37</v>
      </c>
      <c r="D34" s="32">
        <v>3</v>
      </c>
      <c r="E34" s="4"/>
      <c r="F34" s="4">
        <v>2</v>
      </c>
      <c r="G34" s="4"/>
      <c r="H34" s="28">
        <f t="shared" si="0"/>
        <v>2</v>
      </c>
      <c r="I34" s="4"/>
      <c r="J34" s="4">
        <v>1</v>
      </c>
      <c r="K34" s="4"/>
      <c r="L34" s="28">
        <f t="shared" si="1"/>
        <v>1</v>
      </c>
      <c r="M34" s="4"/>
      <c r="N34" s="4"/>
      <c r="O34" s="4"/>
      <c r="P34" s="28">
        <f t="shared" si="2"/>
        <v>0</v>
      </c>
      <c r="Q34" s="4"/>
      <c r="R34" s="4"/>
      <c r="S34" s="4"/>
      <c r="T34" s="28">
        <f t="shared" si="3"/>
        <v>0</v>
      </c>
      <c r="U34" s="29">
        <f t="shared" si="4"/>
        <v>0</v>
      </c>
      <c r="V34" s="29">
        <f t="shared" si="4"/>
        <v>3</v>
      </c>
      <c r="W34" s="29">
        <f t="shared" si="4"/>
        <v>0</v>
      </c>
      <c r="X34" s="30">
        <f t="shared" si="5"/>
        <v>3</v>
      </c>
    </row>
    <row r="35" spans="1:24" ht="40.5">
      <c r="A35" s="25">
        <v>23</v>
      </c>
      <c r="B35" s="26" t="s">
        <v>15</v>
      </c>
      <c r="C35" s="27" t="s">
        <v>146</v>
      </c>
      <c r="D35" s="32"/>
      <c r="E35" s="4"/>
      <c r="F35" s="4"/>
      <c r="G35" s="4"/>
      <c r="H35" s="28">
        <f t="shared" si="0"/>
        <v>0</v>
      </c>
      <c r="I35" s="4"/>
      <c r="J35" s="4"/>
      <c r="K35" s="4"/>
      <c r="L35" s="28">
        <f t="shared" si="1"/>
        <v>0</v>
      </c>
      <c r="M35" s="4"/>
      <c r="N35" s="4"/>
      <c r="O35" s="4"/>
      <c r="P35" s="28">
        <f t="shared" si="2"/>
        <v>0</v>
      </c>
      <c r="Q35" s="4"/>
      <c r="R35" s="4"/>
      <c r="S35" s="4"/>
      <c r="T35" s="28">
        <f t="shared" si="3"/>
        <v>0</v>
      </c>
      <c r="U35" s="29">
        <f t="shared" si="4"/>
        <v>0</v>
      </c>
      <c r="V35" s="29">
        <f t="shared" si="4"/>
        <v>0</v>
      </c>
      <c r="W35" s="29">
        <f t="shared" si="4"/>
        <v>0</v>
      </c>
      <c r="X35" s="30">
        <f t="shared" si="5"/>
        <v>0</v>
      </c>
    </row>
    <row r="36" spans="1:24" ht="20.25">
      <c r="A36" s="25">
        <v>24</v>
      </c>
      <c r="B36" s="26" t="s">
        <v>15</v>
      </c>
      <c r="C36" s="27" t="s">
        <v>38</v>
      </c>
      <c r="D36" s="32"/>
      <c r="E36" s="4"/>
      <c r="F36" s="4"/>
      <c r="G36" s="4"/>
      <c r="H36" s="28">
        <f t="shared" si="0"/>
        <v>0</v>
      </c>
      <c r="I36" s="4"/>
      <c r="J36" s="4"/>
      <c r="K36" s="4"/>
      <c r="L36" s="28">
        <f t="shared" si="1"/>
        <v>0</v>
      </c>
      <c r="M36" s="4"/>
      <c r="N36" s="4"/>
      <c r="O36" s="4"/>
      <c r="P36" s="28">
        <f t="shared" si="2"/>
        <v>0</v>
      </c>
      <c r="Q36" s="4"/>
      <c r="R36" s="4"/>
      <c r="S36" s="4"/>
      <c r="T36" s="28">
        <f t="shared" si="3"/>
        <v>0</v>
      </c>
      <c r="U36" s="29">
        <f t="shared" si="4"/>
        <v>0</v>
      </c>
      <c r="V36" s="29">
        <f t="shared" si="4"/>
        <v>0</v>
      </c>
      <c r="W36" s="29">
        <f t="shared" si="4"/>
        <v>0</v>
      </c>
      <c r="X36" s="30">
        <f t="shared" si="5"/>
        <v>0</v>
      </c>
    </row>
    <row r="37" spans="1:24" ht="20.25">
      <c r="A37" s="25">
        <v>25</v>
      </c>
      <c r="B37" s="26" t="s">
        <v>15</v>
      </c>
      <c r="C37" s="27" t="s">
        <v>39</v>
      </c>
      <c r="D37" s="32"/>
      <c r="E37" s="4"/>
      <c r="F37" s="4"/>
      <c r="G37" s="4"/>
      <c r="H37" s="28">
        <f t="shared" si="0"/>
        <v>0</v>
      </c>
      <c r="I37" s="4"/>
      <c r="J37" s="4"/>
      <c r="K37" s="4"/>
      <c r="L37" s="28">
        <f t="shared" si="1"/>
        <v>0</v>
      </c>
      <c r="M37" s="4"/>
      <c r="N37" s="4"/>
      <c r="O37" s="4"/>
      <c r="P37" s="28">
        <f t="shared" si="2"/>
        <v>0</v>
      </c>
      <c r="Q37" s="4"/>
      <c r="R37" s="4"/>
      <c r="S37" s="4"/>
      <c r="T37" s="28">
        <f t="shared" si="3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30">
        <f t="shared" si="5"/>
        <v>0</v>
      </c>
    </row>
    <row r="38" spans="1:24" ht="20.25">
      <c r="A38" s="25">
        <v>26</v>
      </c>
      <c r="B38" s="26" t="s">
        <v>15</v>
      </c>
      <c r="C38" s="27" t="s">
        <v>40</v>
      </c>
      <c r="D38" s="32"/>
      <c r="E38" s="4"/>
      <c r="F38" s="4"/>
      <c r="G38" s="4"/>
      <c r="H38" s="28">
        <f t="shared" si="0"/>
        <v>0</v>
      </c>
      <c r="I38" s="4"/>
      <c r="J38" s="4"/>
      <c r="K38" s="4"/>
      <c r="L38" s="28">
        <f t="shared" si="1"/>
        <v>0</v>
      </c>
      <c r="M38" s="4"/>
      <c r="N38" s="4"/>
      <c r="O38" s="4"/>
      <c r="P38" s="28">
        <f t="shared" si="2"/>
        <v>0</v>
      </c>
      <c r="Q38" s="4"/>
      <c r="R38" s="4"/>
      <c r="S38" s="4"/>
      <c r="T38" s="28">
        <f t="shared" si="3"/>
        <v>0</v>
      </c>
      <c r="U38" s="29">
        <f t="shared" si="4"/>
        <v>0</v>
      </c>
      <c r="V38" s="29">
        <f t="shared" si="4"/>
        <v>0</v>
      </c>
      <c r="W38" s="29">
        <f t="shared" si="4"/>
        <v>0</v>
      </c>
      <c r="X38" s="30">
        <f t="shared" si="5"/>
        <v>0</v>
      </c>
    </row>
    <row r="39" spans="1:24" ht="20.25">
      <c r="A39" s="25">
        <v>27</v>
      </c>
      <c r="B39" s="26" t="s">
        <v>15</v>
      </c>
      <c r="C39" s="27" t="s">
        <v>41</v>
      </c>
      <c r="D39" s="32"/>
      <c r="E39" s="4"/>
      <c r="F39" s="4"/>
      <c r="G39" s="4"/>
      <c r="H39" s="28">
        <f t="shared" si="0"/>
        <v>0</v>
      </c>
      <c r="I39" s="4"/>
      <c r="J39" s="4"/>
      <c r="K39" s="4"/>
      <c r="L39" s="28">
        <f t="shared" si="1"/>
        <v>0</v>
      </c>
      <c r="M39" s="4"/>
      <c r="N39" s="4"/>
      <c r="O39" s="4"/>
      <c r="P39" s="28">
        <f t="shared" si="2"/>
        <v>0</v>
      </c>
      <c r="Q39" s="4"/>
      <c r="R39" s="4"/>
      <c r="S39" s="4"/>
      <c r="T39" s="28">
        <f t="shared" si="3"/>
        <v>0</v>
      </c>
      <c r="U39" s="29">
        <f t="shared" si="4"/>
        <v>0</v>
      </c>
      <c r="V39" s="29">
        <f t="shared" si="4"/>
        <v>0</v>
      </c>
      <c r="W39" s="29">
        <f t="shared" si="4"/>
        <v>0</v>
      </c>
      <c r="X39" s="30">
        <f t="shared" si="5"/>
        <v>0</v>
      </c>
    </row>
    <row r="40" spans="1:24" ht="20.25">
      <c r="A40" s="25">
        <v>28</v>
      </c>
      <c r="B40" s="26" t="s">
        <v>15</v>
      </c>
      <c r="C40" s="27" t="s">
        <v>42</v>
      </c>
      <c r="D40" s="32"/>
      <c r="E40" s="4"/>
      <c r="F40" s="4"/>
      <c r="G40" s="4"/>
      <c r="H40" s="28">
        <f t="shared" si="0"/>
        <v>0</v>
      </c>
      <c r="I40" s="4"/>
      <c r="J40" s="4"/>
      <c r="K40" s="4"/>
      <c r="L40" s="28">
        <f t="shared" si="1"/>
        <v>0</v>
      </c>
      <c r="M40" s="4"/>
      <c r="N40" s="4"/>
      <c r="O40" s="4"/>
      <c r="P40" s="28">
        <f t="shared" si="2"/>
        <v>0</v>
      </c>
      <c r="Q40" s="4"/>
      <c r="R40" s="4"/>
      <c r="S40" s="4"/>
      <c r="T40" s="28">
        <f t="shared" si="3"/>
        <v>0</v>
      </c>
      <c r="U40" s="29">
        <f t="shared" si="4"/>
        <v>0</v>
      </c>
      <c r="V40" s="29">
        <f t="shared" si="4"/>
        <v>0</v>
      </c>
      <c r="W40" s="29">
        <f t="shared" si="4"/>
        <v>0</v>
      </c>
      <c r="X40" s="30">
        <f t="shared" si="5"/>
        <v>0</v>
      </c>
    </row>
    <row r="41" spans="1:24" ht="40.5">
      <c r="A41" s="25">
        <v>31</v>
      </c>
      <c r="B41" s="26" t="s">
        <v>15</v>
      </c>
      <c r="C41" s="27" t="s">
        <v>121</v>
      </c>
      <c r="D41" s="32"/>
      <c r="E41" s="4"/>
      <c r="F41" s="4"/>
      <c r="G41" s="4"/>
      <c r="H41" s="28">
        <f t="shared" si="0"/>
        <v>0</v>
      </c>
      <c r="I41" s="4"/>
      <c r="J41" s="4"/>
      <c r="K41" s="4"/>
      <c r="L41" s="28">
        <f t="shared" si="1"/>
        <v>0</v>
      </c>
      <c r="M41" s="4"/>
      <c r="N41" s="4"/>
      <c r="O41" s="4"/>
      <c r="P41" s="28">
        <f t="shared" si="2"/>
        <v>0</v>
      </c>
      <c r="Q41" s="4"/>
      <c r="R41" s="4"/>
      <c r="S41" s="4"/>
      <c r="T41" s="28">
        <f t="shared" si="3"/>
        <v>0</v>
      </c>
      <c r="U41" s="29">
        <f t="shared" si="4"/>
        <v>0</v>
      </c>
      <c r="V41" s="29">
        <f t="shared" si="4"/>
        <v>0</v>
      </c>
      <c r="W41" s="29">
        <f t="shared" si="4"/>
        <v>0</v>
      </c>
      <c r="X41" s="30">
        <f t="shared" si="5"/>
        <v>0</v>
      </c>
    </row>
    <row r="42" spans="1:24" ht="20.25">
      <c r="A42" s="25">
        <v>32</v>
      </c>
      <c r="B42" s="26" t="s">
        <v>15</v>
      </c>
      <c r="C42" s="27" t="s">
        <v>43</v>
      </c>
      <c r="D42" s="32">
        <v>161</v>
      </c>
      <c r="E42" s="4"/>
      <c r="F42" s="4">
        <v>32</v>
      </c>
      <c r="G42" s="4"/>
      <c r="H42" s="28">
        <f t="shared" si="0"/>
        <v>32</v>
      </c>
      <c r="I42" s="4">
        <v>3</v>
      </c>
      <c r="J42" s="4">
        <v>44</v>
      </c>
      <c r="K42" s="4"/>
      <c r="L42" s="28">
        <f t="shared" si="1"/>
        <v>47</v>
      </c>
      <c r="M42" s="4">
        <v>2</v>
      </c>
      <c r="N42" s="4">
        <v>44</v>
      </c>
      <c r="O42" s="4"/>
      <c r="P42" s="28">
        <f t="shared" si="2"/>
        <v>46</v>
      </c>
      <c r="Q42" s="4">
        <v>3</v>
      </c>
      <c r="R42" s="4">
        <v>33</v>
      </c>
      <c r="S42" s="4"/>
      <c r="T42" s="28">
        <f t="shared" si="3"/>
        <v>36</v>
      </c>
      <c r="U42" s="29">
        <f t="shared" si="4"/>
        <v>8</v>
      </c>
      <c r="V42" s="29">
        <f t="shared" si="4"/>
        <v>153</v>
      </c>
      <c r="W42" s="29">
        <f t="shared" si="4"/>
        <v>0</v>
      </c>
      <c r="X42" s="30">
        <f t="shared" si="5"/>
        <v>161</v>
      </c>
    </row>
    <row r="43" spans="1:24" ht="40.5">
      <c r="A43" s="25">
        <v>33</v>
      </c>
      <c r="B43" s="26" t="s">
        <v>15</v>
      </c>
      <c r="C43" s="27" t="s">
        <v>122</v>
      </c>
      <c r="D43" s="32"/>
      <c r="E43" s="4"/>
      <c r="F43" s="4"/>
      <c r="G43" s="4"/>
      <c r="H43" s="28">
        <f t="shared" si="0"/>
        <v>0</v>
      </c>
      <c r="I43" s="4"/>
      <c r="J43" s="4"/>
      <c r="K43" s="4"/>
      <c r="L43" s="28">
        <f t="shared" si="1"/>
        <v>0</v>
      </c>
      <c r="M43" s="4"/>
      <c r="N43" s="4"/>
      <c r="O43" s="4"/>
      <c r="P43" s="28">
        <f t="shared" si="2"/>
        <v>0</v>
      </c>
      <c r="Q43" s="4"/>
      <c r="R43" s="4"/>
      <c r="S43" s="4"/>
      <c r="T43" s="28">
        <f t="shared" si="3"/>
        <v>0</v>
      </c>
      <c r="U43" s="29">
        <f t="shared" si="4"/>
        <v>0</v>
      </c>
      <c r="V43" s="29">
        <f t="shared" si="4"/>
        <v>0</v>
      </c>
      <c r="W43" s="29">
        <f t="shared" si="4"/>
        <v>0</v>
      </c>
      <c r="X43" s="30">
        <f t="shared" si="5"/>
        <v>0</v>
      </c>
    </row>
    <row r="44" spans="1:24" ht="20.25">
      <c r="A44" s="25">
        <v>35</v>
      </c>
      <c r="B44" s="26" t="s">
        <v>15</v>
      </c>
      <c r="C44" s="34" t="s">
        <v>44</v>
      </c>
      <c r="D44" s="32"/>
      <c r="E44" s="4"/>
      <c r="F44" s="4"/>
      <c r="G44" s="4"/>
      <c r="H44" s="28">
        <f t="shared" si="0"/>
        <v>0</v>
      </c>
      <c r="I44" s="4"/>
      <c r="J44" s="4"/>
      <c r="K44" s="4"/>
      <c r="L44" s="28">
        <f t="shared" si="1"/>
        <v>0</v>
      </c>
      <c r="M44" s="4"/>
      <c r="N44" s="4"/>
      <c r="O44" s="4"/>
      <c r="P44" s="28">
        <f t="shared" si="2"/>
        <v>0</v>
      </c>
      <c r="Q44" s="4"/>
      <c r="R44" s="4"/>
      <c r="S44" s="4"/>
      <c r="T44" s="28">
        <f t="shared" si="3"/>
        <v>0</v>
      </c>
      <c r="U44" s="29">
        <f t="shared" si="4"/>
        <v>0</v>
      </c>
      <c r="V44" s="29">
        <f t="shared" si="4"/>
        <v>0</v>
      </c>
      <c r="W44" s="29">
        <f t="shared" si="4"/>
        <v>0</v>
      </c>
      <c r="X44" s="30">
        <f t="shared" si="5"/>
        <v>0</v>
      </c>
    </row>
    <row r="45" spans="1:24" ht="20.25">
      <c r="A45" s="25">
        <v>36</v>
      </c>
      <c r="B45" s="26" t="s">
        <v>15</v>
      </c>
      <c r="C45" s="34" t="s">
        <v>45</v>
      </c>
      <c r="D45" s="32"/>
      <c r="E45" s="4"/>
      <c r="F45" s="4"/>
      <c r="G45" s="4"/>
      <c r="H45" s="28">
        <f t="shared" si="0"/>
        <v>0</v>
      </c>
      <c r="I45" s="4"/>
      <c r="J45" s="4"/>
      <c r="K45" s="4"/>
      <c r="L45" s="28">
        <f t="shared" si="1"/>
        <v>0</v>
      </c>
      <c r="M45" s="4"/>
      <c r="N45" s="4"/>
      <c r="O45" s="4"/>
      <c r="P45" s="28">
        <f t="shared" si="2"/>
        <v>0</v>
      </c>
      <c r="Q45" s="4"/>
      <c r="R45" s="4"/>
      <c r="S45" s="4"/>
      <c r="T45" s="28">
        <f t="shared" si="3"/>
        <v>0</v>
      </c>
      <c r="U45" s="29">
        <f t="shared" si="4"/>
        <v>0</v>
      </c>
      <c r="V45" s="29">
        <f t="shared" si="4"/>
        <v>0</v>
      </c>
      <c r="W45" s="29">
        <f t="shared" si="4"/>
        <v>0</v>
      </c>
      <c r="X45" s="30">
        <f t="shared" si="5"/>
        <v>0</v>
      </c>
    </row>
    <row r="46" spans="1:24" ht="20.25">
      <c r="A46" s="25">
        <v>37</v>
      </c>
      <c r="B46" s="26" t="s">
        <v>15</v>
      </c>
      <c r="C46" s="34" t="s">
        <v>46</v>
      </c>
      <c r="D46" s="32"/>
      <c r="E46" s="4"/>
      <c r="F46" s="4"/>
      <c r="G46" s="4"/>
      <c r="H46" s="28">
        <f t="shared" si="0"/>
        <v>0</v>
      </c>
      <c r="I46" s="4"/>
      <c r="J46" s="4"/>
      <c r="K46" s="4"/>
      <c r="L46" s="28">
        <f t="shared" si="1"/>
        <v>0</v>
      </c>
      <c r="M46" s="4"/>
      <c r="N46" s="4"/>
      <c r="O46" s="4"/>
      <c r="P46" s="28">
        <f t="shared" si="2"/>
        <v>0</v>
      </c>
      <c r="Q46" s="4"/>
      <c r="R46" s="4"/>
      <c r="S46" s="4"/>
      <c r="T46" s="28">
        <f t="shared" si="3"/>
        <v>0</v>
      </c>
      <c r="U46" s="29">
        <f t="shared" si="4"/>
        <v>0</v>
      </c>
      <c r="V46" s="29">
        <f t="shared" si="4"/>
        <v>0</v>
      </c>
      <c r="W46" s="29">
        <f t="shared" si="4"/>
        <v>0</v>
      </c>
      <c r="X46" s="30">
        <f t="shared" si="5"/>
        <v>0</v>
      </c>
    </row>
    <row r="47" spans="1:24" ht="20.25">
      <c r="A47" s="25">
        <v>38</v>
      </c>
      <c r="B47" s="26" t="s">
        <v>15</v>
      </c>
      <c r="C47" s="34" t="s">
        <v>47</v>
      </c>
      <c r="D47" s="32">
        <v>13</v>
      </c>
      <c r="E47" s="4"/>
      <c r="F47" s="4">
        <v>2</v>
      </c>
      <c r="G47" s="4"/>
      <c r="H47" s="28">
        <f t="shared" si="0"/>
        <v>2</v>
      </c>
      <c r="I47" s="4"/>
      <c r="J47" s="4">
        <v>7</v>
      </c>
      <c r="K47" s="4"/>
      <c r="L47" s="28">
        <f t="shared" si="1"/>
        <v>7</v>
      </c>
      <c r="M47" s="4"/>
      <c r="N47" s="4">
        <v>4</v>
      </c>
      <c r="O47" s="4"/>
      <c r="P47" s="28">
        <f t="shared" si="2"/>
        <v>4</v>
      </c>
      <c r="Q47" s="4"/>
      <c r="R47" s="4"/>
      <c r="S47" s="4"/>
      <c r="T47" s="28">
        <f t="shared" si="3"/>
        <v>0</v>
      </c>
      <c r="U47" s="29">
        <f t="shared" si="4"/>
        <v>0</v>
      </c>
      <c r="V47" s="29">
        <f t="shared" si="4"/>
        <v>13</v>
      </c>
      <c r="W47" s="29">
        <f t="shared" si="4"/>
        <v>0</v>
      </c>
      <c r="X47" s="30">
        <f t="shared" si="5"/>
        <v>13</v>
      </c>
    </row>
    <row r="48" spans="1:24">
      <c r="A48" s="35">
        <v>1</v>
      </c>
      <c r="B48" s="26" t="s">
        <v>15</v>
      </c>
      <c r="C48" s="35" t="s">
        <v>14</v>
      </c>
      <c r="D48" s="36">
        <f>SUM(D13:D47)</f>
        <v>407</v>
      </c>
      <c r="E48" s="35">
        <f t="shared" ref="E48:S48" si="6">SUM(E13:E47)</f>
        <v>0</v>
      </c>
      <c r="F48" s="35">
        <f t="shared" si="6"/>
        <v>105</v>
      </c>
      <c r="G48" s="35">
        <f t="shared" si="6"/>
        <v>0</v>
      </c>
      <c r="H48" s="28">
        <f t="shared" si="0"/>
        <v>105</v>
      </c>
      <c r="I48" s="35">
        <f t="shared" si="6"/>
        <v>6</v>
      </c>
      <c r="J48" s="35">
        <f t="shared" si="6"/>
        <v>151</v>
      </c>
      <c r="K48" s="35">
        <f t="shared" si="6"/>
        <v>0</v>
      </c>
      <c r="L48" s="28">
        <f t="shared" si="1"/>
        <v>157</v>
      </c>
      <c r="M48" s="35">
        <f t="shared" si="6"/>
        <v>9</v>
      </c>
      <c r="N48" s="35">
        <f t="shared" si="6"/>
        <v>86</v>
      </c>
      <c r="O48" s="35">
        <f t="shared" si="6"/>
        <v>0</v>
      </c>
      <c r="P48" s="28">
        <f t="shared" si="2"/>
        <v>95</v>
      </c>
      <c r="Q48" s="35">
        <f t="shared" si="6"/>
        <v>5</v>
      </c>
      <c r="R48" s="35">
        <f t="shared" si="6"/>
        <v>45</v>
      </c>
      <c r="S48" s="35">
        <f t="shared" si="6"/>
        <v>0</v>
      </c>
      <c r="T48" s="28">
        <f t="shared" si="3"/>
        <v>50</v>
      </c>
      <c r="U48" s="37">
        <f t="shared" si="4"/>
        <v>20</v>
      </c>
      <c r="V48" s="37">
        <f t="shared" si="4"/>
        <v>387</v>
      </c>
      <c r="W48" s="37">
        <f t="shared" si="4"/>
        <v>0</v>
      </c>
      <c r="X48" s="37">
        <f t="shared" si="5"/>
        <v>407</v>
      </c>
    </row>
    <row r="49" spans="1:25" ht="20.25">
      <c r="A49" s="25">
        <v>1</v>
      </c>
      <c r="B49" s="26" t="s">
        <v>48</v>
      </c>
      <c r="C49" s="27" t="s">
        <v>16</v>
      </c>
      <c r="D49" s="28">
        <v>53</v>
      </c>
      <c r="E49" s="18"/>
      <c r="F49" s="18">
        <v>6</v>
      </c>
      <c r="G49" s="18"/>
      <c r="H49" s="28">
        <f t="shared" si="0"/>
        <v>6</v>
      </c>
      <c r="I49" s="18"/>
      <c r="J49" s="18">
        <v>30</v>
      </c>
      <c r="K49" s="18"/>
      <c r="L49" s="28">
        <f t="shared" si="1"/>
        <v>30</v>
      </c>
      <c r="M49" s="18"/>
      <c r="N49" s="18">
        <v>17</v>
      </c>
      <c r="O49" s="18"/>
      <c r="P49" s="28">
        <f t="shared" si="2"/>
        <v>17</v>
      </c>
      <c r="Q49" s="18"/>
      <c r="R49" s="18"/>
      <c r="S49" s="18"/>
      <c r="T49" s="28">
        <f t="shared" si="3"/>
        <v>0</v>
      </c>
      <c r="U49" s="29">
        <f t="shared" si="4"/>
        <v>0</v>
      </c>
      <c r="V49" s="29">
        <f t="shared" si="4"/>
        <v>53</v>
      </c>
      <c r="W49" s="29">
        <f t="shared" si="4"/>
        <v>0</v>
      </c>
      <c r="X49" s="30">
        <f t="shared" si="5"/>
        <v>53</v>
      </c>
    </row>
    <row r="50" spans="1:25" ht="23.1" customHeight="1">
      <c r="A50" s="25">
        <v>2</v>
      </c>
      <c r="B50" s="26" t="s">
        <v>48</v>
      </c>
      <c r="C50" s="27" t="s">
        <v>17</v>
      </c>
      <c r="D50" s="28">
        <v>20</v>
      </c>
      <c r="E50" s="18"/>
      <c r="F50" s="18"/>
      <c r="G50" s="18"/>
      <c r="H50" s="28">
        <f t="shared" si="0"/>
        <v>0</v>
      </c>
      <c r="I50" s="18">
        <v>1</v>
      </c>
      <c r="J50" s="18">
        <v>12</v>
      </c>
      <c r="K50" s="18"/>
      <c r="L50" s="28">
        <f t="shared" si="1"/>
        <v>13</v>
      </c>
      <c r="M50" s="18">
        <v>1</v>
      </c>
      <c r="N50" s="18">
        <v>6</v>
      </c>
      <c r="O50" s="18"/>
      <c r="P50" s="28">
        <f t="shared" si="2"/>
        <v>7</v>
      </c>
      <c r="Q50" s="18"/>
      <c r="R50" s="18"/>
      <c r="S50" s="18"/>
      <c r="T50" s="28">
        <f t="shared" si="3"/>
        <v>0</v>
      </c>
      <c r="U50" s="29">
        <f t="shared" si="4"/>
        <v>2</v>
      </c>
      <c r="V50" s="29">
        <f t="shared" si="4"/>
        <v>18</v>
      </c>
      <c r="W50" s="29">
        <f t="shared" si="4"/>
        <v>0</v>
      </c>
      <c r="X50" s="30">
        <f t="shared" si="5"/>
        <v>20</v>
      </c>
    </row>
    <row r="51" spans="1:25" ht="23.1" customHeight="1">
      <c r="A51" s="25">
        <v>3</v>
      </c>
      <c r="B51" s="26" t="s">
        <v>48</v>
      </c>
      <c r="C51" s="27" t="s">
        <v>18</v>
      </c>
      <c r="D51" s="28">
        <v>64</v>
      </c>
      <c r="E51" s="18"/>
      <c r="F51" s="18">
        <v>13</v>
      </c>
      <c r="G51" s="18"/>
      <c r="H51" s="28">
        <f t="shared" si="0"/>
        <v>13</v>
      </c>
      <c r="I51" s="18"/>
      <c r="J51" s="18">
        <v>30</v>
      </c>
      <c r="K51" s="18"/>
      <c r="L51" s="28">
        <f t="shared" si="1"/>
        <v>30</v>
      </c>
      <c r="M51" s="18">
        <v>3</v>
      </c>
      <c r="N51" s="18">
        <v>16</v>
      </c>
      <c r="O51" s="18"/>
      <c r="P51" s="28">
        <f t="shared" si="2"/>
        <v>19</v>
      </c>
      <c r="Q51" s="18">
        <v>2</v>
      </c>
      <c r="R51" s="18"/>
      <c r="S51" s="18"/>
      <c r="T51" s="28">
        <f t="shared" si="3"/>
        <v>2</v>
      </c>
      <c r="U51" s="29">
        <f t="shared" si="4"/>
        <v>5</v>
      </c>
      <c r="V51" s="29">
        <f t="shared" si="4"/>
        <v>59</v>
      </c>
      <c r="W51" s="29">
        <f t="shared" si="4"/>
        <v>0</v>
      </c>
      <c r="X51" s="30">
        <f t="shared" si="5"/>
        <v>64</v>
      </c>
    </row>
    <row r="52" spans="1:25" ht="23.1" customHeight="1">
      <c r="A52" s="25">
        <v>4</v>
      </c>
      <c r="B52" s="26" t="s">
        <v>48</v>
      </c>
      <c r="C52" s="27" t="s">
        <v>19</v>
      </c>
      <c r="D52" s="28"/>
      <c r="E52" s="18"/>
      <c r="F52" s="18"/>
      <c r="G52" s="18"/>
      <c r="H52" s="28">
        <f t="shared" si="0"/>
        <v>0</v>
      </c>
      <c r="I52" s="18"/>
      <c r="J52" s="18"/>
      <c r="K52" s="18"/>
      <c r="L52" s="28">
        <f t="shared" si="1"/>
        <v>0</v>
      </c>
      <c r="M52" s="18"/>
      <c r="N52" s="18"/>
      <c r="O52" s="18"/>
      <c r="P52" s="28">
        <f t="shared" si="2"/>
        <v>0</v>
      </c>
      <c r="Q52" s="18"/>
      <c r="R52" s="18"/>
      <c r="S52" s="18"/>
      <c r="T52" s="28">
        <f t="shared" si="3"/>
        <v>0</v>
      </c>
      <c r="U52" s="29">
        <f t="shared" si="4"/>
        <v>0</v>
      </c>
      <c r="V52" s="29">
        <f t="shared" si="4"/>
        <v>0</v>
      </c>
      <c r="W52" s="29">
        <f t="shared" si="4"/>
        <v>0</v>
      </c>
      <c r="X52" s="30">
        <f t="shared" si="5"/>
        <v>0</v>
      </c>
    </row>
    <row r="53" spans="1:25" ht="23.1" customHeight="1">
      <c r="A53" s="25">
        <v>5</v>
      </c>
      <c r="B53" s="26" t="s">
        <v>48</v>
      </c>
      <c r="C53" s="27" t="s">
        <v>20</v>
      </c>
      <c r="D53" s="28">
        <v>4</v>
      </c>
      <c r="E53" s="18"/>
      <c r="F53" s="18">
        <v>3</v>
      </c>
      <c r="G53" s="18"/>
      <c r="H53" s="28">
        <f t="shared" si="0"/>
        <v>3</v>
      </c>
      <c r="I53" s="18"/>
      <c r="J53" s="18">
        <v>1</v>
      </c>
      <c r="K53" s="18"/>
      <c r="L53" s="28">
        <f t="shared" si="1"/>
        <v>1</v>
      </c>
      <c r="M53" s="18"/>
      <c r="N53" s="18"/>
      <c r="O53" s="18"/>
      <c r="P53" s="28">
        <f t="shared" si="2"/>
        <v>0</v>
      </c>
      <c r="Q53" s="18"/>
      <c r="R53" s="18"/>
      <c r="S53" s="18"/>
      <c r="T53" s="28">
        <f t="shared" si="3"/>
        <v>0</v>
      </c>
      <c r="U53" s="29">
        <f t="shared" si="4"/>
        <v>0</v>
      </c>
      <c r="V53" s="29">
        <f t="shared" si="4"/>
        <v>4</v>
      </c>
      <c r="W53" s="29">
        <f t="shared" si="4"/>
        <v>0</v>
      </c>
      <c r="X53" s="30">
        <f t="shared" si="5"/>
        <v>4</v>
      </c>
    </row>
    <row r="54" spans="1:25" ht="23.1" customHeight="1">
      <c r="A54" s="25">
        <v>6</v>
      </c>
      <c r="B54" s="26" t="s">
        <v>48</v>
      </c>
      <c r="C54" s="27" t="s">
        <v>21</v>
      </c>
      <c r="D54" s="28">
        <v>67</v>
      </c>
      <c r="E54" s="18"/>
      <c r="F54" s="18">
        <v>19</v>
      </c>
      <c r="G54" s="18"/>
      <c r="H54" s="28">
        <f t="shared" si="0"/>
        <v>19</v>
      </c>
      <c r="I54" s="18">
        <v>1</v>
      </c>
      <c r="J54" s="18">
        <v>25</v>
      </c>
      <c r="K54" s="18"/>
      <c r="L54" s="28">
        <f t="shared" si="1"/>
        <v>26</v>
      </c>
      <c r="M54" s="18">
        <v>2</v>
      </c>
      <c r="N54" s="18">
        <v>20</v>
      </c>
      <c r="O54" s="18"/>
      <c r="P54" s="28">
        <f t="shared" si="2"/>
        <v>22</v>
      </c>
      <c r="Q54" s="18"/>
      <c r="R54" s="18"/>
      <c r="S54" s="18"/>
      <c r="T54" s="28">
        <f t="shared" si="3"/>
        <v>0</v>
      </c>
      <c r="U54" s="29">
        <f t="shared" si="4"/>
        <v>3</v>
      </c>
      <c r="V54" s="29">
        <f t="shared" si="4"/>
        <v>64</v>
      </c>
      <c r="W54" s="29">
        <f t="shared" si="4"/>
        <v>0</v>
      </c>
      <c r="X54" s="30">
        <f t="shared" si="5"/>
        <v>67</v>
      </c>
    </row>
    <row r="55" spans="1:25" ht="23.1" customHeight="1">
      <c r="A55" s="25">
        <v>7</v>
      </c>
      <c r="B55" s="26" t="s">
        <v>48</v>
      </c>
      <c r="C55" s="27" t="s">
        <v>22</v>
      </c>
      <c r="D55" s="28">
        <v>55</v>
      </c>
      <c r="E55" s="18"/>
      <c r="F55" s="18">
        <v>15</v>
      </c>
      <c r="G55" s="18"/>
      <c r="H55" s="28">
        <f t="shared" si="0"/>
        <v>15</v>
      </c>
      <c r="I55" s="18"/>
      <c r="J55" s="18">
        <v>25</v>
      </c>
      <c r="K55" s="18"/>
      <c r="L55" s="28">
        <f t="shared" si="1"/>
        <v>25</v>
      </c>
      <c r="M55" s="18">
        <v>8</v>
      </c>
      <c r="N55" s="18">
        <v>2</v>
      </c>
      <c r="O55" s="18"/>
      <c r="P55" s="28">
        <f t="shared" si="2"/>
        <v>10</v>
      </c>
      <c r="Q55" s="18">
        <v>5</v>
      </c>
      <c r="R55" s="18"/>
      <c r="S55" s="18"/>
      <c r="T55" s="28">
        <f t="shared" si="3"/>
        <v>5</v>
      </c>
      <c r="U55" s="29">
        <f t="shared" si="4"/>
        <v>13</v>
      </c>
      <c r="V55" s="29">
        <f t="shared" si="4"/>
        <v>42</v>
      </c>
      <c r="W55" s="29">
        <f t="shared" si="4"/>
        <v>0</v>
      </c>
      <c r="X55" s="30">
        <f t="shared" si="5"/>
        <v>55</v>
      </c>
    </row>
    <row r="56" spans="1:25" ht="23.1" customHeight="1">
      <c r="A56" s="25">
        <v>8</v>
      </c>
      <c r="B56" s="26" t="s">
        <v>48</v>
      </c>
      <c r="C56" s="27" t="s">
        <v>23</v>
      </c>
      <c r="D56" s="28">
        <v>12</v>
      </c>
      <c r="E56" s="18"/>
      <c r="F56" s="18">
        <v>3</v>
      </c>
      <c r="G56" s="18"/>
      <c r="H56" s="28">
        <f t="shared" si="0"/>
        <v>3</v>
      </c>
      <c r="I56" s="18"/>
      <c r="J56" s="18">
        <v>6</v>
      </c>
      <c r="K56" s="18"/>
      <c r="L56" s="28">
        <f t="shared" si="1"/>
        <v>6</v>
      </c>
      <c r="M56" s="18"/>
      <c r="N56" s="18">
        <v>3</v>
      </c>
      <c r="O56" s="18"/>
      <c r="P56" s="28">
        <f t="shared" si="2"/>
        <v>3</v>
      </c>
      <c r="Q56" s="18"/>
      <c r="R56" s="18"/>
      <c r="S56" s="18"/>
      <c r="T56" s="28">
        <f t="shared" si="3"/>
        <v>0</v>
      </c>
      <c r="U56" s="29">
        <f t="shared" si="4"/>
        <v>0</v>
      </c>
      <c r="V56" s="29">
        <f t="shared" si="4"/>
        <v>12</v>
      </c>
      <c r="W56" s="29">
        <f t="shared" si="4"/>
        <v>0</v>
      </c>
      <c r="X56" s="30">
        <f t="shared" si="5"/>
        <v>12</v>
      </c>
    </row>
    <row r="57" spans="1:25" ht="23.1" customHeight="1">
      <c r="A57" s="25">
        <v>9</v>
      </c>
      <c r="B57" s="26" t="s">
        <v>48</v>
      </c>
      <c r="C57" s="27" t="s">
        <v>24</v>
      </c>
      <c r="D57" s="28">
        <v>10</v>
      </c>
      <c r="E57" s="18"/>
      <c r="F57" s="18">
        <v>3</v>
      </c>
      <c r="G57" s="18"/>
      <c r="H57" s="28">
        <f t="shared" si="0"/>
        <v>3</v>
      </c>
      <c r="I57" s="18"/>
      <c r="J57" s="18">
        <v>6</v>
      </c>
      <c r="K57" s="18"/>
      <c r="L57" s="28">
        <f t="shared" si="1"/>
        <v>6</v>
      </c>
      <c r="M57" s="18"/>
      <c r="N57" s="18">
        <v>1</v>
      </c>
      <c r="O57" s="18"/>
      <c r="P57" s="28">
        <f t="shared" si="2"/>
        <v>1</v>
      </c>
      <c r="Q57" s="18"/>
      <c r="R57" s="18"/>
      <c r="S57" s="18"/>
      <c r="T57" s="28">
        <f t="shared" si="3"/>
        <v>0</v>
      </c>
      <c r="U57" s="29">
        <f t="shared" si="4"/>
        <v>0</v>
      </c>
      <c r="V57" s="29">
        <f t="shared" si="4"/>
        <v>10</v>
      </c>
      <c r="W57" s="29">
        <f t="shared" si="4"/>
        <v>0</v>
      </c>
      <c r="X57" s="30">
        <f t="shared" si="5"/>
        <v>10</v>
      </c>
    </row>
    <row r="58" spans="1:25" ht="23.1" customHeight="1">
      <c r="A58" s="25">
        <v>10</v>
      </c>
      <c r="B58" s="26" t="s">
        <v>48</v>
      </c>
      <c r="C58" s="27" t="s">
        <v>25</v>
      </c>
      <c r="D58" s="32"/>
      <c r="E58" s="4"/>
      <c r="F58" s="4"/>
      <c r="G58" s="4"/>
      <c r="H58" s="28">
        <f t="shared" si="0"/>
        <v>0</v>
      </c>
      <c r="I58" s="4"/>
      <c r="J58" s="4"/>
      <c r="K58" s="4"/>
      <c r="L58" s="28">
        <f t="shared" si="1"/>
        <v>0</v>
      </c>
      <c r="M58" s="4"/>
      <c r="N58" s="4"/>
      <c r="O58" s="4"/>
      <c r="P58" s="28">
        <f t="shared" si="2"/>
        <v>0</v>
      </c>
      <c r="Q58" s="4"/>
      <c r="R58" s="4"/>
      <c r="S58" s="4"/>
      <c r="T58" s="28">
        <f t="shared" si="3"/>
        <v>0</v>
      </c>
      <c r="U58" s="29">
        <f t="shared" si="4"/>
        <v>0</v>
      </c>
      <c r="V58" s="29">
        <f t="shared" si="4"/>
        <v>0</v>
      </c>
      <c r="W58" s="29">
        <f t="shared" si="4"/>
        <v>0</v>
      </c>
      <c r="X58" s="30">
        <f t="shared" si="5"/>
        <v>0</v>
      </c>
    </row>
    <row r="59" spans="1:25" ht="23.1" customHeight="1">
      <c r="A59" s="25">
        <v>11</v>
      </c>
      <c r="B59" s="26" t="s">
        <v>48</v>
      </c>
      <c r="C59" s="27" t="s">
        <v>26</v>
      </c>
      <c r="D59" s="36">
        <v>14</v>
      </c>
      <c r="E59" s="4"/>
      <c r="F59" s="4">
        <v>4</v>
      </c>
      <c r="G59" s="4"/>
      <c r="H59" s="28">
        <f t="shared" si="0"/>
        <v>4</v>
      </c>
      <c r="I59" s="4"/>
      <c r="J59" s="4">
        <v>8</v>
      </c>
      <c r="K59" s="4"/>
      <c r="L59" s="28">
        <f t="shared" si="1"/>
        <v>8</v>
      </c>
      <c r="M59" s="4"/>
      <c r="N59" s="4">
        <v>1</v>
      </c>
      <c r="O59" s="4"/>
      <c r="P59" s="28">
        <f t="shared" si="2"/>
        <v>1</v>
      </c>
      <c r="Q59" s="4">
        <v>1</v>
      </c>
      <c r="R59" s="4"/>
      <c r="S59" s="4"/>
      <c r="T59" s="28">
        <f t="shared" si="3"/>
        <v>1</v>
      </c>
      <c r="U59" s="29">
        <f t="shared" si="4"/>
        <v>1</v>
      </c>
      <c r="V59" s="29">
        <f t="shared" si="4"/>
        <v>13</v>
      </c>
      <c r="W59" s="29">
        <f t="shared" si="4"/>
        <v>0</v>
      </c>
      <c r="X59" s="30">
        <f t="shared" si="5"/>
        <v>14</v>
      </c>
    </row>
    <row r="60" spans="1:25" ht="23.1" customHeight="1">
      <c r="A60" s="25">
        <v>12</v>
      </c>
      <c r="B60" s="26" t="s">
        <v>48</v>
      </c>
      <c r="C60" s="27" t="s">
        <v>27</v>
      </c>
      <c r="D60" s="32"/>
      <c r="E60" s="4"/>
      <c r="F60" s="4"/>
      <c r="G60" s="4"/>
      <c r="H60" s="28">
        <f t="shared" si="0"/>
        <v>0</v>
      </c>
      <c r="I60" s="4"/>
      <c r="J60" s="4"/>
      <c r="K60" s="4"/>
      <c r="L60" s="28">
        <f t="shared" si="1"/>
        <v>0</v>
      </c>
      <c r="M60" s="4"/>
      <c r="N60" s="4"/>
      <c r="O60" s="4"/>
      <c r="P60" s="28">
        <f t="shared" si="2"/>
        <v>0</v>
      </c>
      <c r="Q60" s="4"/>
      <c r="R60" s="4"/>
      <c r="S60" s="4"/>
      <c r="T60" s="28">
        <f t="shared" si="3"/>
        <v>0</v>
      </c>
      <c r="U60" s="29">
        <f t="shared" si="4"/>
        <v>0</v>
      </c>
      <c r="V60" s="29">
        <f t="shared" si="4"/>
        <v>0</v>
      </c>
      <c r="W60" s="29">
        <f t="shared" si="4"/>
        <v>0</v>
      </c>
      <c r="X60" s="30">
        <f t="shared" si="5"/>
        <v>0</v>
      </c>
    </row>
    <row r="61" spans="1:25" ht="23.1" customHeight="1">
      <c r="A61" s="25">
        <v>13</v>
      </c>
      <c r="B61" s="26" t="s">
        <v>48</v>
      </c>
      <c r="C61" s="27" t="s">
        <v>28</v>
      </c>
      <c r="D61" s="32">
        <v>20</v>
      </c>
      <c r="E61" s="4"/>
      <c r="F61" s="4">
        <v>6</v>
      </c>
      <c r="G61" s="4"/>
      <c r="H61" s="28">
        <f t="shared" si="0"/>
        <v>6</v>
      </c>
      <c r="I61" s="4"/>
      <c r="J61" s="4">
        <v>8</v>
      </c>
      <c r="K61" s="4"/>
      <c r="L61" s="28">
        <f t="shared" si="1"/>
        <v>8</v>
      </c>
      <c r="M61" s="4">
        <v>1</v>
      </c>
      <c r="N61" s="4">
        <v>5</v>
      </c>
      <c r="O61" s="4"/>
      <c r="P61" s="28">
        <f t="shared" si="2"/>
        <v>6</v>
      </c>
      <c r="Q61" s="4"/>
      <c r="R61" s="4"/>
      <c r="S61" s="4"/>
      <c r="T61" s="28">
        <f t="shared" si="3"/>
        <v>0</v>
      </c>
      <c r="U61" s="29">
        <f t="shared" si="4"/>
        <v>1</v>
      </c>
      <c r="V61" s="29">
        <f t="shared" si="4"/>
        <v>19</v>
      </c>
      <c r="W61" s="29">
        <f t="shared" si="4"/>
        <v>0</v>
      </c>
      <c r="X61" s="30">
        <f t="shared" si="5"/>
        <v>20</v>
      </c>
    </row>
    <row r="62" spans="1:25" ht="23.1" customHeight="1">
      <c r="A62" s="25">
        <v>14</v>
      </c>
      <c r="B62" s="26" t="s">
        <v>48</v>
      </c>
      <c r="C62" s="27" t="s">
        <v>29</v>
      </c>
      <c r="D62" s="32">
        <v>31</v>
      </c>
      <c r="E62" s="4"/>
      <c r="F62" s="4">
        <v>7</v>
      </c>
      <c r="G62" s="4"/>
      <c r="H62" s="28">
        <f t="shared" si="0"/>
        <v>7</v>
      </c>
      <c r="I62" s="4">
        <v>1</v>
      </c>
      <c r="J62" s="4">
        <v>13</v>
      </c>
      <c r="K62" s="4"/>
      <c r="L62" s="28">
        <f t="shared" si="1"/>
        <v>14</v>
      </c>
      <c r="M62" s="4"/>
      <c r="N62" s="4">
        <v>10</v>
      </c>
      <c r="O62" s="4"/>
      <c r="P62" s="28">
        <f t="shared" si="2"/>
        <v>10</v>
      </c>
      <c r="Q62" s="4"/>
      <c r="R62" s="4"/>
      <c r="S62" s="4"/>
      <c r="T62" s="28">
        <f t="shared" si="3"/>
        <v>0</v>
      </c>
      <c r="U62" s="29">
        <f t="shared" si="4"/>
        <v>1</v>
      </c>
      <c r="V62" s="29">
        <f t="shared" si="4"/>
        <v>30</v>
      </c>
      <c r="W62" s="29">
        <f t="shared" si="4"/>
        <v>0</v>
      </c>
      <c r="X62" s="30">
        <f t="shared" si="5"/>
        <v>31</v>
      </c>
    </row>
    <row r="63" spans="1:25" ht="23.1" customHeight="1">
      <c r="A63" s="25">
        <v>15</v>
      </c>
      <c r="B63" s="26" t="s">
        <v>48</v>
      </c>
      <c r="C63" s="27" t="s">
        <v>30</v>
      </c>
      <c r="D63" s="32"/>
      <c r="E63" s="4"/>
      <c r="F63" s="4"/>
      <c r="G63" s="4"/>
      <c r="H63" s="28">
        <f t="shared" si="0"/>
        <v>0</v>
      </c>
      <c r="I63" s="4"/>
      <c r="J63" s="4"/>
      <c r="K63" s="4"/>
      <c r="L63" s="28">
        <f t="shared" si="1"/>
        <v>0</v>
      </c>
      <c r="M63" s="4"/>
      <c r="N63" s="4"/>
      <c r="O63" s="4"/>
      <c r="P63" s="28">
        <f t="shared" si="2"/>
        <v>0</v>
      </c>
      <c r="Q63" s="4"/>
      <c r="R63" s="4"/>
      <c r="S63" s="4"/>
      <c r="T63" s="28">
        <f t="shared" si="3"/>
        <v>0</v>
      </c>
      <c r="U63" s="29">
        <f t="shared" si="4"/>
        <v>0</v>
      </c>
      <c r="V63" s="29">
        <f t="shared" si="4"/>
        <v>0</v>
      </c>
      <c r="W63" s="29">
        <f t="shared" si="4"/>
        <v>0</v>
      </c>
      <c r="X63" s="30">
        <f t="shared" si="5"/>
        <v>0</v>
      </c>
    </row>
    <row r="64" spans="1:25" ht="23.1" customHeight="1">
      <c r="A64" s="25">
        <v>16</v>
      </c>
      <c r="B64" s="26" t="s">
        <v>48</v>
      </c>
      <c r="C64" s="27" t="s">
        <v>31</v>
      </c>
      <c r="D64" s="32"/>
      <c r="E64" s="4"/>
      <c r="F64" s="4"/>
      <c r="G64" s="4"/>
      <c r="H64" s="28">
        <f t="shared" si="0"/>
        <v>0</v>
      </c>
      <c r="I64" s="4"/>
      <c r="J64" s="4"/>
      <c r="K64" s="4"/>
      <c r="L64" s="28">
        <f t="shared" si="1"/>
        <v>0</v>
      </c>
      <c r="M64" s="4"/>
      <c r="N64" s="4"/>
      <c r="O64" s="4"/>
      <c r="P64" s="28">
        <f t="shared" si="2"/>
        <v>0</v>
      </c>
      <c r="Q64" s="4"/>
      <c r="R64" s="4"/>
      <c r="S64" s="4"/>
      <c r="T64" s="28">
        <f t="shared" si="3"/>
        <v>0</v>
      </c>
      <c r="U64" s="29">
        <f t="shared" si="4"/>
        <v>0</v>
      </c>
      <c r="V64" s="29">
        <f t="shared" si="4"/>
        <v>0</v>
      </c>
      <c r="W64" s="29">
        <f t="shared" si="4"/>
        <v>0</v>
      </c>
      <c r="X64" s="30">
        <f t="shared" si="5"/>
        <v>0</v>
      </c>
      <c r="Y64" s="3">
        <f>X64-D64</f>
        <v>0</v>
      </c>
    </row>
    <row r="65" spans="1:24" ht="23.1" customHeight="1">
      <c r="A65" s="25">
        <v>17</v>
      </c>
      <c r="B65" s="26" t="s">
        <v>48</v>
      </c>
      <c r="C65" s="27" t="s">
        <v>32</v>
      </c>
      <c r="D65" s="32"/>
      <c r="E65" s="4"/>
      <c r="F65" s="4"/>
      <c r="G65" s="4"/>
      <c r="H65" s="28">
        <f t="shared" si="0"/>
        <v>0</v>
      </c>
      <c r="I65" s="4"/>
      <c r="J65" s="4"/>
      <c r="K65" s="4"/>
      <c r="L65" s="28">
        <f t="shared" si="1"/>
        <v>0</v>
      </c>
      <c r="M65" s="4"/>
      <c r="N65" s="4"/>
      <c r="O65" s="4"/>
      <c r="P65" s="28">
        <f t="shared" si="2"/>
        <v>0</v>
      </c>
      <c r="Q65" s="4"/>
      <c r="R65" s="4"/>
      <c r="S65" s="4"/>
      <c r="T65" s="28">
        <f t="shared" si="3"/>
        <v>0</v>
      </c>
      <c r="U65" s="29">
        <f t="shared" si="4"/>
        <v>0</v>
      </c>
      <c r="V65" s="29">
        <f t="shared" si="4"/>
        <v>0</v>
      </c>
      <c r="W65" s="29">
        <f t="shared" si="4"/>
        <v>0</v>
      </c>
      <c r="X65" s="30">
        <f t="shared" si="5"/>
        <v>0</v>
      </c>
    </row>
    <row r="66" spans="1:24" ht="20.25">
      <c r="A66" s="25">
        <v>18</v>
      </c>
      <c r="B66" s="26" t="s">
        <v>48</v>
      </c>
      <c r="C66" s="27" t="s">
        <v>33</v>
      </c>
      <c r="D66" s="32">
        <v>1</v>
      </c>
      <c r="E66" s="4"/>
      <c r="F66" s="4"/>
      <c r="G66" s="4"/>
      <c r="H66" s="28">
        <f t="shared" si="0"/>
        <v>0</v>
      </c>
      <c r="I66" s="4"/>
      <c r="J66" s="4">
        <v>1</v>
      </c>
      <c r="K66" s="4"/>
      <c r="L66" s="28">
        <f t="shared" si="1"/>
        <v>1</v>
      </c>
      <c r="M66" s="4"/>
      <c r="N66" s="4"/>
      <c r="O66" s="4"/>
      <c r="P66" s="28">
        <f t="shared" si="2"/>
        <v>0</v>
      </c>
      <c r="Q66" s="4"/>
      <c r="R66" s="4"/>
      <c r="S66" s="4"/>
      <c r="T66" s="28">
        <f t="shared" si="3"/>
        <v>0</v>
      </c>
      <c r="U66" s="29">
        <f t="shared" si="4"/>
        <v>0</v>
      </c>
      <c r="V66" s="29">
        <f t="shared" si="4"/>
        <v>1</v>
      </c>
      <c r="W66" s="29">
        <f t="shared" si="4"/>
        <v>0</v>
      </c>
      <c r="X66" s="30">
        <f t="shared" si="5"/>
        <v>1</v>
      </c>
    </row>
    <row r="67" spans="1:24" ht="20.25">
      <c r="A67" s="25">
        <v>19</v>
      </c>
      <c r="B67" s="26" t="s">
        <v>48</v>
      </c>
      <c r="C67" s="33" t="s">
        <v>34</v>
      </c>
      <c r="D67" s="4">
        <v>4</v>
      </c>
      <c r="E67" s="4"/>
      <c r="F67" s="4">
        <v>1</v>
      </c>
      <c r="G67" s="4"/>
      <c r="H67" s="18">
        <f t="shared" si="0"/>
        <v>1</v>
      </c>
      <c r="I67" s="4"/>
      <c r="J67" s="4">
        <v>2</v>
      </c>
      <c r="K67" s="4"/>
      <c r="L67" s="18">
        <f t="shared" si="1"/>
        <v>2</v>
      </c>
      <c r="M67" s="4"/>
      <c r="N67" s="4">
        <v>1</v>
      </c>
      <c r="O67" s="4"/>
      <c r="P67" s="18">
        <f t="shared" si="2"/>
        <v>1</v>
      </c>
      <c r="Q67" s="4"/>
      <c r="R67" s="4"/>
      <c r="S67" s="4"/>
      <c r="T67" s="18">
        <f t="shared" si="3"/>
        <v>0</v>
      </c>
      <c r="U67" s="18">
        <f t="shared" si="4"/>
        <v>0</v>
      </c>
      <c r="V67" s="18">
        <f t="shared" si="4"/>
        <v>4</v>
      </c>
      <c r="W67" s="18">
        <f t="shared" si="4"/>
        <v>0</v>
      </c>
      <c r="X67" s="18">
        <f t="shared" si="5"/>
        <v>4</v>
      </c>
    </row>
    <row r="68" spans="1:24" ht="20.25">
      <c r="A68" s="25">
        <v>20</v>
      </c>
      <c r="B68" s="26" t="s">
        <v>48</v>
      </c>
      <c r="C68" s="34" t="s">
        <v>35</v>
      </c>
      <c r="D68" s="32">
        <v>24</v>
      </c>
      <c r="E68" s="4"/>
      <c r="F68" s="4">
        <v>4</v>
      </c>
      <c r="G68" s="4"/>
      <c r="H68" s="28">
        <f t="shared" si="0"/>
        <v>4</v>
      </c>
      <c r="I68" s="4"/>
      <c r="J68" s="4">
        <v>11</v>
      </c>
      <c r="K68" s="4"/>
      <c r="L68" s="28">
        <f t="shared" si="1"/>
        <v>11</v>
      </c>
      <c r="M68" s="4"/>
      <c r="N68" s="4">
        <v>9</v>
      </c>
      <c r="O68" s="4"/>
      <c r="P68" s="28">
        <f t="shared" si="2"/>
        <v>9</v>
      </c>
      <c r="Q68" s="4"/>
      <c r="R68" s="4"/>
      <c r="S68" s="4"/>
      <c r="T68" s="28">
        <f t="shared" si="3"/>
        <v>0</v>
      </c>
      <c r="U68" s="29">
        <f t="shared" si="4"/>
        <v>0</v>
      </c>
      <c r="V68" s="29">
        <f t="shared" si="4"/>
        <v>24</v>
      </c>
      <c r="W68" s="29">
        <f t="shared" si="4"/>
        <v>0</v>
      </c>
      <c r="X68" s="30">
        <f t="shared" si="5"/>
        <v>24</v>
      </c>
    </row>
    <row r="69" spans="1:24" ht="20.25">
      <c r="A69" s="25">
        <v>21</v>
      </c>
      <c r="B69" s="26" t="s">
        <v>48</v>
      </c>
      <c r="C69" s="27" t="s">
        <v>36</v>
      </c>
      <c r="D69" s="32"/>
      <c r="E69" s="4"/>
      <c r="F69" s="4"/>
      <c r="G69" s="4"/>
      <c r="H69" s="28">
        <f t="shared" si="0"/>
        <v>0</v>
      </c>
      <c r="I69" s="4"/>
      <c r="J69" s="4"/>
      <c r="K69" s="4"/>
      <c r="L69" s="28">
        <f t="shared" si="1"/>
        <v>0</v>
      </c>
      <c r="M69" s="4"/>
      <c r="N69" s="4"/>
      <c r="O69" s="4"/>
      <c r="P69" s="28">
        <f t="shared" si="2"/>
        <v>0</v>
      </c>
      <c r="Q69" s="4"/>
      <c r="R69" s="4"/>
      <c r="S69" s="4"/>
      <c r="T69" s="28">
        <f t="shared" si="3"/>
        <v>0</v>
      </c>
      <c r="U69" s="29">
        <f t="shared" si="4"/>
        <v>0</v>
      </c>
      <c r="V69" s="29">
        <f t="shared" si="4"/>
        <v>0</v>
      </c>
      <c r="W69" s="29">
        <f t="shared" si="4"/>
        <v>0</v>
      </c>
      <c r="X69" s="30">
        <f t="shared" si="5"/>
        <v>0</v>
      </c>
    </row>
    <row r="70" spans="1:24" ht="20.25">
      <c r="A70" s="25">
        <v>22</v>
      </c>
      <c r="B70" s="26" t="s">
        <v>48</v>
      </c>
      <c r="C70" s="27" t="s">
        <v>37</v>
      </c>
      <c r="D70" s="32">
        <v>4</v>
      </c>
      <c r="E70" s="4"/>
      <c r="F70" s="4">
        <v>2</v>
      </c>
      <c r="G70" s="4"/>
      <c r="H70" s="28">
        <f t="shared" si="0"/>
        <v>2</v>
      </c>
      <c r="I70" s="4"/>
      <c r="J70" s="4">
        <v>2</v>
      </c>
      <c r="K70" s="4"/>
      <c r="L70" s="28">
        <f t="shared" si="1"/>
        <v>2</v>
      </c>
      <c r="M70" s="4"/>
      <c r="N70" s="4"/>
      <c r="O70" s="4"/>
      <c r="P70" s="28">
        <f t="shared" si="2"/>
        <v>0</v>
      </c>
      <c r="Q70" s="4"/>
      <c r="R70" s="4"/>
      <c r="S70" s="4"/>
      <c r="T70" s="28">
        <f t="shared" si="3"/>
        <v>0</v>
      </c>
      <c r="U70" s="29">
        <f t="shared" si="4"/>
        <v>0</v>
      </c>
      <c r="V70" s="29">
        <f t="shared" si="4"/>
        <v>4</v>
      </c>
      <c r="W70" s="29">
        <f t="shared" si="4"/>
        <v>0</v>
      </c>
      <c r="X70" s="30">
        <f t="shared" si="5"/>
        <v>4</v>
      </c>
    </row>
    <row r="71" spans="1:24" ht="40.5">
      <c r="A71" s="25">
        <v>23</v>
      </c>
      <c r="B71" s="26" t="s">
        <v>48</v>
      </c>
      <c r="C71" s="27" t="s">
        <v>146</v>
      </c>
      <c r="D71" s="32">
        <v>20</v>
      </c>
      <c r="E71" s="4"/>
      <c r="F71" s="4">
        <v>1</v>
      </c>
      <c r="G71" s="4"/>
      <c r="H71" s="28">
        <f t="shared" si="0"/>
        <v>1</v>
      </c>
      <c r="I71" s="4"/>
      <c r="J71" s="4">
        <v>7</v>
      </c>
      <c r="K71" s="4"/>
      <c r="L71" s="28">
        <f t="shared" si="1"/>
        <v>7</v>
      </c>
      <c r="M71" s="4"/>
      <c r="N71" s="4">
        <v>12</v>
      </c>
      <c r="O71" s="4"/>
      <c r="P71" s="28">
        <f t="shared" si="2"/>
        <v>12</v>
      </c>
      <c r="Q71" s="4"/>
      <c r="R71" s="4"/>
      <c r="S71" s="4"/>
      <c r="T71" s="28">
        <f t="shared" si="3"/>
        <v>0</v>
      </c>
      <c r="U71" s="29">
        <f t="shared" si="4"/>
        <v>0</v>
      </c>
      <c r="V71" s="29">
        <f t="shared" si="4"/>
        <v>20</v>
      </c>
      <c r="W71" s="29">
        <f t="shared" si="4"/>
        <v>0</v>
      </c>
      <c r="X71" s="30">
        <f t="shared" si="5"/>
        <v>20</v>
      </c>
    </row>
    <row r="72" spans="1:24" ht="20.25">
      <c r="A72" s="25">
        <v>24</v>
      </c>
      <c r="B72" s="26" t="s">
        <v>48</v>
      </c>
      <c r="C72" s="27" t="s">
        <v>38</v>
      </c>
      <c r="D72" s="32"/>
      <c r="E72" s="4"/>
      <c r="F72" s="4"/>
      <c r="G72" s="4"/>
      <c r="H72" s="28">
        <f t="shared" si="0"/>
        <v>0</v>
      </c>
      <c r="I72" s="4"/>
      <c r="J72" s="4"/>
      <c r="K72" s="4"/>
      <c r="L72" s="28">
        <f t="shared" si="1"/>
        <v>0</v>
      </c>
      <c r="M72" s="4"/>
      <c r="N72" s="4"/>
      <c r="O72" s="4"/>
      <c r="P72" s="28">
        <f t="shared" si="2"/>
        <v>0</v>
      </c>
      <c r="Q72" s="4"/>
      <c r="R72" s="4"/>
      <c r="S72" s="4"/>
      <c r="T72" s="28">
        <f t="shared" si="3"/>
        <v>0</v>
      </c>
      <c r="U72" s="29">
        <f t="shared" si="4"/>
        <v>0</v>
      </c>
      <c r="V72" s="29">
        <f t="shared" si="4"/>
        <v>0</v>
      </c>
      <c r="W72" s="29">
        <f t="shared" si="4"/>
        <v>0</v>
      </c>
      <c r="X72" s="30">
        <f t="shared" si="5"/>
        <v>0</v>
      </c>
    </row>
    <row r="73" spans="1:24" ht="20.25">
      <c r="A73" s="25">
        <v>25</v>
      </c>
      <c r="B73" s="26" t="s">
        <v>48</v>
      </c>
      <c r="C73" s="27" t="s">
        <v>39</v>
      </c>
      <c r="D73" s="32"/>
      <c r="E73" s="4"/>
      <c r="F73" s="4"/>
      <c r="G73" s="4"/>
      <c r="H73" s="28">
        <f t="shared" si="0"/>
        <v>0</v>
      </c>
      <c r="I73" s="4"/>
      <c r="J73" s="4"/>
      <c r="K73" s="4"/>
      <c r="L73" s="28">
        <f t="shared" si="1"/>
        <v>0</v>
      </c>
      <c r="M73" s="4"/>
      <c r="N73" s="4"/>
      <c r="O73" s="4"/>
      <c r="P73" s="28">
        <f t="shared" si="2"/>
        <v>0</v>
      </c>
      <c r="Q73" s="4"/>
      <c r="R73" s="4"/>
      <c r="S73" s="4"/>
      <c r="T73" s="28">
        <f t="shared" si="3"/>
        <v>0</v>
      </c>
      <c r="U73" s="29">
        <f t="shared" si="4"/>
        <v>0</v>
      </c>
      <c r="V73" s="29">
        <f t="shared" si="4"/>
        <v>0</v>
      </c>
      <c r="W73" s="29">
        <f t="shared" si="4"/>
        <v>0</v>
      </c>
      <c r="X73" s="30">
        <f t="shared" si="5"/>
        <v>0</v>
      </c>
    </row>
    <row r="74" spans="1:24" ht="20.25">
      <c r="A74" s="25">
        <v>26</v>
      </c>
      <c r="B74" s="26" t="s">
        <v>48</v>
      </c>
      <c r="C74" s="27" t="s">
        <v>40</v>
      </c>
      <c r="D74" s="32"/>
      <c r="E74" s="4"/>
      <c r="F74" s="4"/>
      <c r="G74" s="4"/>
      <c r="H74" s="28">
        <f t="shared" si="0"/>
        <v>0</v>
      </c>
      <c r="I74" s="4"/>
      <c r="J74" s="4"/>
      <c r="K74" s="4"/>
      <c r="L74" s="28">
        <f t="shared" si="1"/>
        <v>0</v>
      </c>
      <c r="M74" s="4"/>
      <c r="N74" s="4"/>
      <c r="O74" s="4"/>
      <c r="P74" s="28">
        <f t="shared" si="2"/>
        <v>0</v>
      </c>
      <c r="Q74" s="4"/>
      <c r="R74" s="4"/>
      <c r="S74" s="4"/>
      <c r="T74" s="28">
        <f t="shared" si="3"/>
        <v>0</v>
      </c>
      <c r="U74" s="29">
        <f t="shared" si="4"/>
        <v>0</v>
      </c>
      <c r="V74" s="29">
        <f t="shared" si="4"/>
        <v>0</v>
      </c>
      <c r="W74" s="29">
        <f t="shared" si="4"/>
        <v>0</v>
      </c>
      <c r="X74" s="30">
        <f t="shared" si="5"/>
        <v>0</v>
      </c>
    </row>
    <row r="75" spans="1:24" ht="20.25">
      <c r="A75" s="25">
        <v>27</v>
      </c>
      <c r="B75" s="26" t="s">
        <v>48</v>
      </c>
      <c r="C75" s="27" t="s">
        <v>41</v>
      </c>
      <c r="D75" s="32"/>
      <c r="E75" s="4"/>
      <c r="F75" s="4"/>
      <c r="G75" s="4"/>
      <c r="H75" s="28">
        <f t="shared" si="0"/>
        <v>0</v>
      </c>
      <c r="I75" s="4"/>
      <c r="J75" s="4"/>
      <c r="K75" s="4"/>
      <c r="L75" s="28">
        <f t="shared" si="1"/>
        <v>0</v>
      </c>
      <c r="M75" s="4"/>
      <c r="N75" s="4"/>
      <c r="O75" s="4"/>
      <c r="P75" s="28">
        <f t="shared" si="2"/>
        <v>0</v>
      </c>
      <c r="Q75" s="4"/>
      <c r="R75" s="4"/>
      <c r="S75" s="4"/>
      <c r="T75" s="28">
        <f t="shared" si="3"/>
        <v>0</v>
      </c>
      <c r="U75" s="29">
        <f t="shared" ref="U75:W133" si="7">SUM(E75,I75,M75,Q75)</f>
        <v>0</v>
      </c>
      <c r="V75" s="29">
        <f t="shared" si="7"/>
        <v>0</v>
      </c>
      <c r="W75" s="29">
        <f t="shared" si="7"/>
        <v>0</v>
      </c>
      <c r="X75" s="30">
        <f t="shared" si="5"/>
        <v>0</v>
      </c>
    </row>
    <row r="76" spans="1:24" ht="20.25">
      <c r="A76" s="25">
        <v>28</v>
      </c>
      <c r="B76" s="26" t="s">
        <v>48</v>
      </c>
      <c r="C76" s="27" t="s">
        <v>42</v>
      </c>
      <c r="D76" s="32"/>
      <c r="E76" s="4"/>
      <c r="F76" s="4"/>
      <c r="G76" s="4"/>
      <c r="H76" s="28">
        <f t="shared" si="0"/>
        <v>0</v>
      </c>
      <c r="I76" s="4"/>
      <c r="J76" s="4"/>
      <c r="K76" s="4"/>
      <c r="L76" s="28">
        <f t="shared" si="1"/>
        <v>0</v>
      </c>
      <c r="M76" s="4"/>
      <c r="N76" s="4"/>
      <c r="O76" s="4"/>
      <c r="P76" s="28">
        <f t="shared" si="2"/>
        <v>0</v>
      </c>
      <c r="Q76" s="4"/>
      <c r="R76" s="4"/>
      <c r="S76" s="4"/>
      <c r="T76" s="28">
        <f t="shared" si="3"/>
        <v>0</v>
      </c>
      <c r="U76" s="29">
        <f t="shared" si="7"/>
        <v>0</v>
      </c>
      <c r="V76" s="29">
        <f t="shared" si="7"/>
        <v>0</v>
      </c>
      <c r="W76" s="29">
        <f t="shared" si="7"/>
        <v>0</v>
      </c>
      <c r="X76" s="30">
        <f t="shared" si="5"/>
        <v>0</v>
      </c>
    </row>
    <row r="77" spans="1:24" ht="20.25">
      <c r="A77" s="25">
        <v>29</v>
      </c>
      <c r="B77" s="26" t="s">
        <v>48</v>
      </c>
      <c r="C77" s="27" t="s">
        <v>123</v>
      </c>
      <c r="D77" s="32">
        <v>99</v>
      </c>
      <c r="E77" s="4"/>
      <c r="F77" s="4">
        <v>27</v>
      </c>
      <c r="G77" s="4"/>
      <c r="H77" s="28">
        <f t="shared" ref="H77:H140" si="8">SUM(E77,F77,G77)</f>
        <v>27</v>
      </c>
      <c r="I77" s="4">
        <v>1</v>
      </c>
      <c r="J77" s="4">
        <v>38</v>
      </c>
      <c r="K77" s="4"/>
      <c r="L77" s="28">
        <f t="shared" ref="L77:L140" si="9">SUM(I77,J77,K77)</f>
        <v>39</v>
      </c>
      <c r="M77" s="4">
        <v>3</v>
      </c>
      <c r="N77" s="4">
        <v>30</v>
      </c>
      <c r="O77" s="4"/>
      <c r="P77" s="28">
        <f t="shared" si="2"/>
        <v>33</v>
      </c>
      <c r="Q77" s="4"/>
      <c r="R77" s="4"/>
      <c r="S77" s="4"/>
      <c r="T77" s="28">
        <f t="shared" si="3"/>
        <v>0</v>
      </c>
      <c r="U77" s="29">
        <f t="shared" si="7"/>
        <v>4</v>
      </c>
      <c r="V77" s="29">
        <f t="shared" si="7"/>
        <v>95</v>
      </c>
      <c r="W77" s="29">
        <f t="shared" si="7"/>
        <v>0</v>
      </c>
      <c r="X77" s="30">
        <f t="shared" si="5"/>
        <v>99</v>
      </c>
    </row>
    <row r="78" spans="1:24" ht="40.5">
      <c r="A78" s="25">
        <v>31</v>
      </c>
      <c r="B78" s="26" t="s">
        <v>48</v>
      </c>
      <c r="C78" s="27" t="s">
        <v>121</v>
      </c>
      <c r="D78" s="32"/>
      <c r="E78" s="4"/>
      <c r="F78" s="4"/>
      <c r="G78" s="4"/>
      <c r="H78" s="28">
        <f t="shared" si="8"/>
        <v>0</v>
      </c>
      <c r="I78" s="4"/>
      <c r="J78" s="4"/>
      <c r="K78" s="4"/>
      <c r="L78" s="28">
        <f t="shared" si="9"/>
        <v>0</v>
      </c>
      <c r="M78" s="4"/>
      <c r="N78" s="4"/>
      <c r="O78" s="4"/>
      <c r="P78" s="28">
        <f t="shared" ref="P78:P141" si="10">SUM(M78,N78,O78)</f>
        <v>0</v>
      </c>
      <c r="Q78" s="4"/>
      <c r="R78" s="4"/>
      <c r="S78" s="4"/>
      <c r="T78" s="28">
        <f t="shared" ref="T78:T141" si="11">SUM(Q78,R78,S78)</f>
        <v>0</v>
      </c>
      <c r="U78" s="29">
        <f t="shared" si="7"/>
        <v>0</v>
      </c>
      <c r="V78" s="29">
        <f t="shared" si="7"/>
        <v>0</v>
      </c>
      <c r="W78" s="29">
        <f t="shared" si="7"/>
        <v>0</v>
      </c>
      <c r="X78" s="30">
        <f t="shared" ref="X78:X141" si="12">SUM(U78,V78,W78)</f>
        <v>0</v>
      </c>
    </row>
    <row r="79" spans="1:24" ht="20.25">
      <c r="A79" s="25">
        <v>32</v>
      </c>
      <c r="B79" s="26" t="s">
        <v>48</v>
      </c>
      <c r="C79" s="27" t="s">
        <v>43</v>
      </c>
      <c r="D79" s="32"/>
      <c r="E79" s="4"/>
      <c r="F79" s="4"/>
      <c r="G79" s="4"/>
      <c r="H79" s="28">
        <f t="shared" si="8"/>
        <v>0</v>
      </c>
      <c r="I79" s="4"/>
      <c r="J79" s="4"/>
      <c r="K79" s="4"/>
      <c r="L79" s="28">
        <f t="shared" si="9"/>
        <v>0</v>
      </c>
      <c r="M79" s="4"/>
      <c r="N79" s="4"/>
      <c r="O79" s="4"/>
      <c r="P79" s="28">
        <f t="shared" si="10"/>
        <v>0</v>
      </c>
      <c r="Q79" s="4"/>
      <c r="R79" s="4"/>
      <c r="S79" s="4"/>
      <c r="T79" s="28">
        <f t="shared" si="11"/>
        <v>0</v>
      </c>
      <c r="U79" s="29">
        <f t="shared" si="7"/>
        <v>0</v>
      </c>
      <c r="V79" s="29">
        <f t="shared" si="7"/>
        <v>0</v>
      </c>
      <c r="W79" s="29">
        <f t="shared" si="7"/>
        <v>0</v>
      </c>
      <c r="X79" s="30">
        <f t="shared" si="12"/>
        <v>0</v>
      </c>
    </row>
    <row r="80" spans="1:24" ht="40.5">
      <c r="A80" s="25">
        <v>33</v>
      </c>
      <c r="B80" s="26" t="s">
        <v>48</v>
      </c>
      <c r="C80" s="27" t="s">
        <v>122</v>
      </c>
      <c r="D80" s="32"/>
      <c r="E80" s="4"/>
      <c r="F80" s="4"/>
      <c r="G80" s="4"/>
      <c r="H80" s="28">
        <f t="shared" si="8"/>
        <v>0</v>
      </c>
      <c r="I80" s="4"/>
      <c r="J80" s="4"/>
      <c r="K80" s="4"/>
      <c r="L80" s="28">
        <f t="shared" si="9"/>
        <v>0</v>
      </c>
      <c r="M80" s="4"/>
      <c r="N80" s="4"/>
      <c r="O80" s="4"/>
      <c r="P80" s="28">
        <f t="shared" si="10"/>
        <v>0</v>
      </c>
      <c r="Q80" s="4"/>
      <c r="R80" s="4"/>
      <c r="S80" s="4"/>
      <c r="T80" s="28">
        <f t="shared" si="11"/>
        <v>0</v>
      </c>
      <c r="U80" s="29">
        <f t="shared" si="7"/>
        <v>0</v>
      </c>
      <c r="V80" s="29">
        <f t="shared" si="7"/>
        <v>0</v>
      </c>
      <c r="W80" s="29">
        <f t="shared" si="7"/>
        <v>0</v>
      </c>
      <c r="X80" s="30">
        <f t="shared" si="12"/>
        <v>0</v>
      </c>
    </row>
    <row r="81" spans="1:25" ht="20.25">
      <c r="A81" s="25">
        <v>35</v>
      </c>
      <c r="B81" s="26" t="s">
        <v>48</v>
      </c>
      <c r="C81" s="34" t="s">
        <v>44</v>
      </c>
      <c r="D81" s="32"/>
      <c r="E81" s="4"/>
      <c r="F81" s="4"/>
      <c r="G81" s="4"/>
      <c r="H81" s="28">
        <f t="shared" si="8"/>
        <v>0</v>
      </c>
      <c r="I81" s="4"/>
      <c r="J81" s="4"/>
      <c r="K81" s="4"/>
      <c r="L81" s="28">
        <f t="shared" si="9"/>
        <v>0</v>
      </c>
      <c r="M81" s="4"/>
      <c r="N81" s="4"/>
      <c r="O81" s="4"/>
      <c r="P81" s="28">
        <f t="shared" si="10"/>
        <v>0</v>
      </c>
      <c r="Q81" s="4"/>
      <c r="R81" s="4"/>
      <c r="S81" s="4"/>
      <c r="T81" s="28">
        <f t="shared" si="11"/>
        <v>0</v>
      </c>
      <c r="U81" s="29">
        <f t="shared" si="7"/>
        <v>0</v>
      </c>
      <c r="V81" s="29">
        <f t="shared" si="7"/>
        <v>0</v>
      </c>
      <c r="W81" s="29">
        <f t="shared" si="7"/>
        <v>0</v>
      </c>
      <c r="X81" s="30">
        <f t="shared" si="12"/>
        <v>0</v>
      </c>
    </row>
    <row r="82" spans="1:25" ht="23.1" customHeight="1">
      <c r="A82" s="25">
        <v>36</v>
      </c>
      <c r="B82" s="26" t="s">
        <v>48</v>
      </c>
      <c r="C82" s="34" t="s">
        <v>45</v>
      </c>
      <c r="D82" s="32"/>
      <c r="E82" s="4"/>
      <c r="F82" s="4"/>
      <c r="G82" s="4"/>
      <c r="H82" s="28">
        <f t="shared" si="8"/>
        <v>0</v>
      </c>
      <c r="I82" s="4"/>
      <c r="J82" s="4"/>
      <c r="K82" s="4"/>
      <c r="L82" s="28">
        <f t="shared" si="9"/>
        <v>0</v>
      </c>
      <c r="M82" s="4"/>
      <c r="N82" s="4"/>
      <c r="O82" s="4"/>
      <c r="P82" s="28">
        <f t="shared" si="10"/>
        <v>0</v>
      </c>
      <c r="Q82" s="4"/>
      <c r="R82" s="4"/>
      <c r="S82" s="4"/>
      <c r="T82" s="28">
        <f t="shared" si="11"/>
        <v>0</v>
      </c>
      <c r="U82" s="29">
        <f t="shared" si="7"/>
        <v>0</v>
      </c>
      <c r="V82" s="29">
        <f t="shared" si="7"/>
        <v>0</v>
      </c>
      <c r="W82" s="29">
        <f t="shared" si="7"/>
        <v>0</v>
      </c>
      <c r="X82" s="30">
        <f t="shared" si="12"/>
        <v>0</v>
      </c>
    </row>
    <row r="83" spans="1:25" ht="23.1" customHeight="1">
      <c r="A83" s="25">
        <v>37</v>
      </c>
      <c r="B83" s="26" t="s">
        <v>48</v>
      </c>
      <c r="C83" s="34" t="s">
        <v>46</v>
      </c>
      <c r="D83" s="32"/>
      <c r="E83" s="4"/>
      <c r="F83" s="4"/>
      <c r="G83" s="4"/>
      <c r="H83" s="28">
        <f t="shared" si="8"/>
        <v>0</v>
      </c>
      <c r="I83" s="4"/>
      <c r="J83" s="4"/>
      <c r="K83" s="4"/>
      <c r="L83" s="28">
        <f t="shared" si="9"/>
        <v>0</v>
      </c>
      <c r="M83" s="4"/>
      <c r="N83" s="4"/>
      <c r="O83" s="4"/>
      <c r="P83" s="28">
        <f t="shared" si="10"/>
        <v>0</v>
      </c>
      <c r="Q83" s="4"/>
      <c r="R83" s="4"/>
      <c r="S83" s="4"/>
      <c r="T83" s="28">
        <f t="shared" si="11"/>
        <v>0</v>
      </c>
      <c r="U83" s="29">
        <f t="shared" si="7"/>
        <v>0</v>
      </c>
      <c r="V83" s="29">
        <f t="shared" si="7"/>
        <v>0</v>
      </c>
      <c r="W83" s="29">
        <f t="shared" si="7"/>
        <v>0</v>
      </c>
      <c r="X83" s="30">
        <f t="shared" si="12"/>
        <v>0</v>
      </c>
    </row>
    <row r="84" spans="1:25" ht="23.1" customHeight="1">
      <c r="A84" s="25">
        <v>38</v>
      </c>
      <c r="B84" s="26" t="s">
        <v>48</v>
      </c>
      <c r="C84" s="34" t="s">
        <v>47</v>
      </c>
      <c r="D84" s="32"/>
      <c r="E84" s="4"/>
      <c r="F84" s="4"/>
      <c r="G84" s="4"/>
      <c r="H84" s="28">
        <f t="shared" si="8"/>
        <v>0</v>
      </c>
      <c r="I84" s="4"/>
      <c r="J84" s="4"/>
      <c r="K84" s="4"/>
      <c r="L84" s="28">
        <f t="shared" si="9"/>
        <v>0</v>
      </c>
      <c r="M84" s="4"/>
      <c r="N84" s="4"/>
      <c r="O84" s="4"/>
      <c r="P84" s="28">
        <f t="shared" si="10"/>
        <v>0</v>
      </c>
      <c r="Q84" s="4"/>
      <c r="R84" s="4"/>
      <c r="S84" s="4"/>
      <c r="T84" s="28">
        <f t="shared" si="11"/>
        <v>0</v>
      </c>
      <c r="U84" s="29">
        <f t="shared" si="7"/>
        <v>0</v>
      </c>
      <c r="V84" s="29">
        <f t="shared" si="7"/>
        <v>0</v>
      </c>
      <c r="W84" s="29">
        <f t="shared" si="7"/>
        <v>0</v>
      </c>
      <c r="X84" s="30">
        <f t="shared" si="12"/>
        <v>0</v>
      </c>
    </row>
    <row r="85" spans="1:25" ht="23.1" customHeight="1">
      <c r="A85" s="35">
        <v>2</v>
      </c>
      <c r="B85" s="26" t="s">
        <v>48</v>
      </c>
      <c r="C85" s="35" t="s">
        <v>14</v>
      </c>
      <c r="D85" s="36">
        <f>SUM(D49:D84)</f>
        <v>502</v>
      </c>
      <c r="E85" s="35">
        <f t="shared" ref="E85:S85" si="13">SUM(E49:E84)</f>
        <v>0</v>
      </c>
      <c r="F85" s="35">
        <f t="shared" si="13"/>
        <v>114</v>
      </c>
      <c r="G85" s="35">
        <f t="shared" si="13"/>
        <v>0</v>
      </c>
      <c r="H85" s="28">
        <f t="shared" si="8"/>
        <v>114</v>
      </c>
      <c r="I85" s="35">
        <f t="shared" si="13"/>
        <v>4</v>
      </c>
      <c r="J85" s="35">
        <f t="shared" si="13"/>
        <v>225</v>
      </c>
      <c r="K85" s="35">
        <f t="shared" si="13"/>
        <v>0</v>
      </c>
      <c r="L85" s="28">
        <f t="shared" si="9"/>
        <v>229</v>
      </c>
      <c r="M85" s="35">
        <f t="shared" si="13"/>
        <v>18</v>
      </c>
      <c r="N85" s="35">
        <f t="shared" si="13"/>
        <v>133</v>
      </c>
      <c r="O85" s="35">
        <f t="shared" si="13"/>
        <v>0</v>
      </c>
      <c r="P85" s="28">
        <f t="shared" si="10"/>
        <v>151</v>
      </c>
      <c r="Q85" s="35">
        <f t="shared" si="13"/>
        <v>8</v>
      </c>
      <c r="R85" s="35">
        <f t="shared" si="13"/>
        <v>0</v>
      </c>
      <c r="S85" s="35">
        <f t="shared" si="13"/>
        <v>0</v>
      </c>
      <c r="T85" s="28">
        <f t="shared" si="11"/>
        <v>8</v>
      </c>
      <c r="U85" s="37">
        <f t="shared" si="7"/>
        <v>30</v>
      </c>
      <c r="V85" s="37">
        <f t="shared" si="7"/>
        <v>472</v>
      </c>
      <c r="W85" s="37">
        <f t="shared" si="7"/>
        <v>0</v>
      </c>
      <c r="X85" s="37">
        <f t="shared" si="12"/>
        <v>502</v>
      </c>
    </row>
    <row r="86" spans="1:25" ht="23.1" customHeight="1">
      <c r="A86" s="25">
        <v>1</v>
      </c>
      <c r="B86" s="26" t="s">
        <v>49</v>
      </c>
      <c r="C86" s="27" t="s">
        <v>16</v>
      </c>
      <c r="D86" s="28">
        <v>16</v>
      </c>
      <c r="E86" s="18"/>
      <c r="F86" s="18">
        <v>0</v>
      </c>
      <c r="G86" s="18"/>
      <c r="H86" s="28">
        <f t="shared" si="8"/>
        <v>0</v>
      </c>
      <c r="I86" s="18"/>
      <c r="J86" s="18">
        <v>9</v>
      </c>
      <c r="K86" s="18"/>
      <c r="L86" s="28">
        <f t="shared" si="9"/>
        <v>9</v>
      </c>
      <c r="M86" s="18"/>
      <c r="N86" s="18">
        <v>7</v>
      </c>
      <c r="O86" s="18"/>
      <c r="P86" s="28">
        <f t="shared" si="10"/>
        <v>7</v>
      </c>
      <c r="Q86" s="18"/>
      <c r="R86" s="18"/>
      <c r="S86" s="18"/>
      <c r="T86" s="28">
        <f t="shared" si="11"/>
        <v>0</v>
      </c>
      <c r="U86" s="29">
        <f t="shared" si="7"/>
        <v>0</v>
      </c>
      <c r="V86" s="29">
        <f t="shared" si="7"/>
        <v>16</v>
      </c>
      <c r="W86" s="29">
        <f t="shared" si="7"/>
        <v>0</v>
      </c>
      <c r="X86" s="30">
        <f t="shared" si="12"/>
        <v>16</v>
      </c>
      <c r="Y86" s="3">
        <f>D86-X86</f>
        <v>0</v>
      </c>
    </row>
    <row r="87" spans="1:25" ht="23.1" customHeight="1">
      <c r="A87" s="25">
        <v>2</v>
      </c>
      <c r="B87" s="26" t="s">
        <v>49</v>
      </c>
      <c r="C87" s="27" t="s">
        <v>17</v>
      </c>
      <c r="D87" s="28">
        <v>1</v>
      </c>
      <c r="E87" s="18"/>
      <c r="F87" s="18">
        <v>1</v>
      </c>
      <c r="G87" s="18"/>
      <c r="H87" s="28">
        <f t="shared" si="8"/>
        <v>1</v>
      </c>
      <c r="I87" s="18"/>
      <c r="J87" s="18"/>
      <c r="K87" s="18"/>
      <c r="L87" s="28">
        <f t="shared" si="9"/>
        <v>0</v>
      </c>
      <c r="M87" s="18"/>
      <c r="N87" s="18"/>
      <c r="O87" s="18"/>
      <c r="P87" s="28">
        <f t="shared" si="10"/>
        <v>0</v>
      </c>
      <c r="Q87" s="18"/>
      <c r="R87" s="18"/>
      <c r="S87" s="18"/>
      <c r="T87" s="28">
        <f t="shared" si="11"/>
        <v>0</v>
      </c>
      <c r="U87" s="29">
        <f t="shared" si="7"/>
        <v>0</v>
      </c>
      <c r="V87" s="29">
        <f t="shared" si="7"/>
        <v>1</v>
      </c>
      <c r="W87" s="29">
        <f t="shared" si="7"/>
        <v>0</v>
      </c>
      <c r="X87" s="30">
        <f t="shared" si="12"/>
        <v>1</v>
      </c>
      <c r="Y87" s="3">
        <f t="shared" ref="Y87:Y121" si="14">D87-X87</f>
        <v>0</v>
      </c>
    </row>
    <row r="88" spans="1:25" ht="23.1" customHeight="1">
      <c r="A88" s="25">
        <v>3</v>
      </c>
      <c r="B88" s="26" t="s">
        <v>49</v>
      </c>
      <c r="C88" s="27" t="s">
        <v>18</v>
      </c>
      <c r="D88" s="28">
        <v>117</v>
      </c>
      <c r="E88" s="18">
        <v>1</v>
      </c>
      <c r="F88" s="18">
        <v>66</v>
      </c>
      <c r="G88" s="18"/>
      <c r="H88" s="28">
        <f t="shared" si="8"/>
        <v>67</v>
      </c>
      <c r="I88" s="18">
        <v>3</v>
      </c>
      <c r="J88" s="18">
        <v>32</v>
      </c>
      <c r="K88" s="18"/>
      <c r="L88" s="28">
        <f t="shared" si="9"/>
        <v>35</v>
      </c>
      <c r="M88" s="18"/>
      <c r="N88" s="18">
        <v>12</v>
      </c>
      <c r="O88" s="18"/>
      <c r="P88" s="28">
        <f t="shared" si="10"/>
        <v>12</v>
      </c>
      <c r="Q88" s="18">
        <v>3</v>
      </c>
      <c r="R88" s="18"/>
      <c r="S88" s="18"/>
      <c r="T88" s="28">
        <f t="shared" si="11"/>
        <v>3</v>
      </c>
      <c r="U88" s="29">
        <f t="shared" si="7"/>
        <v>7</v>
      </c>
      <c r="V88" s="29">
        <f t="shared" si="7"/>
        <v>110</v>
      </c>
      <c r="W88" s="29">
        <f t="shared" si="7"/>
        <v>0</v>
      </c>
      <c r="X88" s="30">
        <f t="shared" si="12"/>
        <v>117</v>
      </c>
      <c r="Y88" s="3">
        <f t="shared" si="14"/>
        <v>0</v>
      </c>
    </row>
    <row r="89" spans="1:25" ht="23.1" customHeight="1">
      <c r="A89" s="25">
        <v>4</v>
      </c>
      <c r="B89" s="26" t="s">
        <v>49</v>
      </c>
      <c r="C89" s="27" t="s">
        <v>19</v>
      </c>
      <c r="D89" s="28">
        <v>1</v>
      </c>
      <c r="E89" s="18"/>
      <c r="F89" s="18"/>
      <c r="G89" s="18"/>
      <c r="H89" s="28">
        <f t="shared" si="8"/>
        <v>0</v>
      </c>
      <c r="I89" s="18"/>
      <c r="J89" s="18"/>
      <c r="K89" s="18"/>
      <c r="L89" s="28">
        <f t="shared" si="9"/>
        <v>0</v>
      </c>
      <c r="M89" s="18"/>
      <c r="N89" s="18"/>
      <c r="O89" s="18"/>
      <c r="P89" s="28">
        <f t="shared" si="10"/>
        <v>0</v>
      </c>
      <c r="Q89" s="18"/>
      <c r="R89" s="18">
        <v>1</v>
      </c>
      <c r="S89" s="18"/>
      <c r="T89" s="28">
        <f t="shared" si="11"/>
        <v>1</v>
      </c>
      <c r="U89" s="29">
        <f t="shared" si="7"/>
        <v>0</v>
      </c>
      <c r="V89" s="29">
        <f t="shared" si="7"/>
        <v>1</v>
      </c>
      <c r="W89" s="29">
        <f t="shared" si="7"/>
        <v>0</v>
      </c>
      <c r="X89" s="30">
        <f t="shared" si="12"/>
        <v>1</v>
      </c>
      <c r="Y89" s="3">
        <f t="shared" si="14"/>
        <v>0</v>
      </c>
    </row>
    <row r="90" spans="1:25" ht="23.1" customHeight="1">
      <c r="A90" s="25">
        <v>5</v>
      </c>
      <c r="B90" s="26" t="s">
        <v>49</v>
      </c>
      <c r="C90" s="27" t="s">
        <v>20</v>
      </c>
      <c r="D90" s="63">
        <v>49</v>
      </c>
      <c r="E90" s="18"/>
      <c r="F90" s="18">
        <v>30</v>
      </c>
      <c r="G90" s="18"/>
      <c r="H90" s="28">
        <f t="shared" si="8"/>
        <v>30</v>
      </c>
      <c r="I90" s="18">
        <v>1</v>
      </c>
      <c r="J90" s="18">
        <v>11</v>
      </c>
      <c r="K90" s="18"/>
      <c r="L90" s="28">
        <f t="shared" si="9"/>
        <v>12</v>
      </c>
      <c r="M90" s="18">
        <v>1</v>
      </c>
      <c r="N90" s="18">
        <v>6</v>
      </c>
      <c r="O90" s="18"/>
      <c r="P90" s="28">
        <f t="shared" si="10"/>
        <v>7</v>
      </c>
      <c r="Q90" s="18"/>
      <c r="R90" s="18"/>
      <c r="S90" s="18"/>
      <c r="T90" s="28">
        <f t="shared" si="11"/>
        <v>0</v>
      </c>
      <c r="U90" s="29">
        <f t="shared" si="7"/>
        <v>2</v>
      </c>
      <c r="V90" s="29">
        <f t="shared" si="7"/>
        <v>47</v>
      </c>
      <c r="W90" s="29">
        <f t="shared" si="7"/>
        <v>0</v>
      </c>
      <c r="X90" s="30">
        <f t="shared" si="12"/>
        <v>49</v>
      </c>
      <c r="Y90" s="3">
        <f t="shared" si="14"/>
        <v>0</v>
      </c>
    </row>
    <row r="91" spans="1:25" ht="23.1" customHeight="1">
      <c r="A91" s="25">
        <v>6</v>
      </c>
      <c r="B91" s="26" t="s">
        <v>49</v>
      </c>
      <c r="C91" s="27" t="s">
        <v>21</v>
      </c>
      <c r="D91" s="28">
        <v>5</v>
      </c>
      <c r="E91" s="18"/>
      <c r="F91" s="18">
        <v>3</v>
      </c>
      <c r="G91" s="18"/>
      <c r="H91" s="28">
        <f t="shared" si="8"/>
        <v>3</v>
      </c>
      <c r="I91" s="18"/>
      <c r="J91" s="18"/>
      <c r="K91" s="18"/>
      <c r="L91" s="28">
        <f t="shared" si="9"/>
        <v>0</v>
      </c>
      <c r="M91" s="18">
        <v>1</v>
      </c>
      <c r="N91" s="18">
        <v>1</v>
      </c>
      <c r="O91" s="18"/>
      <c r="P91" s="28">
        <f t="shared" si="10"/>
        <v>2</v>
      </c>
      <c r="Q91" s="18"/>
      <c r="R91" s="18"/>
      <c r="S91" s="18"/>
      <c r="T91" s="28">
        <f t="shared" si="11"/>
        <v>0</v>
      </c>
      <c r="U91" s="29">
        <f t="shared" si="7"/>
        <v>1</v>
      </c>
      <c r="V91" s="29">
        <f t="shared" si="7"/>
        <v>4</v>
      </c>
      <c r="W91" s="29">
        <f t="shared" si="7"/>
        <v>0</v>
      </c>
      <c r="X91" s="30">
        <f t="shared" si="12"/>
        <v>5</v>
      </c>
      <c r="Y91" s="3">
        <f t="shared" si="14"/>
        <v>0</v>
      </c>
    </row>
    <row r="92" spans="1:25" ht="23.1" customHeight="1">
      <c r="A92" s="25">
        <v>7</v>
      </c>
      <c r="B92" s="26" t="s">
        <v>49</v>
      </c>
      <c r="C92" s="27" t="s">
        <v>22</v>
      </c>
      <c r="D92" s="28">
        <v>15</v>
      </c>
      <c r="E92" s="18"/>
      <c r="F92" s="18">
        <v>7</v>
      </c>
      <c r="G92" s="18"/>
      <c r="H92" s="28">
        <f t="shared" si="8"/>
        <v>7</v>
      </c>
      <c r="I92" s="18"/>
      <c r="J92" s="18">
        <v>8</v>
      </c>
      <c r="K92" s="18"/>
      <c r="L92" s="28">
        <f t="shared" si="9"/>
        <v>8</v>
      </c>
      <c r="M92" s="18"/>
      <c r="N92" s="18"/>
      <c r="O92" s="18"/>
      <c r="P92" s="28">
        <f t="shared" si="10"/>
        <v>0</v>
      </c>
      <c r="Q92" s="18"/>
      <c r="R92" s="18"/>
      <c r="S92" s="18"/>
      <c r="T92" s="28">
        <f t="shared" si="11"/>
        <v>0</v>
      </c>
      <c r="U92" s="29">
        <f t="shared" si="7"/>
        <v>0</v>
      </c>
      <c r="V92" s="29">
        <f t="shared" si="7"/>
        <v>15</v>
      </c>
      <c r="W92" s="29">
        <f t="shared" si="7"/>
        <v>0</v>
      </c>
      <c r="X92" s="30">
        <f t="shared" si="12"/>
        <v>15</v>
      </c>
      <c r="Y92" s="3">
        <f t="shared" si="14"/>
        <v>0</v>
      </c>
    </row>
    <row r="93" spans="1:25" ht="23.1" customHeight="1">
      <c r="A93" s="25">
        <v>8</v>
      </c>
      <c r="B93" s="26" t="s">
        <v>49</v>
      </c>
      <c r="C93" s="27" t="s">
        <v>23</v>
      </c>
      <c r="D93" s="28"/>
      <c r="E93" s="18"/>
      <c r="F93" s="18"/>
      <c r="G93" s="18"/>
      <c r="H93" s="28">
        <f t="shared" si="8"/>
        <v>0</v>
      </c>
      <c r="I93" s="18"/>
      <c r="J93" s="18"/>
      <c r="K93" s="18"/>
      <c r="L93" s="28">
        <f t="shared" si="9"/>
        <v>0</v>
      </c>
      <c r="M93" s="18"/>
      <c r="N93" s="18"/>
      <c r="O93" s="18"/>
      <c r="P93" s="28">
        <f t="shared" si="10"/>
        <v>0</v>
      </c>
      <c r="Q93" s="18"/>
      <c r="R93" s="18"/>
      <c r="S93" s="18"/>
      <c r="T93" s="28">
        <f t="shared" si="11"/>
        <v>0</v>
      </c>
      <c r="U93" s="29">
        <f t="shared" si="7"/>
        <v>0</v>
      </c>
      <c r="V93" s="29">
        <f t="shared" si="7"/>
        <v>0</v>
      </c>
      <c r="W93" s="29">
        <f t="shared" si="7"/>
        <v>0</v>
      </c>
      <c r="X93" s="30">
        <f t="shared" si="12"/>
        <v>0</v>
      </c>
      <c r="Y93" s="3">
        <f t="shared" si="14"/>
        <v>0</v>
      </c>
    </row>
    <row r="94" spans="1:25" ht="23.1" customHeight="1">
      <c r="A94" s="25">
        <v>9</v>
      </c>
      <c r="B94" s="26" t="s">
        <v>49</v>
      </c>
      <c r="C94" s="27" t="s">
        <v>24</v>
      </c>
      <c r="D94" s="28"/>
      <c r="E94" s="18"/>
      <c r="F94" s="18"/>
      <c r="G94" s="18"/>
      <c r="H94" s="28">
        <f t="shared" si="8"/>
        <v>0</v>
      </c>
      <c r="I94" s="18"/>
      <c r="J94" s="18"/>
      <c r="K94" s="18"/>
      <c r="L94" s="28">
        <f t="shared" si="9"/>
        <v>0</v>
      </c>
      <c r="M94" s="18"/>
      <c r="N94" s="18"/>
      <c r="O94" s="18"/>
      <c r="P94" s="28">
        <f t="shared" si="10"/>
        <v>0</v>
      </c>
      <c r="Q94" s="18"/>
      <c r="R94" s="18"/>
      <c r="S94" s="18"/>
      <c r="T94" s="28">
        <f t="shared" si="11"/>
        <v>0</v>
      </c>
      <c r="U94" s="29">
        <f t="shared" si="7"/>
        <v>0</v>
      </c>
      <c r="V94" s="29">
        <f t="shared" si="7"/>
        <v>0</v>
      </c>
      <c r="W94" s="29">
        <f t="shared" si="7"/>
        <v>0</v>
      </c>
      <c r="X94" s="30">
        <f t="shared" si="12"/>
        <v>0</v>
      </c>
      <c r="Y94" s="3">
        <f t="shared" si="14"/>
        <v>0</v>
      </c>
    </row>
    <row r="95" spans="1:25" ht="23.1" customHeight="1">
      <c r="A95" s="25">
        <v>10</v>
      </c>
      <c r="B95" s="26" t="s">
        <v>49</v>
      </c>
      <c r="C95" s="27" t="s">
        <v>25</v>
      </c>
      <c r="D95" s="32">
        <v>3</v>
      </c>
      <c r="E95" s="4"/>
      <c r="F95" s="4"/>
      <c r="G95" s="4"/>
      <c r="H95" s="28">
        <f t="shared" si="8"/>
        <v>0</v>
      </c>
      <c r="I95" s="4"/>
      <c r="J95" s="4">
        <v>2</v>
      </c>
      <c r="K95" s="4"/>
      <c r="L95" s="28">
        <f t="shared" si="9"/>
        <v>2</v>
      </c>
      <c r="M95" s="4">
        <v>1</v>
      </c>
      <c r="N95" s="4"/>
      <c r="O95" s="4"/>
      <c r="P95" s="28">
        <f t="shared" si="10"/>
        <v>1</v>
      </c>
      <c r="Q95" s="4"/>
      <c r="R95" s="4"/>
      <c r="S95" s="4"/>
      <c r="T95" s="28">
        <f t="shared" si="11"/>
        <v>0</v>
      </c>
      <c r="U95" s="29">
        <f t="shared" si="7"/>
        <v>1</v>
      </c>
      <c r="V95" s="29">
        <f t="shared" si="7"/>
        <v>2</v>
      </c>
      <c r="W95" s="29">
        <f t="shared" si="7"/>
        <v>0</v>
      </c>
      <c r="X95" s="30">
        <f t="shared" si="12"/>
        <v>3</v>
      </c>
      <c r="Y95" s="3">
        <f t="shared" si="14"/>
        <v>0</v>
      </c>
    </row>
    <row r="96" spans="1:25" ht="23.1" customHeight="1">
      <c r="A96" s="25">
        <v>11</v>
      </c>
      <c r="B96" s="26" t="s">
        <v>49</v>
      </c>
      <c r="C96" s="27" t="s">
        <v>26</v>
      </c>
      <c r="D96" s="36"/>
      <c r="E96" s="4"/>
      <c r="F96" s="4"/>
      <c r="G96" s="4"/>
      <c r="H96" s="28">
        <f t="shared" si="8"/>
        <v>0</v>
      </c>
      <c r="I96" s="4"/>
      <c r="J96" s="4"/>
      <c r="K96" s="4"/>
      <c r="L96" s="28">
        <f t="shared" si="9"/>
        <v>0</v>
      </c>
      <c r="M96" s="4"/>
      <c r="N96" s="4"/>
      <c r="O96" s="4"/>
      <c r="P96" s="28">
        <f t="shared" si="10"/>
        <v>0</v>
      </c>
      <c r="Q96" s="4"/>
      <c r="R96" s="4"/>
      <c r="S96" s="4"/>
      <c r="T96" s="28">
        <f t="shared" si="11"/>
        <v>0</v>
      </c>
      <c r="U96" s="29">
        <f t="shared" si="7"/>
        <v>0</v>
      </c>
      <c r="V96" s="29">
        <f t="shared" si="7"/>
        <v>0</v>
      </c>
      <c r="W96" s="29">
        <f t="shared" si="7"/>
        <v>0</v>
      </c>
      <c r="X96" s="30">
        <f t="shared" si="12"/>
        <v>0</v>
      </c>
      <c r="Y96" s="3">
        <f t="shared" si="14"/>
        <v>0</v>
      </c>
    </row>
    <row r="97" spans="1:25" ht="23.1" customHeight="1">
      <c r="A97" s="25">
        <v>12</v>
      </c>
      <c r="B97" s="26" t="s">
        <v>49</v>
      </c>
      <c r="C97" s="27" t="s">
        <v>27</v>
      </c>
      <c r="D97" s="32">
        <v>5</v>
      </c>
      <c r="E97" s="4"/>
      <c r="F97" s="4">
        <v>3</v>
      </c>
      <c r="G97" s="4"/>
      <c r="H97" s="28">
        <f t="shared" si="8"/>
        <v>3</v>
      </c>
      <c r="I97" s="4"/>
      <c r="J97" s="4">
        <v>1</v>
      </c>
      <c r="K97" s="4"/>
      <c r="L97" s="28">
        <f t="shared" si="9"/>
        <v>1</v>
      </c>
      <c r="M97" s="4">
        <v>1</v>
      </c>
      <c r="N97" s="4"/>
      <c r="O97" s="4"/>
      <c r="P97" s="28">
        <f t="shared" si="10"/>
        <v>1</v>
      </c>
      <c r="Q97" s="4"/>
      <c r="R97" s="4"/>
      <c r="S97" s="4"/>
      <c r="T97" s="28">
        <f t="shared" si="11"/>
        <v>0</v>
      </c>
      <c r="U97" s="29">
        <f t="shared" si="7"/>
        <v>1</v>
      </c>
      <c r="V97" s="29">
        <f t="shared" si="7"/>
        <v>4</v>
      </c>
      <c r="W97" s="29">
        <f t="shared" si="7"/>
        <v>0</v>
      </c>
      <c r="X97" s="30">
        <f t="shared" si="12"/>
        <v>5</v>
      </c>
      <c r="Y97" s="3">
        <f t="shared" si="14"/>
        <v>0</v>
      </c>
    </row>
    <row r="98" spans="1:25" ht="23.1" customHeight="1">
      <c r="A98" s="25">
        <v>13</v>
      </c>
      <c r="B98" s="26" t="s">
        <v>49</v>
      </c>
      <c r="C98" s="27" t="s">
        <v>28</v>
      </c>
      <c r="D98" s="32">
        <v>6</v>
      </c>
      <c r="E98" s="4"/>
      <c r="F98" s="4">
        <v>2</v>
      </c>
      <c r="G98" s="4"/>
      <c r="H98" s="28">
        <f t="shared" si="8"/>
        <v>2</v>
      </c>
      <c r="I98" s="4"/>
      <c r="J98" s="4">
        <v>2</v>
      </c>
      <c r="K98" s="4"/>
      <c r="L98" s="28">
        <f t="shared" si="9"/>
        <v>2</v>
      </c>
      <c r="M98" s="4">
        <v>1</v>
      </c>
      <c r="N98" s="4">
        <v>1</v>
      </c>
      <c r="O98" s="4"/>
      <c r="P98" s="28">
        <f t="shared" si="10"/>
        <v>2</v>
      </c>
      <c r="Q98" s="4"/>
      <c r="R98" s="4"/>
      <c r="S98" s="4"/>
      <c r="T98" s="28">
        <f t="shared" si="11"/>
        <v>0</v>
      </c>
      <c r="U98" s="29">
        <f t="shared" si="7"/>
        <v>1</v>
      </c>
      <c r="V98" s="29">
        <f t="shared" si="7"/>
        <v>5</v>
      </c>
      <c r="W98" s="29">
        <f t="shared" si="7"/>
        <v>0</v>
      </c>
      <c r="X98" s="30">
        <f t="shared" si="12"/>
        <v>6</v>
      </c>
      <c r="Y98" s="3">
        <f t="shared" si="14"/>
        <v>0</v>
      </c>
    </row>
    <row r="99" spans="1:25" ht="23.1" customHeight="1">
      <c r="A99" s="25">
        <v>14</v>
      </c>
      <c r="B99" s="26" t="s">
        <v>49</v>
      </c>
      <c r="C99" s="27" t="s">
        <v>29</v>
      </c>
      <c r="D99" s="32"/>
      <c r="E99" s="4"/>
      <c r="F99" s="4"/>
      <c r="G99" s="4"/>
      <c r="H99" s="28">
        <f t="shared" si="8"/>
        <v>0</v>
      </c>
      <c r="I99" s="4"/>
      <c r="J99" s="4"/>
      <c r="K99" s="4"/>
      <c r="L99" s="28">
        <f t="shared" si="9"/>
        <v>0</v>
      </c>
      <c r="M99" s="4"/>
      <c r="N99" s="4"/>
      <c r="O99" s="4"/>
      <c r="P99" s="28">
        <f t="shared" si="10"/>
        <v>0</v>
      </c>
      <c r="Q99" s="4"/>
      <c r="R99" s="4"/>
      <c r="S99" s="4"/>
      <c r="T99" s="28">
        <f t="shared" si="11"/>
        <v>0</v>
      </c>
      <c r="U99" s="29">
        <f t="shared" si="7"/>
        <v>0</v>
      </c>
      <c r="V99" s="29">
        <f t="shared" si="7"/>
        <v>0</v>
      </c>
      <c r="W99" s="29">
        <f t="shared" si="7"/>
        <v>0</v>
      </c>
      <c r="X99" s="30">
        <f t="shared" si="12"/>
        <v>0</v>
      </c>
      <c r="Y99" s="3">
        <f t="shared" si="14"/>
        <v>0</v>
      </c>
    </row>
    <row r="100" spans="1:25" ht="23.1" customHeight="1">
      <c r="A100" s="25">
        <v>15</v>
      </c>
      <c r="B100" s="26" t="s">
        <v>49</v>
      </c>
      <c r="C100" s="27" t="s">
        <v>30</v>
      </c>
      <c r="D100" s="32">
        <v>2</v>
      </c>
      <c r="E100" s="4"/>
      <c r="F100" s="4">
        <v>1</v>
      </c>
      <c r="G100" s="4"/>
      <c r="H100" s="28">
        <f t="shared" si="8"/>
        <v>1</v>
      </c>
      <c r="I100" s="4"/>
      <c r="J100" s="4">
        <v>0</v>
      </c>
      <c r="K100" s="4"/>
      <c r="L100" s="28">
        <f t="shared" si="9"/>
        <v>0</v>
      </c>
      <c r="M100" s="4">
        <v>1</v>
      </c>
      <c r="N100" s="4"/>
      <c r="O100" s="4"/>
      <c r="P100" s="28">
        <f t="shared" si="10"/>
        <v>1</v>
      </c>
      <c r="Q100" s="4"/>
      <c r="R100" s="4"/>
      <c r="S100" s="4"/>
      <c r="T100" s="28">
        <f t="shared" si="11"/>
        <v>0</v>
      </c>
      <c r="U100" s="29">
        <f t="shared" si="7"/>
        <v>1</v>
      </c>
      <c r="V100" s="29">
        <f t="shared" si="7"/>
        <v>1</v>
      </c>
      <c r="W100" s="29">
        <f t="shared" si="7"/>
        <v>0</v>
      </c>
      <c r="X100" s="30">
        <f t="shared" si="12"/>
        <v>2</v>
      </c>
      <c r="Y100" s="3">
        <f t="shared" si="14"/>
        <v>0</v>
      </c>
    </row>
    <row r="101" spans="1:25" ht="23.1" customHeight="1">
      <c r="A101" s="25">
        <v>16</v>
      </c>
      <c r="B101" s="26" t="s">
        <v>49</v>
      </c>
      <c r="C101" s="27" t="s">
        <v>31</v>
      </c>
      <c r="D101" s="32"/>
      <c r="E101" s="4"/>
      <c r="F101" s="4"/>
      <c r="G101" s="4"/>
      <c r="H101" s="28">
        <f t="shared" si="8"/>
        <v>0</v>
      </c>
      <c r="I101" s="4"/>
      <c r="J101" s="4"/>
      <c r="K101" s="4"/>
      <c r="L101" s="28">
        <f t="shared" si="9"/>
        <v>0</v>
      </c>
      <c r="M101" s="4"/>
      <c r="N101" s="4"/>
      <c r="O101" s="4"/>
      <c r="P101" s="28">
        <f t="shared" si="10"/>
        <v>0</v>
      </c>
      <c r="Q101" s="4"/>
      <c r="R101" s="4"/>
      <c r="S101" s="4"/>
      <c r="T101" s="28">
        <f t="shared" si="11"/>
        <v>0</v>
      </c>
      <c r="U101" s="29">
        <f t="shared" si="7"/>
        <v>0</v>
      </c>
      <c r="V101" s="29">
        <f t="shared" si="7"/>
        <v>0</v>
      </c>
      <c r="W101" s="29">
        <f t="shared" si="7"/>
        <v>0</v>
      </c>
      <c r="X101" s="30">
        <f t="shared" si="12"/>
        <v>0</v>
      </c>
      <c r="Y101" s="3">
        <f t="shared" si="14"/>
        <v>0</v>
      </c>
    </row>
    <row r="102" spans="1:25" ht="23.1" customHeight="1">
      <c r="A102" s="25">
        <v>17</v>
      </c>
      <c r="B102" s="26" t="s">
        <v>49</v>
      </c>
      <c r="C102" s="27" t="s">
        <v>32</v>
      </c>
      <c r="D102" s="32"/>
      <c r="E102" s="4"/>
      <c r="F102" s="4"/>
      <c r="G102" s="4"/>
      <c r="H102" s="28">
        <f t="shared" si="8"/>
        <v>0</v>
      </c>
      <c r="I102" s="4"/>
      <c r="J102" s="4"/>
      <c r="K102" s="4"/>
      <c r="L102" s="28">
        <f t="shared" si="9"/>
        <v>0</v>
      </c>
      <c r="M102" s="4"/>
      <c r="N102" s="4"/>
      <c r="O102" s="4"/>
      <c r="P102" s="28">
        <f t="shared" si="10"/>
        <v>0</v>
      </c>
      <c r="Q102" s="4"/>
      <c r="R102" s="4"/>
      <c r="S102" s="4"/>
      <c r="T102" s="28">
        <f t="shared" si="11"/>
        <v>0</v>
      </c>
      <c r="U102" s="29">
        <f t="shared" si="7"/>
        <v>0</v>
      </c>
      <c r="V102" s="29">
        <f t="shared" si="7"/>
        <v>0</v>
      </c>
      <c r="W102" s="29">
        <f t="shared" si="7"/>
        <v>0</v>
      </c>
      <c r="X102" s="30">
        <f t="shared" si="12"/>
        <v>0</v>
      </c>
      <c r="Y102" s="3">
        <f t="shared" si="14"/>
        <v>0</v>
      </c>
    </row>
    <row r="103" spans="1:25" ht="23.1" customHeight="1">
      <c r="A103" s="25">
        <v>18</v>
      </c>
      <c r="B103" s="26" t="s">
        <v>49</v>
      </c>
      <c r="C103" s="27" t="s">
        <v>33</v>
      </c>
      <c r="D103" s="32">
        <v>2</v>
      </c>
      <c r="E103" s="4"/>
      <c r="F103" s="4"/>
      <c r="G103" s="4"/>
      <c r="H103" s="28">
        <f t="shared" si="8"/>
        <v>0</v>
      </c>
      <c r="I103" s="4"/>
      <c r="J103" s="4">
        <v>2</v>
      </c>
      <c r="K103" s="4"/>
      <c r="L103" s="28">
        <f t="shared" si="9"/>
        <v>2</v>
      </c>
      <c r="M103" s="4"/>
      <c r="N103" s="4"/>
      <c r="O103" s="4"/>
      <c r="P103" s="28">
        <f t="shared" si="10"/>
        <v>0</v>
      </c>
      <c r="Q103" s="4"/>
      <c r="R103" s="4"/>
      <c r="S103" s="4"/>
      <c r="T103" s="28">
        <f t="shared" si="11"/>
        <v>0</v>
      </c>
      <c r="U103" s="29">
        <f t="shared" si="7"/>
        <v>0</v>
      </c>
      <c r="V103" s="29">
        <f t="shared" si="7"/>
        <v>2</v>
      </c>
      <c r="W103" s="29">
        <f t="shared" si="7"/>
        <v>0</v>
      </c>
      <c r="X103" s="30">
        <f t="shared" si="12"/>
        <v>2</v>
      </c>
      <c r="Y103" s="3">
        <f t="shared" si="14"/>
        <v>0</v>
      </c>
    </row>
    <row r="104" spans="1:25" ht="23.1" customHeight="1">
      <c r="A104" s="25">
        <v>19</v>
      </c>
      <c r="B104" s="26" t="s">
        <v>49</v>
      </c>
      <c r="C104" s="33" t="s">
        <v>34</v>
      </c>
      <c r="D104" s="4"/>
      <c r="E104" s="4"/>
      <c r="F104" s="4"/>
      <c r="G104" s="4"/>
      <c r="H104" s="18">
        <f t="shared" si="8"/>
        <v>0</v>
      </c>
      <c r="I104" s="4"/>
      <c r="J104" s="4"/>
      <c r="K104" s="4"/>
      <c r="L104" s="18">
        <f t="shared" si="9"/>
        <v>0</v>
      </c>
      <c r="M104" s="4"/>
      <c r="N104" s="4"/>
      <c r="O104" s="4"/>
      <c r="P104" s="18">
        <f t="shared" si="10"/>
        <v>0</v>
      </c>
      <c r="Q104" s="4"/>
      <c r="R104" s="4"/>
      <c r="S104" s="4"/>
      <c r="T104" s="18">
        <f t="shared" si="11"/>
        <v>0</v>
      </c>
      <c r="U104" s="18">
        <f t="shared" si="7"/>
        <v>0</v>
      </c>
      <c r="V104" s="18">
        <f t="shared" si="7"/>
        <v>0</v>
      </c>
      <c r="W104" s="18">
        <f t="shared" si="7"/>
        <v>0</v>
      </c>
      <c r="X104" s="18">
        <f t="shared" si="12"/>
        <v>0</v>
      </c>
      <c r="Y104" s="3">
        <f t="shared" si="14"/>
        <v>0</v>
      </c>
    </row>
    <row r="105" spans="1:25" ht="23.1" customHeight="1">
      <c r="A105" s="25">
        <v>20</v>
      </c>
      <c r="B105" s="26" t="s">
        <v>49</v>
      </c>
      <c r="C105" s="34" t="s">
        <v>35</v>
      </c>
      <c r="D105" s="32">
        <v>5</v>
      </c>
      <c r="E105" s="4"/>
      <c r="F105" s="4">
        <v>3</v>
      </c>
      <c r="G105" s="4"/>
      <c r="H105" s="28">
        <f t="shared" si="8"/>
        <v>3</v>
      </c>
      <c r="I105" s="4"/>
      <c r="J105" s="4">
        <v>2</v>
      </c>
      <c r="K105" s="4"/>
      <c r="L105" s="28">
        <f t="shared" si="9"/>
        <v>2</v>
      </c>
      <c r="M105" s="4"/>
      <c r="N105" s="4"/>
      <c r="O105" s="4"/>
      <c r="P105" s="28">
        <f t="shared" si="10"/>
        <v>0</v>
      </c>
      <c r="Q105" s="4"/>
      <c r="R105" s="4"/>
      <c r="S105" s="4"/>
      <c r="T105" s="28">
        <f t="shared" si="11"/>
        <v>0</v>
      </c>
      <c r="U105" s="29">
        <f t="shared" si="7"/>
        <v>0</v>
      </c>
      <c r="V105" s="29">
        <f t="shared" si="7"/>
        <v>5</v>
      </c>
      <c r="W105" s="29">
        <f t="shared" si="7"/>
        <v>0</v>
      </c>
      <c r="X105" s="30">
        <f t="shared" si="12"/>
        <v>5</v>
      </c>
      <c r="Y105" s="3">
        <f t="shared" si="14"/>
        <v>0</v>
      </c>
    </row>
    <row r="106" spans="1:25" ht="23.1" customHeight="1">
      <c r="A106" s="25">
        <v>21</v>
      </c>
      <c r="B106" s="26" t="s">
        <v>49</v>
      </c>
      <c r="C106" s="27" t="s">
        <v>36</v>
      </c>
      <c r="D106" s="32"/>
      <c r="E106" s="4"/>
      <c r="F106" s="4"/>
      <c r="G106" s="4"/>
      <c r="H106" s="28">
        <f t="shared" si="8"/>
        <v>0</v>
      </c>
      <c r="I106" s="4"/>
      <c r="J106" s="4"/>
      <c r="K106" s="4"/>
      <c r="L106" s="28">
        <f t="shared" si="9"/>
        <v>0</v>
      </c>
      <c r="M106" s="4"/>
      <c r="N106" s="4"/>
      <c r="O106" s="4"/>
      <c r="P106" s="28">
        <f t="shared" si="10"/>
        <v>0</v>
      </c>
      <c r="Q106" s="4"/>
      <c r="R106" s="4"/>
      <c r="S106" s="4"/>
      <c r="T106" s="28">
        <f t="shared" si="11"/>
        <v>0</v>
      </c>
      <c r="U106" s="29">
        <f t="shared" si="7"/>
        <v>0</v>
      </c>
      <c r="V106" s="29">
        <f t="shared" si="7"/>
        <v>0</v>
      </c>
      <c r="W106" s="29">
        <f t="shared" si="7"/>
        <v>0</v>
      </c>
      <c r="X106" s="30">
        <f t="shared" si="12"/>
        <v>0</v>
      </c>
      <c r="Y106" s="3">
        <f t="shared" si="14"/>
        <v>0</v>
      </c>
    </row>
    <row r="107" spans="1:25" ht="23.1" customHeight="1">
      <c r="A107" s="25">
        <v>22</v>
      </c>
      <c r="B107" s="26" t="s">
        <v>49</v>
      </c>
      <c r="C107" s="27" t="s">
        <v>37</v>
      </c>
      <c r="D107" s="32">
        <v>9</v>
      </c>
      <c r="E107" s="4"/>
      <c r="F107" s="4">
        <v>5</v>
      </c>
      <c r="G107" s="4"/>
      <c r="H107" s="28">
        <f t="shared" si="8"/>
        <v>5</v>
      </c>
      <c r="I107" s="4"/>
      <c r="J107" s="4">
        <v>3</v>
      </c>
      <c r="K107" s="4"/>
      <c r="L107" s="28">
        <f t="shared" si="9"/>
        <v>3</v>
      </c>
      <c r="M107" s="4"/>
      <c r="N107" s="4">
        <v>1</v>
      </c>
      <c r="O107" s="4"/>
      <c r="P107" s="28">
        <f t="shared" si="10"/>
        <v>1</v>
      </c>
      <c r="Q107" s="4"/>
      <c r="R107" s="4"/>
      <c r="S107" s="4"/>
      <c r="T107" s="28">
        <f t="shared" si="11"/>
        <v>0</v>
      </c>
      <c r="U107" s="29">
        <f t="shared" si="7"/>
        <v>0</v>
      </c>
      <c r="V107" s="29">
        <f t="shared" si="7"/>
        <v>9</v>
      </c>
      <c r="W107" s="29">
        <f t="shared" si="7"/>
        <v>0</v>
      </c>
      <c r="X107" s="30">
        <f t="shared" si="12"/>
        <v>9</v>
      </c>
      <c r="Y107" s="3">
        <f t="shared" si="14"/>
        <v>0</v>
      </c>
    </row>
    <row r="108" spans="1:25" ht="23.1" customHeight="1">
      <c r="A108" s="25">
        <v>23</v>
      </c>
      <c r="B108" s="26" t="s">
        <v>49</v>
      </c>
      <c r="C108" s="27" t="s">
        <v>146</v>
      </c>
      <c r="D108" s="64">
        <v>4</v>
      </c>
      <c r="E108" s="4"/>
      <c r="F108" s="4">
        <v>4</v>
      </c>
      <c r="G108" s="4"/>
      <c r="H108" s="28">
        <f t="shared" si="8"/>
        <v>4</v>
      </c>
      <c r="I108" s="4"/>
      <c r="J108" s="4"/>
      <c r="K108" s="4"/>
      <c r="L108" s="28">
        <f t="shared" si="9"/>
        <v>0</v>
      </c>
      <c r="M108" s="4"/>
      <c r="N108" s="4"/>
      <c r="O108" s="4"/>
      <c r="P108" s="28">
        <f t="shared" si="10"/>
        <v>0</v>
      </c>
      <c r="Q108" s="4"/>
      <c r="R108" s="4"/>
      <c r="S108" s="4"/>
      <c r="T108" s="28">
        <f t="shared" si="11"/>
        <v>0</v>
      </c>
      <c r="U108" s="29">
        <f t="shared" si="7"/>
        <v>0</v>
      </c>
      <c r="V108" s="29">
        <f t="shared" si="7"/>
        <v>4</v>
      </c>
      <c r="W108" s="29">
        <f t="shared" si="7"/>
        <v>0</v>
      </c>
      <c r="X108" s="30">
        <f t="shared" si="12"/>
        <v>4</v>
      </c>
      <c r="Y108" s="3">
        <f t="shared" si="14"/>
        <v>0</v>
      </c>
    </row>
    <row r="109" spans="1:25" ht="23.1" customHeight="1">
      <c r="A109" s="25">
        <v>24</v>
      </c>
      <c r="B109" s="26" t="s">
        <v>49</v>
      </c>
      <c r="C109" s="27" t="s">
        <v>38</v>
      </c>
      <c r="D109" s="32"/>
      <c r="E109" s="4"/>
      <c r="F109" s="4"/>
      <c r="G109" s="4"/>
      <c r="H109" s="28">
        <f t="shared" si="8"/>
        <v>0</v>
      </c>
      <c r="I109" s="4"/>
      <c r="J109" s="4"/>
      <c r="K109" s="4"/>
      <c r="L109" s="28">
        <f t="shared" si="9"/>
        <v>0</v>
      </c>
      <c r="M109" s="4"/>
      <c r="N109" s="4"/>
      <c r="O109" s="4"/>
      <c r="P109" s="28">
        <f t="shared" si="10"/>
        <v>0</v>
      </c>
      <c r="Q109" s="4"/>
      <c r="R109" s="4"/>
      <c r="S109" s="4"/>
      <c r="T109" s="28">
        <f t="shared" si="11"/>
        <v>0</v>
      </c>
      <c r="U109" s="29">
        <f t="shared" si="7"/>
        <v>0</v>
      </c>
      <c r="V109" s="29">
        <f t="shared" si="7"/>
        <v>0</v>
      </c>
      <c r="W109" s="29">
        <f t="shared" si="7"/>
        <v>0</v>
      </c>
      <c r="X109" s="30">
        <f t="shared" si="12"/>
        <v>0</v>
      </c>
      <c r="Y109" s="3">
        <f t="shared" si="14"/>
        <v>0</v>
      </c>
    </row>
    <row r="110" spans="1:25" ht="23.1" customHeight="1">
      <c r="A110" s="25">
        <v>25</v>
      </c>
      <c r="B110" s="26" t="s">
        <v>49</v>
      </c>
      <c r="C110" s="27" t="s">
        <v>39</v>
      </c>
      <c r="D110" s="32"/>
      <c r="E110" s="4"/>
      <c r="F110" s="4"/>
      <c r="G110" s="4"/>
      <c r="H110" s="28">
        <f t="shared" si="8"/>
        <v>0</v>
      </c>
      <c r="I110" s="4"/>
      <c r="J110" s="4"/>
      <c r="K110" s="4"/>
      <c r="L110" s="28">
        <f t="shared" si="9"/>
        <v>0</v>
      </c>
      <c r="M110" s="4"/>
      <c r="N110" s="4"/>
      <c r="O110" s="4"/>
      <c r="P110" s="28">
        <f t="shared" si="10"/>
        <v>0</v>
      </c>
      <c r="Q110" s="4"/>
      <c r="R110" s="4"/>
      <c r="S110" s="4"/>
      <c r="T110" s="28">
        <f t="shared" si="11"/>
        <v>0</v>
      </c>
      <c r="U110" s="29">
        <f t="shared" si="7"/>
        <v>0</v>
      </c>
      <c r="V110" s="29">
        <f t="shared" si="7"/>
        <v>0</v>
      </c>
      <c r="W110" s="29">
        <f t="shared" si="7"/>
        <v>0</v>
      </c>
      <c r="X110" s="30">
        <f t="shared" si="12"/>
        <v>0</v>
      </c>
      <c r="Y110" s="3">
        <f t="shared" si="14"/>
        <v>0</v>
      </c>
    </row>
    <row r="111" spans="1:25" ht="23.1" customHeight="1">
      <c r="A111" s="25">
        <v>26</v>
      </c>
      <c r="B111" s="26" t="s">
        <v>49</v>
      </c>
      <c r="C111" s="27" t="s">
        <v>40</v>
      </c>
      <c r="D111" s="32"/>
      <c r="E111" s="4"/>
      <c r="F111" s="4"/>
      <c r="G111" s="4"/>
      <c r="H111" s="28">
        <f t="shared" si="8"/>
        <v>0</v>
      </c>
      <c r="I111" s="4"/>
      <c r="J111" s="4"/>
      <c r="K111" s="4"/>
      <c r="L111" s="28">
        <f t="shared" si="9"/>
        <v>0</v>
      </c>
      <c r="M111" s="4"/>
      <c r="N111" s="4"/>
      <c r="O111" s="4"/>
      <c r="P111" s="28">
        <f t="shared" si="10"/>
        <v>0</v>
      </c>
      <c r="Q111" s="4"/>
      <c r="R111" s="4"/>
      <c r="S111" s="4"/>
      <c r="T111" s="28">
        <f t="shared" si="11"/>
        <v>0</v>
      </c>
      <c r="U111" s="29">
        <f t="shared" si="7"/>
        <v>0</v>
      </c>
      <c r="V111" s="29">
        <f t="shared" si="7"/>
        <v>0</v>
      </c>
      <c r="W111" s="29">
        <f t="shared" si="7"/>
        <v>0</v>
      </c>
      <c r="X111" s="30">
        <f t="shared" si="12"/>
        <v>0</v>
      </c>
      <c r="Y111" s="3">
        <f t="shared" si="14"/>
        <v>0</v>
      </c>
    </row>
    <row r="112" spans="1:25" ht="23.1" customHeight="1">
      <c r="A112" s="25">
        <v>27</v>
      </c>
      <c r="B112" s="26" t="s">
        <v>49</v>
      </c>
      <c r="C112" s="27" t="s">
        <v>41</v>
      </c>
      <c r="D112" s="32"/>
      <c r="E112" s="4"/>
      <c r="F112" s="4"/>
      <c r="G112" s="4"/>
      <c r="H112" s="28">
        <f t="shared" si="8"/>
        <v>0</v>
      </c>
      <c r="I112" s="4"/>
      <c r="J112" s="4"/>
      <c r="K112" s="4"/>
      <c r="L112" s="28">
        <f t="shared" si="9"/>
        <v>0</v>
      </c>
      <c r="M112" s="4"/>
      <c r="N112" s="4"/>
      <c r="O112" s="4"/>
      <c r="P112" s="28">
        <f t="shared" si="10"/>
        <v>0</v>
      </c>
      <c r="Q112" s="4"/>
      <c r="R112" s="4"/>
      <c r="S112" s="4"/>
      <c r="T112" s="28">
        <f t="shared" si="11"/>
        <v>0</v>
      </c>
      <c r="U112" s="29">
        <f t="shared" si="7"/>
        <v>0</v>
      </c>
      <c r="V112" s="29">
        <f t="shared" si="7"/>
        <v>0</v>
      </c>
      <c r="W112" s="29">
        <f t="shared" si="7"/>
        <v>0</v>
      </c>
      <c r="X112" s="30">
        <f t="shared" si="12"/>
        <v>0</v>
      </c>
      <c r="Y112" s="3">
        <f t="shared" si="14"/>
        <v>0</v>
      </c>
    </row>
    <row r="113" spans="1:25" ht="23.1" customHeight="1">
      <c r="A113" s="25">
        <v>28</v>
      </c>
      <c r="B113" s="26" t="s">
        <v>49</v>
      </c>
      <c r="C113" s="27" t="s">
        <v>42</v>
      </c>
      <c r="D113" s="32"/>
      <c r="E113" s="4"/>
      <c r="F113" s="4"/>
      <c r="G113" s="4"/>
      <c r="H113" s="28">
        <f t="shared" si="8"/>
        <v>0</v>
      </c>
      <c r="I113" s="4"/>
      <c r="J113" s="4"/>
      <c r="K113" s="4"/>
      <c r="L113" s="28">
        <f t="shared" si="9"/>
        <v>0</v>
      </c>
      <c r="M113" s="4"/>
      <c r="N113" s="4"/>
      <c r="O113" s="4"/>
      <c r="P113" s="28">
        <f t="shared" si="10"/>
        <v>0</v>
      </c>
      <c r="Q113" s="4"/>
      <c r="R113" s="4"/>
      <c r="S113" s="4"/>
      <c r="T113" s="28">
        <f t="shared" si="11"/>
        <v>0</v>
      </c>
      <c r="U113" s="29">
        <f t="shared" si="7"/>
        <v>0</v>
      </c>
      <c r="V113" s="29">
        <f t="shared" si="7"/>
        <v>0</v>
      </c>
      <c r="W113" s="29">
        <f t="shared" si="7"/>
        <v>0</v>
      </c>
      <c r="X113" s="30">
        <f t="shared" si="12"/>
        <v>0</v>
      </c>
      <c r="Y113" s="3">
        <f t="shared" si="14"/>
        <v>0</v>
      </c>
    </row>
    <row r="114" spans="1:25" ht="23.1" customHeight="1">
      <c r="A114" s="25">
        <v>31</v>
      </c>
      <c r="B114" s="26" t="s">
        <v>49</v>
      </c>
      <c r="C114" s="27" t="s">
        <v>121</v>
      </c>
      <c r="D114" s="32"/>
      <c r="E114" s="4"/>
      <c r="F114" s="4"/>
      <c r="G114" s="4"/>
      <c r="H114" s="28">
        <f t="shared" si="8"/>
        <v>0</v>
      </c>
      <c r="I114" s="4"/>
      <c r="J114" s="4"/>
      <c r="K114" s="4"/>
      <c r="L114" s="28">
        <f t="shared" si="9"/>
        <v>0</v>
      </c>
      <c r="M114" s="4"/>
      <c r="N114" s="4"/>
      <c r="O114" s="4"/>
      <c r="P114" s="28">
        <f t="shared" si="10"/>
        <v>0</v>
      </c>
      <c r="Q114" s="4"/>
      <c r="R114" s="4"/>
      <c r="S114" s="4"/>
      <c r="T114" s="28">
        <f t="shared" si="11"/>
        <v>0</v>
      </c>
      <c r="U114" s="29">
        <f t="shared" si="7"/>
        <v>0</v>
      </c>
      <c r="V114" s="29">
        <f t="shared" si="7"/>
        <v>0</v>
      </c>
      <c r="W114" s="29">
        <f t="shared" si="7"/>
        <v>0</v>
      </c>
      <c r="X114" s="30">
        <f t="shared" si="12"/>
        <v>0</v>
      </c>
      <c r="Y114" s="3">
        <f t="shared" si="14"/>
        <v>0</v>
      </c>
    </row>
    <row r="115" spans="1:25" ht="23.1" customHeight="1">
      <c r="A115" s="25">
        <v>32</v>
      </c>
      <c r="B115" s="26" t="s">
        <v>49</v>
      </c>
      <c r="C115" s="27" t="s">
        <v>43</v>
      </c>
      <c r="D115" s="32">
        <v>135</v>
      </c>
      <c r="E115" s="4"/>
      <c r="F115" s="4">
        <v>25</v>
      </c>
      <c r="G115" s="4"/>
      <c r="H115" s="28">
        <f t="shared" si="8"/>
        <v>25</v>
      </c>
      <c r="I115" s="4">
        <v>3</v>
      </c>
      <c r="J115" s="4">
        <v>34</v>
      </c>
      <c r="K115" s="4"/>
      <c r="L115" s="28">
        <f t="shared" si="9"/>
        <v>37</v>
      </c>
      <c r="M115" s="4">
        <v>3</v>
      </c>
      <c r="N115" s="4">
        <v>36</v>
      </c>
      <c r="O115" s="4"/>
      <c r="P115" s="28">
        <f t="shared" si="10"/>
        <v>39</v>
      </c>
      <c r="Q115" s="4">
        <v>2</v>
      </c>
      <c r="R115" s="4">
        <v>32</v>
      </c>
      <c r="S115" s="4"/>
      <c r="T115" s="28">
        <f t="shared" si="11"/>
        <v>34</v>
      </c>
      <c r="U115" s="29">
        <f t="shared" si="7"/>
        <v>8</v>
      </c>
      <c r="V115" s="29">
        <f t="shared" si="7"/>
        <v>127</v>
      </c>
      <c r="W115" s="29">
        <f t="shared" si="7"/>
        <v>0</v>
      </c>
      <c r="X115" s="30">
        <f t="shared" si="12"/>
        <v>135</v>
      </c>
      <c r="Y115" s="3">
        <f t="shared" si="14"/>
        <v>0</v>
      </c>
    </row>
    <row r="116" spans="1:25" ht="23.1" customHeight="1">
      <c r="A116" s="25">
        <v>33</v>
      </c>
      <c r="B116" s="26" t="s">
        <v>49</v>
      </c>
      <c r="C116" s="27" t="s">
        <v>122</v>
      </c>
      <c r="D116" s="32"/>
      <c r="E116" s="4"/>
      <c r="F116" s="4"/>
      <c r="G116" s="4"/>
      <c r="H116" s="28">
        <f t="shared" si="8"/>
        <v>0</v>
      </c>
      <c r="I116" s="4"/>
      <c r="J116" s="4"/>
      <c r="K116" s="4"/>
      <c r="L116" s="28">
        <f t="shared" si="9"/>
        <v>0</v>
      </c>
      <c r="M116" s="4"/>
      <c r="N116" s="4"/>
      <c r="O116" s="4"/>
      <c r="P116" s="28">
        <f t="shared" si="10"/>
        <v>0</v>
      </c>
      <c r="Q116" s="4"/>
      <c r="R116" s="4"/>
      <c r="S116" s="4"/>
      <c r="T116" s="28">
        <f t="shared" si="11"/>
        <v>0</v>
      </c>
      <c r="U116" s="29">
        <f t="shared" si="7"/>
        <v>0</v>
      </c>
      <c r="V116" s="29">
        <f t="shared" si="7"/>
        <v>0</v>
      </c>
      <c r="W116" s="29">
        <f t="shared" si="7"/>
        <v>0</v>
      </c>
      <c r="X116" s="30">
        <f t="shared" si="12"/>
        <v>0</v>
      </c>
      <c r="Y116" s="3">
        <f t="shared" si="14"/>
        <v>0</v>
      </c>
    </row>
    <row r="117" spans="1:25" ht="23.1" customHeight="1">
      <c r="A117" s="25">
        <v>35</v>
      </c>
      <c r="B117" s="26" t="s">
        <v>49</v>
      </c>
      <c r="C117" s="34" t="s">
        <v>44</v>
      </c>
      <c r="D117" s="32"/>
      <c r="E117" s="4"/>
      <c r="F117" s="4"/>
      <c r="G117" s="4"/>
      <c r="H117" s="28">
        <f t="shared" si="8"/>
        <v>0</v>
      </c>
      <c r="I117" s="4"/>
      <c r="J117" s="4"/>
      <c r="K117" s="4"/>
      <c r="L117" s="28">
        <f t="shared" si="9"/>
        <v>0</v>
      </c>
      <c r="M117" s="4"/>
      <c r="N117" s="4"/>
      <c r="O117" s="4"/>
      <c r="P117" s="28">
        <f t="shared" si="10"/>
        <v>0</v>
      </c>
      <c r="Q117" s="4"/>
      <c r="R117" s="4"/>
      <c r="S117" s="4"/>
      <c r="T117" s="28">
        <f t="shared" si="11"/>
        <v>0</v>
      </c>
      <c r="U117" s="29">
        <f t="shared" si="7"/>
        <v>0</v>
      </c>
      <c r="V117" s="29">
        <f t="shared" si="7"/>
        <v>0</v>
      </c>
      <c r="W117" s="29">
        <f t="shared" si="7"/>
        <v>0</v>
      </c>
      <c r="X117" s="30">
        <f t="shared" si="12"/>
        <v>0</v>
      </c>
      <c r="Y117" s="3">
        <f t="shared" si="14"/>
        <v>0</v>
      </c>
    </row>
    <row r="118" spans="1:25" ht="23.1" customHeight="1">
      <c r="A118" s="25">
        <v>36</v>
      </c>
      <c r="B118" s="26" t="s">
        <v>49</v>
      </c>
      <c r="C118" s="34" t="s">
        <v>45</v>
      </c>
      <c r="D118" s="32"/>
      <c r="E118" s="4"/>
      <c r="F118" s="4"/>
      <c r="G118" s="4"/>
      <c r="H118" s="28">
        <f t="shared" si="8"/>
        <v>0</v>
      </c>
      <c r="I118" s="4"/>
      <c r="J118" s="4"/>
      <c r="K118" s="4"/>
      <c r="L118" s="28">
        <f t="shared" si="9"/>
        <v>0</v>
      </c>
      <c r="M118" s="4"/>
      <c r="N118" s="4"/>
      <c r="O118" s="4"/>
      <c r="P118" s="28">
        <f t="shared" si="10"/>
        <v>0</v>
      </c>
      <c r="Q118" s="4"/>
      <c r="R118" s="4"/>
      <c r="S118" s="4"/>
      <c r="T118" s="28">
        <f t="shared" si="11"/>
        <v>0</v>
      </c>
      <c r="U118" s="29">
        <f t="shared" si="7"/>
        <v>0</v>
      </c>
      <c r="V118" s="29">
        <f t="shared" si="7"/>
        <v>0</v>
      </c>
      <c r="W118" s="29">
        <f t="shared" si="7"/>
        <v>0</v>
      </c>
      <c r="X118" s="30">
        <f t="shared" si="12"/>
        <v>0</v>
      </c>
      <c r="Y118" s="3">
        <f t="shared" si="14"/>
        <v>0</v>
      </c>
    </row>
    <row r="119" spans="1:25" ht="23.1" customHeight="1">
      <c r="A119" s="25">
        <v>37</v>
      </c>
      <c r="B119" s="26" t="s">
        <v>49</v>
      </c>
      <c r="C119" s="34" t="s">
        <v>46</v>
      </c>
      <c r="D119" s="32"/>
      <c r="E119" s="4"/>
      <c r="F119" s="4"/>
      <c r="G119" s="4"/>
      <c r="H119" s="28">
        <f t="shared" si="8"/>
        <v>0</v>
      </c>
      <c r="I119" s="4"/>
      <c r="J119" s="4"/>
      <c r="K119" s="4"/>
      <c r="L119" s="28">
        <f t="shared" si="9"/>
        <v>0</v>
      </c>
      <c r="M119" s="4"/>
      <c r="N119" s="4"/>
      <c r="O119" s="4"/>
      <c r="P119" s="28">
        <f t="shared" si="10"/>
        <v>0</v>
      </c>
      <c r="Q119" s="4"/>
      <c r="R119" s="4"/>
      <c r="S119" s="4"/>
      <c r="T119" s="28">
        <f t="shared" si="11"/>
        <v>0</v>
      </c>
      <c r="U119" s="29">
        <f t="shared" si="7"/>
        <v>0</v>
      </c>
      <c r="V119" s="29">
        <f t="shared" si="7"/>
        <v>0</v>
      </c>
      <c r="W119" s="29">
        <f t="shared" si="7"/>
        <v>0</v>
      </c>
      <c r="X119" s="30">
        <f t="shared" si="12"/>
        <v>0</v>
      </c>
      <c r="Y119" s="3">
        <f t="shared" si="14"/>
        <v>0</v>
      </c>
    </row>
    <row r="120" spans="1:25" ht="23.1" customHeight="1">
      <c r="A120" s="25">
        <v>38</v>
      </c>
      <c r="B120" s="26" t="s">
        <v>49</v>
      </c>
      <c r="C120" s="34" t="s">
        <v>47</v>
      </c>
      <c r="D120" s="32"/>
      <c r="E120" s="4"/>
      <c r="F120" s="4"/>
      <c r="G120" s="4"/>
      <c r="H120" s="28">
        <f t="shared" si="8"/>
        <v>0</v>
      </c>
      <c r="I120" s="4"/>
      <c r="J120" s="4"/>
      <c r="K120" s="4"/>
      <c r="L120" s="28">
        <f t="shared" si="9"/>
        <v>0</v>
      </c>
      <c r="M120" s="4"/>
      <c r="N120" s="4"/>
      <c r="O120" s="4"/>
      <c r="P120" s="28">
        <f t="shared" si="10"/>
        <v>0</v>
      </c>
      <c r="Q120" s="4"/>
      <c r="R120" s="4"/>
      <c r="S120" s="4"/>
      <c r="T120" s="28">
        <f t="shared" si="11"/>
        <v>0</v>
      </c>
      <c r="U120" s="29">
        <f t="shared" si="7"/>
        <v>0</v>
      </c>
      <c r="V120" s="29">
        <f t="shared" si="7"/>
        <v>0</v>
      </c>
      <c r="W120" s="29">
        <f t="shared" si="7"/>
        <v>0</v>
      </c>
      <c r="X120" s="30">
        <f t="shared" si="12"/>
        <v>0</v>
      </c>
      <c r="Y120" s="3">
        <f t="shared" si="14"/>
        <v>0</v>
      </c>
    </row>
    <row r="121" spans="1:25" ht="23.1" customHeight="1">
      <c r="A121" s="35">
        <v>3</v>
      </c>
      <c r="B121" s="26" t="s">
        <v>49</v>
      </c>
      <c r="C121" s="35" t="s">
        <v>14</v>
      </c>
      <c r="D121" s="36">
        <f>SUM(D86:D120)</f>
        <v>375</v>
      </c>
      <c r="E121" s="35">
        <f t="shared" ref="E121:S121" si="15">SUM(E86:E120)</f>
        <v>1</v>
      </c>
      <c r="F121" s="35">
        <f t="shared" si="15"/>
        <v>150</v>
      </c>
      <c r="G121" s="35">
        <f t="shared" si="15"/>
        <v>0</v>
      </c>
      <c r="H121" s="28">
        <f t="shared" si="8"/>
        <v>151</v>
      </c>
      <c r="I121" s="35">
        <f t="shared" si="15"/>
        <v>7</v>
      </c>
      <c r="J121" s="35">
        <f t="shared" si="15"/>
        <v>106</v>
      </c>
      <c r="K121" s="35">
        <f t="shared" si="15"/>
        <v>0</v>
      </c>
      <c r="L121" s="28">
        <f t="shared" si="9"/>
        <v>113</v>
      </c>
      <c r="M121" s="35">
        <f t="shared" si="15"/>
        <v>9</v>
      </c>
      <c r="N121" s="35">
        <f t="shared" si="15"/>
        <v>64</v>
      </c>
      <c r="O121" s="35">
        <f t="shared" si="15"/>
        <v>0</v>
      </c>
      <c r="P121" s="28">
        <f t="shared" si="10"/>
        <v>73</v>
      </c>
      <c r="Q121" s="35">
        <f t="shared" si="15"/>
        <v>5</v>
      </c>
      <c r="R121" s="35">
        <f t="shared" si="15"/>
        <v>33</v>
      </c>
      <c r="S121" s="35">
        <f t="shared" si="15"/>
        <v>0</v>
      </c>
      <c r="T121" s="28">
        <f t="shared" si="11"/>
        <v>38</v>
      </c>
      <c r="U121" s="37">
        <f t="shared" si="7"/>
        <v>22</v>
      </c>
      <c r="V121" s="37">
        <f t="shared" si="7"/>
        <v>353</v>
      </c>
      <c r="W121" s="37">
        <f t="shared" si="7"/>
        <v>0</v>
      </c>
      <c r="X121" s="37">
        <f t="shared" si="12"/>
        <v>375</v>
      </c>
      <c r="Y121" s="3">
        <f t="shared" si="14"/>
        <v>0</v>
      </c>
    </row>
    <row r="122" spans="1:25" ht="23.1" customHeight="1">
      <c r="A122" s="25">
        <v>1</v>
      </c>
      <c r="B122" s="26" t="s">
        <v>50</v>
      </c>
      <c r="C122" s="27" t="s">
        <v>16</v>
      </c>
      <c r="D122" s="28">
        <v>108</v>
      </c>
      <c r="E122" s="18"/>
      <c r="F122" s="18">
        <v>36</v>
      </c>
      <c r="G122" s="18"/>
      <c r="H122" s="28">
        <f t="shared" si="8"/>
        <v>36</v>
      </c>
      <c r="I122" s="18">
        <v>2</v>
      </c>
      <c r="J122" s="18">
        <v>37</v>
      </c>
      <c r="K122" s="18"/>
      <c r="L122" s="28">
        <f t="shared" si="9"/>
        <v>39</v>
      </c>
      <c r="M122" s="18">
        <v>2</v>
      </c>
      <c r="N122" s="18">
        <v>29</v>
      </c>
      <c r="O122" s="18"/>
      <c r="P122" s="28">
        <f t="shared" si="10"/>
        <v>31</v>
      </c>
      <c r="Q122" s="18">
        <v>2</v>
      </c>
      <c r="R122" s="18"/>
      <c r="S122" s="18"/>
      <c r="T122" s="28">
        <f t="shared" si="11"/>
        <v>2</v>
      </c>
      <c r="U122" s="29">
        <f t="shared" si="7"/>
        <v>6</v>
      </c>
      <c r="V122" s="29">
        <f t="shared" si="7"/>
        <v>102</v>
      </c>
      <c r="W122" s="29">
        <f t="shared" si="7"/>
        <v>0</v>
      </c>
      <c r="X122" s="30">
        <f t="shared" si="12"/>
        <v>108</v>
      </c>
    </row>
    <row r="123" spans="1:25" ht="23.1" customHeight="1">
      <c r="A123" s="25">
        <v>2</v>
      </c>
      <c r="B123" s="26" t="s">
        <v>50</v>
      </c>
      <c r="C123" s="27" t="s">
        <v>17</v>
      </c>
      <c r="D123" s="28">
        <v>19</v>
      </c>
      <c r="E123" s="18"/>
      <c r="F123" s="18"/>
      <c r="G123" s="18"/>
      <c r="H123" s="28">
        <f t="shared" si="8"/>
        <v>0</v>
      </c>
      <c r="I123" s="18">
        <v>1</v>
      </c>
      <c r="J123" s="18">
        <v>7</v>
      </c>
      <c r="K123" s="18"/>
      <c r="L123" s="28">
        <f t="shared" si="9"/>
        <v>8</v>
      </c>
      <c r="M123" s="18"/>
      <c r="N123" s="18">
        <v>11</v>
      </c>
      <c r="O123" s="18"/>
      <c r="P123" s="28">
        <f t="shared" si="10"/>
        <v>11</v>
      </c>
      <c r="Q123" s="18"/>
      <c r="R123" s="18"/>
      <c r="S123" s="18"/>
      <c r="T123" s="28">
        <f t="shared" si="11"/>
        <v>0</v>
      </c>
      <c r="U123" s="29">
        <f t="shared" si="7"/>
        <v>1</v>
      </c>
      <c r="V123" s="29">
        <f t="shared" si="7"/>
        <v>18</v>
      </c>
      <c r="W123" s="29">
        <f t="shared" si="7"/>
        <v>0</v>
      </c>
      <c r="X123" s="30">
        <f t="shared" si="12"/>
        <v>19</v>
      </c>
    </row>
    <row r="124" spans="1:25" ht="23.1" customHeight="1">
      <c r="A124" s="25">
        <v>3</v>
      </c>
      <c r="B124" s="26" t="s">
        <v>50</v>
      </c>
      <c r="C124" s="27" t="s">
        <v>18</v>
      </c>
      <c r="D124" s="28">
        <v>16</v>
      </c>
      <c r="E124" s="18"/>
      <c r="F124" s="18">
        <v>8</v>
      </c>
      <c r="G124" s="18"/>
      <c r="H124" s="28">
        <f t="shared" si="8"/>
        <v>8</v>
      </c>
      <c r="I124" s="18"/>
      <c r="J124" s="18">
        <v>6</v>
      </c>
      <c r="K124" s="18"/>
      <c r="L124" s="28">
        <f t="shared" si="9"/>
        <v>6</v>
      </c>
      <c r="M124" s="18"/>
      <c r="N124" s="18">
        <v>2</v>
      </c>
      <c r="O124" s="18"/>
      <c r="P124" s="28">
        <f t="shared" si="10"/>
        <v>2</v>
      </c>
      <c r="Q124" s="18"/>
      <c r="R124" s="18"/>
      <c r="S124" s="18"/>
      <c r="T124" s="28">
        <f t="shared" si="11"/>
        <v>0</v>
      </c>
      <c r="U124" s="29">
        <f t="shared" si="7"/>
        <v>0</v>
      </c>
      <c r="V124" s="29">
        <f t="shared" si="7"/>
        <v>16</v>
      </c>
      <c r="W124" s="29">
        <f t="shared" si="7"/>
        <v>0</v>
      </c>
      <c r="X124" s="30">
        <f t="shared" si="12"/>
        <v>16</v>
      </c>
    </row>
    <row r="125" spans="1:25" ht="23.1" customHeight="1">
      <c r="A125" s="25">
        <v>4</v>
      </c>
      <c r="B125" s="26" t="s">
        <v>50</v>
      </c>
      <c r="C125" s="27" t="s">
        <v>19</v>
      </c>
      <c r="D125" s="28"/>
      <c r="E125" s="18"/>
      <c r="F125" s="18"/>
      <c r="G125" s="18"/>
      <c r="H125" s="28">
        <f t="shared" si="8"/>
        <v>0</v>
      </c>
      <c r="I125" s="18"/>
      <c r="J125" s="18"/>
      <c r="K125" s="18"/>
      <c r="L125" s="28">
        <f t="shared" si="9"/>
        <v>0</v>
      </c>
      <c r="M125" s="18"/>
      <c r="N125" s="18"/>
      <c r="O125" s="18"/>
      <c r="P125" s="28">
        <f t="shared" si="10"/>
        <v>0</v>
      </c>
      <c r="Q125" s="18"/>
      <c r="R125" s="18"/>
      <c r="S125" s="18"/>
      <c r="T125" s="28">
        <f t="shared" si="11"/>
        <v>0</v>
      </c>
      <c r="U125" s="29">
        <f t="shared" si="7"/>
        <v>0</v>
      </c>
      <c r="V125" s="29">
        <f t="shared" si="7"/>
        <v>0</v>
      </c>
      <c r="W125" s="29">
        <f t="shared" si="7"/>
        <v>0</v>
      </c>
      <c r="X125" s="30">
        <f t="shared" si="12"/>
        <v>0</v>
      </c>
    </row>
    <row r="126" spans="1:25" ht="23.1" customHeight="1">
      <c r="A126" s="25">
        <v>5</v>
      </c>
      <c r="B126" s="26" t="s">
        <v>50</v>
      </c>
      <c r="C126" s="27" t="s">
        <v>20</v>
      </c>
      <c r="D126" s="28">
        <v>20</v>
      </c>
      <c r="E126" s="18"/>
      <c r="F126" s="18">
        <v>5</v>
      </c>
      <c r="G126" s="18"/>
      <c r="H126" s="28">
        <f t="shared" si="8"/>
        <v>5</v>
      </c>
      <c r="I126" s="18">
        <v>1</v>
      </c>
      <c r="J126" s="18">
        <v>8</v>
      </c>
      <c r="K126" s="18"/>
      <c r="L126" s="28">
        <f t="shared" si="9"/>
        <v>9</v>
      </c>
      <c r="M126" s="18"/>
      <c r="N126" s="18">
        <v>6</v>
      </c>
      <c r="O126" s="18"/>
      <c r="P126" s="28">
        <f t="shared" si="10"/>
        <v>6</v>
      </c>
      <c r="Q126" s="18"/>
      <c r="R126" s="18"/>
      <c r="S126" s="18"/>
      <c r="T126" s="28">
        <f t="shared" si="11"/>
        <v>0</v>
      </c>
      <c r="U126" s="29">
        <f t="shared" si="7"/>
        <v>1</v>
      </c>
      <c r="V126" s="29">
        <f t="shared" si="7"/>
        <v>19</v>
      </c>
      <c r="W126" s="29">
        <f t="shared" si="7"/>
        <v>0</v>
      </c>
      <c r="X126" s="30">
        <f t="shared" si="12"/>
        <v>20</v>
      </c>
    </row>
    <row r="127" spans="1:25" ht="23.1" customHeight="1">
      <c r="A127" s="25">
        <v>6</v>
      </c>
      <c r="B127" s="26" t="s">
        <v>50</v>
      </c>
      <c r="C127" s="27" t="s">
        <v>21</v>
      </c>
      <c r="D127" s="28">
        <v>128</v>
      </c>
      <c r="E127" s="18"/>
      <c r="F127" s="18">
        <v>47</v>
      </c>
      <c r="G127" s="18"/>
      <c r="H127" s="28">
        <f t="shared" si="8"/>
        <v>47</v>
      </c>
      <c r="I127" s="18">
        <v>2</v>
      </c>
      <c r="J127" s="18">
        <v>42</v>
      </c>
      <c r="K127" s="18"/>
      <c r="L127" s="28">
        <f t="shared" si="9"/>
        <v>44</v>
      </c>
      <c r="M127" s="18">
        <v>4</v>
      </c>
      <c r="N127" s="18">
        <v>33</v>
      </c>
      <c r="O127" s="18"/>
      <c r="P127" s="28">
        <f t="shared" si="10"/>
        <v>37</v>
      </c>
      <c r="Q127" s="18"/>
      <c r="R127" s="18"/>
      <c r="S127" s="18"/>
      <c r="T127" s="28">
        <f t="shared" si="11"/>
        <v>0</v>
      </c>
      <c r="U127" s="29">
        <f t="shared" si="7"/>
        <v>6</v>
      </c>
      <c r="V127" s="29">
        <f t="shared" si="7"/>
        <v>122</v>
      </c>
      <c r="W127" s="29">
        <f t="shared" si="7"/>
        <v>0</v>
      </c>
      <c r="X127" s="30">
        <f t="shared" si="12"/>
        <v>128</v>
      </c>
    </row>
    <row r="128" spans="1:25" ht="23.1" customHeight="1">
      <c r="A128" s="25">
        <v>7</v>
      </c>
      <c r="B128" s="26" t="s">
        <v>50</v>
      </c>
      <c r="C128" s="27" t="s">
        <v>22</v>
      </c>
      <c r="D128" s="28">
        <v>46</v>
      </c>
      <c r="E128" s="18"/>
      <c r="F128" s="18">
        <v>14</v>
      </c>
      <c r="G128" s="18"/>
      <c r="H128" s="28">
        <f t="shared" si="8"/>
        <v>14</v>
      </c>
      <c r="I128" s="18"/>
      <c r="J128" s="18">
        <v>24</v>
      </c>
      <c r="K128" s="18"/>
      <c r="L128" s="28">
        <f t="shared" si="9"/>
        <v>24</v>
      </c>
      <c r="M128" s="18">
        <v>2</v>
      </c>
      <c r="N128" s="18">
        <v>4</v>
      </c>
      <c r="O128" s="18"/>
      <c r="P128" s="28">
        <f t="shared" si="10"/>
        <v>6</v>
      </c>
      <c r="Q128" s="18">
        <v>2</v>
      </c>
      <c r="R128" s="18"/>
      <c r="S128" s="18"/>
      <c r="T128" s="28">
        <f t="shared" si="11"/>
        <v>2</v>
      </c>
      <c r="U128" s="29">
        <f t="shared" si="7"/>
        <v>4</v>
      </c>
      <c r="V128" s="29">
        <f t="shared" si="7"/>
        <v>42</v>
      </c>
      <c r="W128" s="29">
        <f t="shared" si="7"/>
        <v>0</v>
      </c>
      <c r="X128" s="30">
        <f t="shared" si="12"/>
        <v>46</v>
      </c>
    </row>
    <row r="129" spans="1:25" ht="23.1" customHeight="1">
      <c r="A129" s="25">
        <v>8</v>
      </c>
      <c r="B129" s="26" t="s">
        <v>50</v>
      </c>
      <c r="C129" s="27" t="s">
        <v>23</v>
      </c>
      <c r="D129" s="28"/>
      <c r="E129" s="18"/>
      <c r="F129" s="18"/>
      <c r="G129" s="18"/>
      <c r="H129" s="28">
        <f t="shared" si="8"/>
        <v>0</v>
      </c>
      <c r="I129" s="18"/>
      <c r="J129" s="18"/>
      <c r="K129" s="18"/>
      <c r="L129" s="28">
        <f t="shared" si="9"/>
        <v>0</v>
      </c>
      <c r="M129" s="18"/>
      <c r="N129" s="18"/>
      <c r="O129" s="18"/>
      <c r="P129" s="28">
        <f t="shared" si="10"/>
        <v>0</v>
      </c>
      <c r="Q129" s="18"/>
      <c r="R129" s="18"/>
      <c r="S129" s="18"/>
      <c r="T129" s="28">
        <f t="shared" si="11"/>
        <v>0</v>
      </c>
      <c r="U129" s="29">
        <f t="shared" si="7"/>
        <v>0</v>
      </c>
      <c r="V129" s="29">
        <f t="shared" si="7"/>
        <v>0</v>
      </c>
      <c r="W129" s="29">
        <f t="shared" si="7"/>
        <v>0</v>
      </c>
      <c r="X129" s="30">
        <f t="shared" si="12"/>
        <v>0</v>
      </c>
    </row>
    <row r="130" spans="1:25" ht="23.1" customHeight="1">
      <c r="A130" s="25">
        <v>9</v>
      </c>
      <c r="B130" s="26" t="s">
        <v>50</v>
      </c>
      <c r="C130" s="27" t="s">
        <v>24</v>
      </c>
      <c r="D130" s="28"/>
      <c r="E130" s="18"/>
      <c r="F130" s="18"/>
      <c r="G130" s="18"/>
      <c r="H130" s="28">
        <f t="shared" si="8"/>
        <v>0</v>
      </c>
      <c r="I130" s="18"/>
      <c r="J130" s="18"/>
      <c r="K130" s="18"/>
      <c r="L130" s="28">
        <f t="shared" si="9"/>
        <v>0</v>
      </c>
      <c r="M130" s="18"/>
      <c r="N130" s="18"/>
      <c r="O130" s="18"/>
      <c r="P130" s="28">
        <f t="shared" si="10"/>
        <v>0</v>
      </c>
      <c r="Q130" s="18"/>
      <c r="R130" s="18"/>
      <c r="S130" s="18"/>
      <c r="T130" s="28">
        <f t="shared" si="11"/>
        <v>0</v>
      </c>
      <c r="U130" s="29">
        <f t="shared" si="7"/>
        <v>0</v>
      </c>
      <c r="V130" s="29">
        <f t="shared" si="7"/>
        <v>0</v>
      </c>
      <c r="W130" s="29">
        <f t="shared" si="7"/>
        <v>0</v>
      </c>
      <c r="X130" s="30">
        <f t="shared" si="12"/>
        <v>0</v>
      </c>
    </row>
    <row r="131" spans="1:25" ht="23.1" customHeight="1">
      <c r="A131" s="25">
        <v>10</v>
      </c>
      <c r="B131" s="26" t="s">
        <v>50</v>
      </c>
      <c r="C131" s="27" t="s">
        <v>25</v>
      </c>
      <c r="D131" s="32"/>
      <c r="E131" s="4"/>
      <c r="F131" s="4"/>
      <c r="G131" s="4"/>
      <c r="H131" s="28">
        <f t="shared" si="8"/>
        <v>0</v>
      </c>
      <c r="I131" s="4"/>
      <c r="J131" s="4"/>
      <c r="K131" s="4"/>
      <c r="L131" s="28">
        <f t="shared" si="9"/>
        <v>0</v>
      </c>
      <c r="M131" s="4"/>
      <c r="N131" s="4"/>
      <c r="O131" s="4"/>
      <c r="P131" s="28">
        <f t="shared" si="10"/>
        <v>0</v>
      </c>
      <c r="Q131" s="4"/>
      <c r="R131" s="4"/>
      <c r="S131" s="4"/>
      <c r="T131" s="28">
        <f t="shared" si="11"/>
        <v>0</v>
      </c>
      <c r="U131" s="29">
        <f t="shared" si="7"/>
        <v>0</v>
      </c>
      <c r="V131" s="29">
        <f t="shared" si="7"/>
        <v>0</v>
      </c>
      <c r="W131" s="29">
        <f t="shared" si="7"/>
        <v>0</v>
      </c>
      <c r="X131" s="30">
        <f t="shared" si="12"/>
        <v>0</v>
      </c>
    </row>
    <row r="132" spans="1:25" ht="23.1" customHeight="1">
      <c r="A132" s="25">
        <v>11</v>
      </c>
      <c r="B132" s="26" t="s">
        <v>50</v>
      </c>
      <c r="C132" s="27" t="s">
        <v>26</v>
      </c>
      <c r="D132" s="36"/>
      <c r="E132" s="4"/>
      <c r="F132" s="4"/>
      <c r="G132" s="4"/>
      <c r="H132" s="28">
        <f t="shared" si="8"/>
        <v>0</v>
      </c>
      <c r="I132" s="4"/>
      <c r="J132" s="4"/>
      <c r="K132" s="4"/>
      <c r="L132" s="28">
        <f t="shared" si="9"/>
        <v>0</v>
      </c>
      <c r="M132" s="4"/>
      <c r="N132" s="4"/>
      <c r="O132" s="4"/>
      <c r="P132" s="28">
        <f t="shared" si="10"/>
        <v>0</v>
      </c>
      <c r="Q132" s="4"/>
      <c r="R132" s="4"/>
      <c r="S132" s="4"/>
      <c r="T132" s="28">
        <f t="shared" si="11"/>
        <v>0</v>
      </c>
      <c r="U132" s="29">
        <f t="shared" si="7"/>
        <v>0</v>
      </c>
      <c r="V132" s="29">
        <f t="shared" si="7"/>
        <v>0</v>
      </c>
      <c r="W132" s="29">
        <f t="shared" si="7"/>
        <v>0</v>
      </c>
      <c r="X132" s="30">
        <f t="shared" si="12"/>
        <v>0</v>
      </c>
    </row>
    <row r="133" spans="1:25" ht="23.1" customHeight="1">
      <c r="A133" s="25">
        <v>12</v>
      </c>
      <c r="B133" s="26" t="s">
        <v>50</v>
      </c>
      <c r="C133" s="27" t="s">
        <v>27</v>
      </c>
      <c r="D133" s="32"/>
      <c r="E133" s="4"/>
      <c r="F133" s="4"/>
      <c r="G133" s="4"/>
      <c r="H133" s="28">
        <f t="shared" si="8"/>
        <v>0</v>
      </c>
      <c r="I133" s="4"/>
      <c r="J133" s="4"/>
      <c r="K133" s="4"/>
      <c r="L133" s="28">
        <f t="shared" si="9"/>
        <v>0</v>
      </c>
      <c r="M133" s="4"/>
      <c r="N133" s="4"/>
      <c r="O133" s="4"/>
      <c r="P133" s="28">
        <f t="shared" si="10"/>
        <v>0</v>
      </c>
      <c r="Q133" s="4"/>
      <c r="R133" s="4"/>
      <c r="S133" s="4"/>
      <c r="T133" s="28">
        <f t="shared" si="11"/>
        <v>0</v>
      </c>
      <c r="U133" s="29">
        <f t="shared" si="7"/>
        <v>0</v>
      </c>
      <c r="V133" s="29">
        <f t="shared" si="7"/>
        <v>0</v>
      </c>
      <c r="W133" s="29">
        <f t="shared" si="7"/>
        <v>0</v>
      </c>
      <c r="X133" s="30">
        <f t="shared" si="12"/>
        <v>0</v>
      </c>
    </row>
    <row r="134" spans="1:25" ht="23.1" customHeight="1">
      <c r="A134" s="25">
        <v>13</v>
      </c>
      <c r="B134" s="26" t="s">
        <v>50</v>
      </c>
      <c r="C134" s="27" t="s">
        <v>28</v>
      </c>
      <c r="D134" s="32"/>
      <c r="E134" s="4"/>
      <c r="F134" s="4"/>
      <c r="G134" s="4"/>
      <c r="H134" s="28">
        <f t="shared" si="8"/>
        <v>0</v>
      </c>
      <c r="I134" s="4"/>
      <c r="J134" s="4"/>
      <c r="K134" s="4"/>
      <c r="L134" s="28">
        <f t="shared" si="9"/>
        <v>0</v>
      </c>
      <c r="M134" s="4"/>
      <c r="N134" s="4"/>
      <c r="O134" s="4"/>
      <c r="P134" s="28">
        <f t="shared" si="10"/>
        <v>0</v>
      </c>
      <c r="Q134" s="4"/>
      <c r="R134" s="4"/>
      <c r="S134" s="4"/>
      <c r="T134" s="28">
        <f t="shared" si="11"/>
        <v>0</v>
      </c>
      <c r="U134" s="29">
        <f t="shared" ref="U134:W191" si="16">SUM(E134,I134,M134,Q134)</f>
        <v>0</v>
      </c>
      <c r="V134" s="29">
        <f t="shared" si="16"/>
        <v>0</v>
      </c>
      <c r="W134" s="29">
        <f t="shared" si="16"/>
        <v>0</v>
      </c>
      <c r="X134" s="30">
        <f t="shared" si="12"/>
        <v>0</v>
      </c>
    </row>
    <row r="135" spans="1:25" ht="23.1" customHeight="1">
      <c r="A135" s="25">
        <v>14</v>
      </c>
      <c r="B135" s="26" t="s">
        <v>50</v>
      </c>
      <c r="C135" s="27" t="s">
        <v>29</v>
      </c>
      <c r="D135" s="32"/>
      <c r="E135" s="4"/>
      <c r="F135" s="4"/>
      <c r="G135" s="4"/>
      <c r="H135" s="28">
        <f t="shared" si="8"/>
        <v>0</v>
      </c>
      <c r="I135" s="4"/>
      <c r="J135" s="4"/>
      <c r="K135" s="4"/>
      <c r="L135" s="28">
        <f t="shared" si="9"/>
        <v>0</v>
      </c>
      <c r="M135" s="4"/>
      <c r="N135" s="4"/>
      <c r="O135" s="4"/>
      <c r="P135" s="28">
        <f t="shared" si="10"/>
        <v>0</v>
      </c>
      <c r="Q135" s="4"/>
      <c r="R135" s="4"/>
      <c r="S135" s="4"/>
      <c r="T135" s="28">
        <f t="shared" si="11"/>
        <v>0</v>
      </c>
      <c r="U135" s="29">
        <f t="shared" si="16"/>
        <v>0</v>
      </c>
      <c r="V135" s="29">
        <f t="shared" si="16"/>
        <v>0</v>
      </c>
      <c r="W135" s="29">
        <f t="shared" si="16"/>
        <v>0</v>
      </c>
      <c r="X135" s="30">
        <f t="shared" si="12"/>
        <v>0</v>
      </c>
    </row>
    <row r="136" spans="1:25" ht="23.1" customHeight="1">
      <c r="A136" s="25">
        <v>15</v>
      </c>
      <c r="B136" s="26" t="s">
        <v>50</v>
      </c>
      <c r="C136" s="27" t="s">
        <v>30</v>
      </c>
      <c r="D136" s="32">
        <v>7</v>
      </c>
      <c r="E136" s="4"/>
      <c r="F136" s="4">
        <v>4</v>
      </c>
      <c r="G136" s="4"/>
      <c r="H136" s="28">
        <f t="shared" si="8"/>
        <v>4</v>
      </c>
      <c r="I136" s="4"/>
      <c r="J136" s="4">
        <v>3</v>
      </c>
      <c r="K136" s="4"/>
      <c r="L136" s="28">
        <f t="shared" si="9"/>
        <v>3</v>
      </c>
      <c r="M136" s="4"/>
      <c r="N136" s="4"/>
      <c r="O136" s="4"/>
      <c r="P136" s="28">
        <f t="shared" si="10"/>
        <v>0</v>
      </c>
      <c r="Q136" s="4"/>
      <c r="R136" s="4"/>
      <c r="S136" s="4"/>
      <c r="T136" s="28">
        <f t="shared" si="11"/>
        <v>0</v>
      </c>
      <c r="U136" s="29">
        <f t="shared" si="16"/>
        <v>0</v>
      </c>
      <c r="V136" s="29">
        <f t="shared" si="16"/>
        <v>7</v>
      </c>
      <c r="W136" s="29">
        <f t="shared" si="16"/>
        <v>0</v>
      </c>
      <c r="X136" s="30">
        <f t="shared" si="12"/>
        <v>7</v>
      </c>
    </row>
    <row r="137" spans="1:25" ht="23.1" customHeight="1">
      <c r="A137" s="25">
        <v>16</v>
      </c>
      <c r="B137" s="26" t="s">
        <v>50</v>
      </c>
      <c r="C137" s="27" t="s">
        <v>31</v>
      </c>
      <c r="D137" s="32"/>
      <c r="E137" s="4"/>
      <c r="F137" s="4"/>
      <c r="G137" s="4"/>
      <c r="H137" s="28">
        <f t="shared" si="8"/>
        <v>0</v>
      </c>
      <c r="I137" s="4"/>
      <c r="J137" s="4"/>
      <c r="K137" s="4"/>
      <c r="L137" s="28">
        <f t="shared" si="9"/>
        <v>0</v>
      </c>
      <c r="M137" s="4"/>
      <c r="N137" s="4"/>
      <c r="O137" s="4"/>
      <c r="P137" s="28">
        <f t="shared" si="10"/>
        <v>0</v>
      </c>
      <c r="Q137" s="4"/>
      <c r="R137" s="4"/>
      <c r="S137" s="4"/>
      <c r="T137" s="28">
        <f t="shared" si="11"/>
        <v>0</v>
      </c>
      <c r="U137" s="29">
        <f t="shared" si="16"/>
        <v>0</v>
      </c>
      <c r="V137" s="29">
        <f t="shared" si="16"/>
        <v>0</v>
      </c>
      <c r="W137" s="29">
        <f t="shared" si="16"/>
        <v>0</v>
      </c>
      <c r="X137" s="30">
        <f t="shared" si="12"/>
        <v>0</v>
      </c>
      <c r="Y137" s="3">
        <f>X137-D137</f>
        <v>0</v>
      </c>
    </row>
    <row r="138" spans="1:25" ht="23.1" customHeight="1">
      <c r="A138" s="25">
        <v>17</v>
      </c>
      <c r="B138" s="26" t="s">
        <v>50</v>
      </c>
      <c r="C138" s="27" t="s">
        <v>32</v>
      </c>
      <c r="D138" s="32"/>
      <c r="E138" s="4"/>
      <c r="F138" s="4"/>
      <c r="G138" s="4"/>
      <c r="H138" s="28">
        <f t="shared" si="8"/>
        <v>0</v>
      </c>
      <c r="I138" s="4"/>
      <c r="J138" s="4"/>
      <c r="K138" s="4"/>
      <c r="L138" s="28">
        <f t="shared" si="9"/>
        <v>0</v>
      </c>
      <c r="M138" s="4"/>
      <c r="N138" s="4"/>
      <c r="O138" s="4"/>
      <c r="P138" s="28">
        <f t="shared" si="10"/>
        <v>0</v>
      </c>
      <c r="Q138" s="4"/>
      <c r="R138" s="4"/>
      <c r="S138" s="4"/>
      <c r="T138" s="28">
        <f t="shared" si="11"/>
        <v>0</v>
      </c>
      <c r="U138" s="29">
        <f t="shared" si="16"/>
        <v>0</v>
      </c>
      <c r="V138" s="29">
        <f t="shared" si="16"/>
        <v>0</v>
      </c>
      <c r="W138" s="29">
        <f t="shared" si="16"/>
        <v>0</v>
      </c>
      <c r="X138" s="30">
        <f t="shared" si="12"/>
        <v>0</v>
      </c>
    </row>
    <row r="139" spans="1:25" ht="23.1" customHeight="1">
      <c r="A139" s="25">
        <v>18</v>
      </c>
      <c r="B139" s="26" t="s">
        <v>50</v>
      </c>
      <c r="C139" s="27" t="s">
        <v>33</v>
      </c>
      <c r="D139" s="32"/>
      <c r="E139" s="4"/>
      <c r="F139" s="4"/>
      <c r="G139" s="4"/>
      <c r="H139" s="28">
        <f t="shared" si="8"/>
        <v>0</v>
      </c>
      <c r="I139" s="4"/>
      <c r="J139" s="4"/>
      <c r="K139" s="4"/>
      <c r="L139" s="28">
        <f t="shared" si="9"/>
        <v>0</v>
      </c>
      <c r="M139" s="4"/>
      <c r="N139" s="4"/>
      <c r="O139" s="4"/>
      <c r="P139" s="28">
        <f t="shared" si="10"/>
        <v>0</v>
      </c>
      <c r="Q139" s="4"/>
      <c r="R139" s="4"/>
      <c r="S139" s="4"/>
      <c r="T139" s="28">
        <f t="shared" si="11"/>
        <v>0</v>
      </c>
      <c r="U139" s="29">
        <f t="shared" si="16"/>
        <v>0</v>
      </c>
      <c r="V139" s="29">
        <f t="shared" si="16"/>
        <v>0</v>
      </c>
      <c r="W139" s="29">
        <f t="shared" si="16"/>
        <v>0</v>
      </c>
      <c r="X139" s="30">
        <f t="shared" si="12"/>
        <v>0</v>
      </c>
    </row>
    <row r="140" spans="1:25" ht="23.1" customHeight="1">
      <c r="A140" s="25">
        <v>19</v>
      </c>
      <c r="B140" s="26" t="s">
        <v>50</v>
      </c>
      <c r="C140" s="33" t="s">
        <v>34</v>
      </c>
      <c r="D140" s="4"/>
      <c r="E140" s="4"/>
      <c r="F140" s="4"/>
      <c r="G140" s="4"/>
      <c r="H140" s="18">
        <f t="shared" si="8"/>
        <v>0</v>
      </c>
      <c r="I140" s="4"/>
      <c r="J140" s="4"/>
      <c r="K140" s="4"/>
      <c r="L140" s="18">
        <f t="shared" si="9"/>
        <v>0</v>
      </c>
      <c r="M140" s="4"/>
      <c r="N140" s="4"/>
      <c r="O140" s="4"/>
      <c r="P140" s="18">
        <f t="shared" si="10"/>
        <v>0</v>
      </c>
      <c r="Q140" s="4"/>
      <c r="R140" s="4"/>
      <c r="S140" s="4"/>
      <c r="T140" s="18">
        <f t="shared" si="11"/>
        <v>0</v>
      </c>
      <c r="U140" s="18">
        <f t="shared" si="16"/>
        <v>0</v>
      </c>
      <c r="V140" s="18">
        <f t="shared" si="16"/>
        <v>0</v>
      </c>
      <c r="W140" s="18">
        <f t="shared" si="16"/>
        <v>0</v>
      </c>
      <c r="X140" s="18">
        <f t="shared" si="12"/>
        <v>0</v>
      </c>
    </row>
    <row r="141" spans="1:25" ht="23.1" customHeight="1">
      <c r="A141" s="25">
        <v>20</v>
      </c>
      <c r="B141" s="26" t="s">
        <v>50</v>
      </c>
      <c r="C141" s="34" t="s">
        <v>35</v>
      </c>
      <c r="D141" s="32"/>
      <c r="E141" s="4"/>
      <c r="F141" s="4"/>
      <c r="G141" s="4"/>
      <c r="H141" s="28">
        <f t="shared" ref="H141:H204" si="17">SUM(E141,F141,G141)</f>
        <v>0</v>
      </c>
      <c r="I141" s="4"/>
      <c r="J141" s="4"/>
      <c r="K141" s="4"/>
      <c r="L141" s="28">
        <f t="shared" ref="L141:L204" si="18">SUM(I141,J141,K141)</f>
        <v>0</v>
      </c>
      <c r="M141" s="4"/>
      <c r="N141" s="4"/>
      <c r="O141" s="4"/>
      <c r="P141" s="28">
        <f t="shared" si="10"/>
        <v>0</v>
      </c>
      <c r="Q141" s="4"/>
      <c r="R141" s="4"/>
      <c r="S141" s="4"/>
      <c r="T141" s="28">
        <f t="shared" si="11"/>
        <v>0</v>
      </c>
      <c r="U141" s="29">
        <f t="shared" si="16"/>
        <v>0</v>
      </c>
      <c r="V141" s="29">
        <f t="shared" si="16"/>
        <v>0</v>
      </c>
      <c r="W141" s="29">
        <f t="shared" si="16"/>
        <v>0</v>
      </c>
      <c r="X141" s="30">
        <f t="shared" si="12"/>
        <v>0</v>
      </c>
    </row>
    <row r="142" spans="1:25" ht="23.1" customHeight="1">
      <c r="A142" s="25">
        <v>21</v>
      </c>
      <c r="B142" s="26" t="s">
        <v>50</v>
      </c>
      <c r="C142" s="27" t="s">
        <v>36</v>
      </c>
      <c r="D142" s="32"/>
      <c r="E142" s="4"/>
      <c r="F142" s="4"/>
      <c r="G142" s="4"/>
      <c r="H142" s="28">
        <f t="shared" si="17"/>
        <v>0</v>
      </c>
      <c r="I142" s="4"/>
      <c r="J142" s="4"/>
      <c r="K142" s="4"/>
      <c r="L142" s="28">
        <f t="shared" si="18"/>
        <v>0</v>
      </c>
      <c r="M142" s="4"/>
      <c r="N142" s="4"/>
      <c r="O142" s="4"/>
      <c r="P142" s="28">
        <f t="shared" ref="P142:P205" si="19">SUM(M142,N142,O142)</f>
        <v>0</v>
      </c>
      <c r="Q142" s="4"/>
      <c r="R142" s="4"/>
      <c r="S142" s="4"/>
      <c r="T142" s="28">
        <f t="shared" ref="T142:T205" si="20">SUM(Q142,R142,S142)</f>
        <v>0</v>
      </c>
      <c r="U142" s="29">
        <f t="shared" si="16"/>
        <v>0</v>
      </c>
      <c r="V142" s="29">
        <f t="shared" si="16"/>
        <v>0</v>
      </c>
      <c r="W142" s="29">
        <f t="shared" si="16"/>
        <v>0</v>
      </c>
      <c r="X142" s="30">
        <f t="shared" ref="X142:X205" si="21">SUM(U142,V142,W142)</f>
        <v>0</v>
      </c>
    </row>
    <row r="143" spans="1:25" ht="23.1" customHeight="1">
      <c r="A143" s="25">
        <v>22</v>
      </c>
      <c r="B143" s="26" t="s">
        <v>50</v>
      </c>
      <c r="C143" s="27" t="s">
        <v>37</v>
      </c>
      <c r="D143" s="32">
        <v>52</v>
      </c>
      <c r="E143" s="4"/>
      <c r="F143" s="4">
        <v>16</v>
      </c>
      <c r="G143" s="4"/>
      <c r="H143" s="28">
        <f t="shared" si="17"/>
        <v>16</v>
      </c>
      <c r="I143" s="4"/>
      <c r="J143" s="4">
        <v>24</v>
      </c>
      <c r="K143" s="4"/>
      <c r="L143" s="28">
        <f t="shared" si="18"/>
        <v>24</v>
      </c>
      <c r="M143" s="4"/>
      <c r="N143" s="4">
        <v>12</v>
      </c>
      <c r="O143" s="4"/>
      <c r="P143" s="28">
        <f t="shared" si="19"/>
        <v>12</v>
      </c>
      <c r="Q143" s="4"/>
      <c r="R143" s="4"/>
      <c r="S143" s="4"/>
      <c r="T143" s="28">
        <f t="shared" si="20"/>
        <v>0</v>
      </c>
      <c r="U143" s="29">
        <f t="shared" si="16"/>
        <v>0</v>
      </c>
      <c r="V143" s="29">
        <f t="shared" si="16"/>
        <v>52</v>
      </c>
      <c r="W143" s="29">
        <f t="shared" si="16"/>
        <v>0</v>
      </c>
      <c r="X143" s="30">
        <f t="shared" si="21"/>
        <v>52</v>
      </c>
    </row>
    <row r="144" spans="1:25" ht="23.1" customHeight="1">
      <c r="A144" s="25">
        <v>23</v>
      </c>
      <c r="B144" s="26" t="s">
        <v>50</v>
      </c>
      <c r="C144" s="27" t="s">
        <v>146</v>
      </c>
      <c r="D144" s="32"/>
      <c r="E144" s="4"/>
      <c r="F144" s="4"/>
      <c r="G144" s="4"/>
      <c r="H144" s="28">
        <f t="shared" si="17"/>
        <v>0</v>
      </c>
      <c r="I144" s="4"/>
      <c r="J144" s="4"/>
      <c r="K144" s="4"/>
      <c r="L144" s="28">
        <f t="shared" si="18"/>
        <v>0</v>
      </c>
      <c r="M144" s="4"/>
      <c r="N144" s="4"/>
      <c r="O144" s="4"/>
      <c r="P144" s="28">
        <f t="shared" si="19"/>
        <v>0</v>
      </c>
      <c r="Q144" s="4"/>
      <c r="R144" s="4"/>
      <c r="S144" s="4"/>
      <c r="T144" s="28">
        <f t="shared" si="20"/>
        <v>0</v>
      </c>
      <c r="U144" s="29">
        <f t="shared" si="16"/>
        <v>0</v>
      </c>
      <c r="V144" s="29">
        <f t="shared" si="16"/>
        <v>0</v>
      </c>
      <c r="W144" s="29">
        <f t="shared" si="16"/>
        <v>0</v>
      </c>
      <c r="X144" s="30">
        <f t="shared" si="21"/>
        <v>0</v>
      </c>
    </row>
    <row r="145" spans="1:25" ht="23.1" customHeight="1">
      <c r="A145" s="25">
        <v>24</v>
      </c>
      <c r="B145" s="26" t="s">
        <v>50</v>
      </c>
      <c r="C145" s="27" t="s">
        <v>38</v>
      </c>
      <c r="D145" s="32"/>
      <c r="E145" s="4"/>
      <c r="F145" s="4"/>
      <c r="G145" s="4"/>
      <c r="H145" s="28">
        <f t="shared" si="17"/>
        <v>0</v>
      </c>
      <c r="I145" s="4"/>
      <c r="J145" s="4"/>
      <c r="K145" s="4"/>
      <c r="L145" s="28">
        <f t="shared" si="18"/>
        <v>0</v>
      </c>
      <c r="M145" s="4"/>
      <c r="N145" s="4"/>
      <c r="O145" s="4"/>
      <c r="P145" s="28">
        <f t="shared" si="19"/>
        <v>0</v>
      </c>
      <c r="Q145" s="4"/>
      <c r="R145" s="4"/>
      <c r="S145" s="4"/>
      <c r="T145" s="28">
        <f t="shared" si="20"/>
        <v>0</v>
      </c>
      <c r="U145" s="29">
        <f t="shared" si="16"/>
        <v>0</v>
      </c>
      <c r="V145" s="29">
        <f t="shared" si="16"/>
        <v>0</v>
      </c>
      <c r="W145" s="29">
        <f t="shared" si="16"/>
        <v>0</v>
      </c>
      <c r="X145" s="30">
        <f t="shared" si="21"/>
        <v>0</v>
      </c>
    </row>
    <row r="146" spans="1:25" ht="23.1" customHeight="1">
      <c r="A146" s="25">
        <v>25</v>
      </c>
      <c r="B146" s="26" t="s">
        <v>50</v>
      </c>
      <c r="C146" s="27" t="s">
        <v>39</v>
      </c>
      <c r="D146" s="32"/>
      <c r="E146" s="4"/>
      <c r="F146" s="4"/>
      <c r="G146" s="4"/>
      <c r="H146" s="28">
        <f t="shared" si="17"/>
        <v>0</v>
      </c>
      <c r="I146" s="4"/>
      <c r="J146" s="4"/>
      <c r="K146" s="4"/>
      <c r="L146" s="28">
        <f t="shared" si="18"/>
        <v>0</v>
      </c>
      <c r="M146" s="4"/>
      <c r="N146" s="4"/>
      <c r="O146" s="4"/>
      <c r="P146" s="28">
        <f t="shared" si="19"/>
        <v>0</v>
      </c>
      <c r="Q146" s="4"/>
      <c r="R146" s="4"/>
      <c r="S146" s="4"/>
      <c r="T146" s="28">
        <f t="shared" si="20"/>
        <v>0</v>
      </c>
      <c r="U146" s="29">
        <f t="shared" si="16"/>
        <v>0</v>
      </c>
      <c r="V146" s="29">
        <f t="shared" si="16"/>
        <v>0</v>
      </c>
      <c r="W146" s="29">
        <f t="shared" si="16"/>
        <v>0</v>
      </c>
      <c r="X146" s="30">
        <f t="shared" si="21"/>
        <v>0</v>
      </c>
    </row>
    <row r="147" spans="1:25" ht="23.1" customHeight="1">
      <c r="A147" s="25">
        <v>26</v>
      </c>
      <c r="B147" s="26" t="s">
        <v>50</v>
      </c>
      <c r="C147" s="27" t="s">
        <v>40</v>
      </c>
      <c r="D147" s="32"/>
      <c r="E147" s="4"/>
      <c r="F147" s="4"/>
      <c r="G147" s="4"/>
      <c r="H147" s="28">
        <f t="shared" si="17"/>
        <v>0</v>
      </c>
      <c r="I147" s="4"/>
      <c r="J147" s="4"/>
      <c r="K147" s="4"/>
      <c r="L147" s="28">
        <f t="shared" si="18"/>
        <v>0</v>
      </c>
      <c r="M147" s="4"/>
      <c r="N147" s="4"/>
      <c r="O147" s="4"/>
      <c r="P147" s="28">
        <f t="shared" si="19"/>
        <v>0</v>
      </c>
      <c r="Q147" s="4"/>
      <c r="R147" s="4"/>
      <c r="S147" s="4"/>
      <c r="T147" s="28">
        <f t="shared" si="20"/>
        <v>0</v>
      </c>
      <c r="U147" s="29">
        <f t="shared" si="16"/>
        <v>0</v>
      </c>
      <c r="V147" s="29">
        <f t="shared" si="16"/>
        <v>0</v>
      </c>
      <c r="W147" s="29">
        <f t="shared" si="16"/>
        <v>0</v>
      </c>
      <c r="X147" s="30">
        <f t="shared" si="21"/>
        <v>0</v>
      </c>
    </row>
    <row r="148" spans="1:25" ht="23.1" customHeight="1">
      <c r="A148" s="25">
        <v>27</v>
      </c>
      <c r="B148" s="26" t="s">
        <v>50</v>
      </c>
      <c r="C148" s="27" t="s">
        <v>41</v>
      </c>
      <c r="D148" s="32"/>
      <c r="E148" s="4"/>
      <c r="F148" s="4"/>
      <c r="G148" s="4"/>
      <c r="H148" s="28">
        <f t="shared" si="17"/>
        <v>0</v>
      </c>
      <c r="I148" s="4"/>
      <c r="J148" s="4"/>
      <c r="K148" s="4"/>
      <c r="L148" s="28">
        <f t="shared" si="18"/>
        <v>0</v>
      </c>
      <c r="M148" s="4"/>
      <c r="N148" s="4"/>
      <c r="O148" s="4"/>
      <c r="P148" s="28">
        <f t="shared" si="19"/>
        <v>0</v>
      </c>
      <c r="Q148" s="4"/>
      <c r="R148" s="4"/>
      <c r="S148" s="4"/>
      <c r="T148" s="28">
        <f t="shared" si="20"/>
        <v>0</v>
      </c>
      <c r="U148" s="29">
        <f t="shared" si="16"/>
        <v>0</v>
      </c>
      <c r="V148" s="29">
        <f t="shared" si="16"/>
        <v>0</v>
      </c>
      <c r="W148" s="29">
        <f t="shared" si="16"/>
        <v>0</v>
      </c>
      <c r="X148" s="30">
        <f t="shared" si="21"/>
        <v>0</v>
      </c>
    </row>
    <row r="149" spans="1:25" ht="23.1" customHeight="1">
      <c r="A149" s="25">
        <v>28</v>
      </c>
      <c r="B149" s="26" t="s">
        <v>50</v>
      </c>
      <c r="C149" s="27" t="s">
        <v>42</v>
      </c>
      <c r="D149" s="32"/>
      <c r="E149" s="4"/>
      <c r="F149" s="4"/>
      <c r="G149" s="4"/>
      <c r="H149" s="28">
        <f t="shared" si="17"/>
        <v>0</v>
      </c>
      <c r="I149" s="4"/>
      <c r="J149" s="4"/>
      <c r="K149" s="4"/>
      <c r="L149" s="28">
        <f t="shared" si="18"/>
        <v>0</v>
      </c>
      <c r="M149" s="4"/>
      <c r="N149" s="4"/>
      <c r="O149" s="4"/>
      <c r="P149" s="28">
        <f t="shared" si="19"/>
        <v>0</v>
      </c>
      <c r="Q149" s="4"/>
      <c r="R149" s="4"/>
      <c r="S149" s="4"/>
      <c r="T149" s="28">
        <f t="shared" si="20"/>
        <v>0</v>
      </c>
      <c r="U149" s="29">
        <f t="shared" si="16"/>
        <v>0</v>
      </c>
      <c r="V149" s="29">
        <f t="shared" si="16"/>
        <v>0</v>
      </c>
      <c r="W149" s="29">
        <f t="shared" si="16"/>
        <v>0</v>
      </c>
      <c r="X149" s="30">
        <f t="shared" si="21"/>
        <v>0</v>
      </c>
    </row>
    <row r="150" spans="1:25" ht="23.1" customHeight="1">
      <c r="A150" s="25">
        <v>31</v>
      </c>
      <c r="B150" s="26" t="s">
        <v>50</v>
      </c>
      <c r="C150" s="27" t="s">
        <v>121</v>
      </c>
      <c r="D150" s="32"/>
      <c r="E150" s="4"/>
      <c r="F150" s="4"/>
      <c r="G150" s="4"/>
      <c r="H150" s="28">
        <f t="shared" si="17"/>
        <v>0</v>
      </c>
      <c r="I150" s="4"/>
      <c r="J150" s="4"/>
      <c r="K150" s="4"/>
      <c r="L150" s="28">
        <f t="shared" si="18"/>
        <v>0</v>
      </c>
      <c r="M150" s="4"/>
      <c r="N150" s="4"/>
      <c r="O150" s="4"/>
      <c r="P150" s="28">
        <f t="shared" si="19"/>
        <v>0</v>
      </c>
      <c r="Q150" s="4"/>
      <c r="R150" s="4"/>
      <c r="S150" s="4"/>
      <c r="T150" s="28">
        <f t="shared" si="20"/>
        <v>0</v>
      </c>
      <c r="U150" s="29">
        <f t="shared" si="16"/>
        <v>0</v>
      </c>
      <c r="V150" s="29">
        <f t="shared" si="16"/>
        <v>0</v>
      </c>
      <c r="W150" s="29">
        <f t="shared" si="16"/>
        <v>0</v>
      </c>
      <c r="X150" s="30">
        <f t="shared" si="21"/>
        <v>0</v>
      </c>
    </row>
    <row r="151" spans="1:25" ht="23.1" customHeight="1">
      <c r="A151" s="25">
        <v>32</v>
      </c>
      <c r="B151" s="26" t="s">
        <v>50</v>
      </c>
      <c r="C151" s="27" t="s">
        <v>43</v>
      </c>
      <c r="D151" s="32"/>
      <c r="E151" s="4"/>
      <c r="F151" s="4"/>
      <c r="G151" s="4"/>
      <c r="H151" s="28">
        <f t="shared" si="17"/>
        <v>0</v>
      </c>
      <c r="I151" s="4"/>
      <c r="J151" s="4"/>
      <c r="K151" s="4"/>
      <c r="L151" s="28">
        <f t="shared" si="18"/>
        <v>0</v>
      </c>
      <c r="M151" s="4"/>
      <c r="N151" s="4"/>
      <c r="O151" s="4"/>
      <c r="P151" s="28">
        <f t="shared" si="19"/>
        <v>0</v>
      </c>
      <c r="Q151" s="4"/>
      <c r="R151" s="4"/>
      <c r="S151" s="4"/>
      <c r="T151" s="28">
        <f t="shared" si="20"/>
        <v>0</v>
      </c>
      <c r="U151" s="29">
        <f t="shared" si="16"/>
        <v>0</v>
      </c>
      <c r="V151" s="29">
        <f t="shared" si="16"/>
        <v>0</v>
      </c>
      <c r="W151" s="29">
        <f t="shared" si="16"/>
        <v>0</v>
      </c>
      <c r="X151" s="30">
        <f t="shared" si="21"/>
        <v>0</v>
      </c>
    </row>
    <row r="152" spans="1:25" ht="23.1" customHeight="1">
      <c r="A152" s="25">
        <v>33</v>
      </c>
      <c r="B152" s="26" t="s">
        <v>50</v>
      </c>
      <c r="C152" s="27" t="s">
        <v>122</v>
      </c>
      <c r="D152" s="32">
        <v>203</v>
      </c>
      <c r="E152" s="4"/>
      <c r="F152" s="4">
        <v>16</v>
      </c>
      <c r="G152" s="4"/>
      <c r="H152" s="28">
        <f t="shared" si="17"/>
        <v>16</v>
      </c>
      <c r="I152" s="4">
        <v>4</v>
      </c>
      <c r="J152" s="4">
        <v>124</v>
      </c>
      <c r="K152" s="4"/>
      <c r="L152" s="28">
        <f t="shared" si="18"/>
        <v>128</v>
      </c>
      <c r="M152" s="4">
        <v>8</v>
      </c>
      <c r="N152" s="4">
        <v>46</v>
      </c>
      <c r="O152" s="4"/>
      <c r="P152" s="28">
        <f t="shared" si="19"/>
        <v>54</v>
      </c>
      <c r="Q152" s="4">
        <v>5</v>
      </c>
      <c r="R152" s="4"/>
      <c r="S152" s="4"/>
      <c r="T152" s="28">
        <f t="shared" si="20"/>
        <v>5</v>
      </c>
      <c r="U152" s="29">
        <f t="shared" si="16"/>
        <v>17</v>
      </c>
      <c r="V152" s="29">
        <f t="shared" si="16"/>
        <v>186</v>
      </c>
      <c r="W152" s="29">
        <f t="shared" si="16"/>
        <v>0</v>
      </c>
      <c r="X152" s="30">
        <f t="shared" si="21"/>
        <v>203</v>
      </c>
    </row>
    <row r="153" spans="1:25" ht="23.1" customHeight="1">
      <c r="A153" s="25">
        <v>35</v>
      </c>
      <c r="B153" s="26" t="s">
        <v>50</v>
      </c>
      <c r="C153" s="34" t="s">
        <v>44</v>
      </c>
      <c r="D153" s="32"/>
      <c r="E153" s="4"/>
      <c r="F153" s="4"/>
      <c r="G153" s="4"/>
      <c r="H153" s="28">
        <f t="shared" si="17"/>
        <v>0</v>
      </c>
      <c r="I153" s="4"/>
      <c r="J153" s="4"/>
      <c r="K153" s="4"/>
      <c r="L153" s="28">
        <f t="shared" si="18"/>
        <v>0</v>
      </c>
      <c r="M153" s="4"/>
      <c r="N153" s="4"/>
      <c r="O153" s="4"/>
      <c r="P153" s="28">
        <f t="shared" si="19"/>
        <v>0</v>
      </c>
      <c r="Q153" s="4"/>
      <c r="R153" s="4"/>
      <c r="S153" s="4"/>
      <c r="T153" s="28">
        <f t="shared" si="20"/>
        <v>0</v>
      </c>
      <c r="U153" s="29">
        <f t="shared" si="16"/>
        <v>0</v>
      </c>
      <c r="V153" s="29">
        <f t="shared" si="16"/>
        <v>0</v>
      </c>
      <c r="W153" s="29">
        <f t="shared" si="16"/>
        <v>0</v>
      </c>
      <c r="X153" s="30">
        <f t="shared" si="21"/>
        <v>0</v>
      </c>
    </row>
    <row r="154" spans="1:25" ht="23.1" customHeight="1">
      <c r="A154" s="25">
        <v>36</v>
      </c>
      <c r="B154" s="26" t="s">
        <v>50</v>
      </c>
      <c r="C154" s="34" t="s">
        <v>45</v>
      </c>
      <c r="D154" s="32"/>
      <c r="E154" s="4"/>
      <c r="F154" s="4"/>
      <c r="G154" s="4"/>
      <c r="H154" s="28">
        <f t="shared" si="17"/>
        <v>0</v>
      </c>
      <c r="I154" s="4"/>
      <c r="J154" s="4"/>
      <c r="K154" s="4"/>
      <c r="L154" s="28">
        <f t="shared" si="18"/>
        <v>0</v>
      </c>
      <c r="M154" s="4"/>
      <c r="N154" s="4"/>
      <c r="O154" s="4"/>
      <c r="P154" s="28">
        <f t="shared" si="19"/>
        <v>0</v>
      </c>
      <c r="Q154" s="4"/>
      <c r="R154" s="4"/>
      <c r="S154" s="4"/>
      <c r="T154" s="28">
        <f t="shared" si="20"/>
        <v>0</v>
      </c>
      <c r="U154" s="29">
        <f t="shared" si="16"/>
        <v>0</v>
      </c>
      <c r="V154" s="29">
        <f t="shared" si="16"/>
        <v>0</v>
      </c>
      <c r="W154" s="29">
        <f t="shared" si="16"/>
        <v>0</v>
      </c>
      <c r="X154" s="30">
        <f t="shared" si="21"/>
        <v>0</v>
      </c>
    </row>
    <row r="155" spans="1:25" ht="23.1" customHeight="1">
      <c r="A155" s="25">
        <v>37</v>
      </c>
      <c r="B155" s="26" t="s">
        <v>50</v>
      </c>
      <c r="C155" s="34" t="s">
        <v>46</v>
      </c>
      <c r="D155" s="32"/>
      <c r="E155" s="4"/>
      <c r="F155" s="4"/>
      <c r="G155" s="4"/>
      <c r="H155" s="28">
        <f t="shared" si="17"/>
        <v>0</v>
      </c>
      <c r="I155" s="4"/>
      <c r="J155" s="4"/>
      <c r="K155" s="4"/>
      <c r="L155" s="28">
        <f t="shared" si="18"/>
        <v>0</v>
      </c>
      <c r="M155" s="4"/>
      <c r="N155" s="4"/>
      <c r="O155" s="4"/>
      <c r="P155" s="28">
        <f t="shared" si="19"/>
        <v>0</v>
      </c>
      <c r="Q155" s="4"/>
      <c r="R155" s="4"/>
      <c r="S155" s="4"/>
      <c r="T155" s="28">
        <f t="shared" si="20"/>
        <v>0</v>
      </c>
      <c r="U155" s="29">
        <f t="shared" si="16"/>
        <v>0</v>
      </c>
      <c r="V155" s="29">
        <f t="shared" si="16"/>
        <v>0</v>
      </c>
      <c r="W155" s="29">
        <f t="shared" si="16"/>
        <v>0</v>
      </c>
      <c r="X155" s="30">
        <f t="shared" si="21"/>
        <v>0</v>
      </c>
    </row>
    <row r="156" spans="1:25" ht="23.1" customHeight="1">
      <c r="A156" s="25">
        <v>38</v>
      </c>
      <c r="B156" s="26" t="s">
        <v>50</v>
      </c>
      <c r="C156" s="34" t="s">
        <v>47</v>
      </c>
      <c r="D156" s="32"/>
      <c r="E156" s="4"/>
      <c r="F156" s="4"/>
      <c r="G156" s="4"/>
      <c r="H156" s="28">
        <f t="shared" si="17"/>
        <v>0</v>
      </c>
      <c r="I156" s="4"/>
      <c r="J156" s="4"/>
      <c r="K156" s="4"/>
      <c r="L156" s="28">
        <f t="shared" si="18"/>
        <v>0</v>
      </c>
      <c r="M156" s="4"/>
      <c r="N156" s="4"/>
      <c r="O156" s="4"/>
      <c r="P156" s="28">
        <f t="shared" si="19"/>
        <v>0</v>
      </c>
      <c r="Q156" s="4"/>
      <c r="R156" s="4"/>
      <c r="S156" s="4"/>
      <c r="T156" s="28">
        <f t="shared" si="20"/>
        <v>0</v>
      </c>
      <c r="U156" s="29">
        <f t="shared" si="16"/>
        <v>0</v>
      </c>
      <c r="V156" s="29">
        <f t="shared" si="16"/>
        <v>0</v>
      </c>
      <c r="W156" s="29">
        <f t="shared" si="16"/>
        <v>0</v>
      </c>
      <c r="X156" s="30">
        <f t="shared" si="21"/>
        <v>0</v>
      </c>
    </row>
    <row r="157" spans="1:25" ht="23.1" customHeight="1">
      <c r="A157" s="35">
        <v>4</v>
      </c>
      <c r="B157" s="26" t="s">
        <v>50</v>
      </c>
      <c r="C157" s="35" t="s">
        <v>14</v>
      </c>
      <c r="D157" s="36">
        <f>SUM(D122:D156)</f>
        <v>599</v>
      </c>
      <c r="E157" s="35">
        <f t="shared" ref="E157:S157" si="22">SUM(E122:E156)</f>
        <v>0</v>
      </c>
      <c r="F157" s="35">
        <f t="shared" si="22"/>
        <v>146</v>
      </c>
      <c r="G157" s="35">
        <f t="shared" si="22"/>
        <v>0</v>
      </c>
      <c r="H157" s="28">
        <f t="shared" si="17"/>
        <v>146</v>
      </c>
      <c r="I157" s="35">
        <f t="shared" si="22"/>
        <v>10</v>
      </c>
      <c r="J157" s="35">
        <f t="shared" si="22"/>
        <v>275</v>
      </c>
      <c r="K157" s="35">
        <f t="shared" si="22"/>
        <v>0</v>
      </c>
      <c r="L157" s="28">
        <f t="shared" si="18"/>
        <v>285</v>
      </c>
      <c r="M157" s="35">
        <f t="shared" si="22"/>
        <v>16</v>
      </c>
      <c r="N157" s="35">
        <f t="shared" si="22"/>
        <v>143</v>
      </c>
      <c r="O157" s="35">
        <f t="shared" si="22"/>
        <v>0</v>
      </c>
      <c r="P157" s="28">
        <f t="shared" si="19"/>
        <v>159</v>
      </c>
      <c r="Q157" s="35">
        <f t="shared" si="22"/>
        <v>9</v>
      </c>
      <c r="R157" s="35">
        <f t="shared" si="22"/>
        <v>0</v>
      </c>
      <c r="S157" s="35">
        <f t="shared" si="22"/>
        <v>0</v>
      </c>
      <c r="T157" s="28">
        <f t="shared" si="20"/>
        <v>9</v>
      </c>
      <c r="U157" s="37">
        <f t="shared" si="16"/>
        <v>35</v>
      </c>
      <c r="V157" s="37">
        <f t="shared" si="16"/>
        <v>564</v>
      </c>
      <c r="W157" s="37">
        <f t="shared" si="16"/>
        <v>0</v>
      </c>
      <c r="X157" s="37">
        <f t="shared" si="21"/>
        <v>599</v>
      </c>
    </row>
    <row r="158" spans="1:25" ht="23.1" customHeight="1">
      <c r="A158" s="25">
        <v>1</v>
      </c>
      <c r="B158" s="26" t="s">
        <v>51</v>
      </c>
      <c r="C158" s="27" t="s">
        <v>16</v>
      </c>
      <c r="D158" s="28">
        <v>390</v>
      </c>
      <c r="E158" s="18">
        <v>1</v>
      </c>
      <c r="F158" s="18">
        <v>0</v>
      </c>
      <c r="G158" s="18"/>
      <c r="H158" s="28">
        <f t="shared" si="17"/>
        <v>1</v>
      </c>
      <c r="I158" s="18">
        <v>2</v>
      </c>
      <c r="J158" s="18">
        <v>225</v>
      </c>
      <c r="K158" s="18"/>
      <c r="L158" s="28">
        <f t="shared" si="18"/>
        <v>227</v>
      </c>
      <c r="M158" s="18">
        <v>5</v>
      </c>
      <c r="N158" s="18">
        <v>152</v>
      </c>
      <c r="O158" s="18"/>
      <c r="P158" s="28">
        <f t="shared" si="19"/>
        <v>157</v>
      </c>
      <c r="Q158" s="18">
        <v>5</v>
      </c>
      <c r="R158" s="18"/>
      <c r="S158" s="18"/>
      <c r="T158" s="28">
        <f t="shared" si="20"/>
        <v>5</v>
      </c>
      <c r="U158" s="29">
        <f t="shared" si="16"/>
        <v>13</v>
      </c>
      <c r="V158" s="29">
        <f t="shared" si="16"/>
        <v>377</v>
      </c>
      <c r="W158" s="29">
        <f t="shared" si="16"/>
        <v>0</v>
      </c>
      <c r="X158" s="30">
        <f t="shared" si="21"/>
        <v>390</v>
      </c>
      <c r="Y158" s="3">
        <f>X158-D158</f>
        <v>0</v>
      </c>
    </row>
    <row r="159" spans="1:25" ht="23.1" customHeight="1">
      <c r="A159" s="25">
        <v>2</v>
      </c>
      <c r="B159" s="26" t="s">
        <v>51</v>
      </c>
      <c r="C159" s="27" t="s">
        <v>17</v>
      </c>
      <c r="D159" s="28">
        <v>88</v>
      </c>
      <c r="E159" s="18"/>
      <c r="F159" s="18"/>
      <c r="G159" s="18"/>
      <c r="H159" s="28">
        <f t="shared" si="17"/>
        <v>0</v>
      </c>
      <c r="I159" s="18"/>
      <c r="J159" s="18">
        <v>40</v>
      </c>
      <c r="K159" s="18"/>
      <c r="L159" s="28">
        <f t="shared" si="18"/>
        <v>40</v>
      </c>
      <c r="M159" s="18">
        <v>1</v>
      </c>
      <c r="N159" s="18">
        <v>47</v>
      </c>
      <c r="O159" s="18"/>
      <c r="P159" s="28">
        <f t="shared" si="19"/>
        <v>48</v>
      </c>
      <c r="Q159" s="18"/>
      <c r="R159" s="18"/>
      <c r="S159" s="18"/>
      <c r="T159" s="28">
        <f t="shared" si="20"/>
        <v>0</v>
      </c>
      <c r="U159" s="29">
        <f t="shared" si="16"/>
        <v>1</v>
      </c>
      <c r="V159" s="29">
        <f t="shared" si="16"/>
        <v>87</v>
      </c>
      <c r="W159" s="29">
        <f t="shared" si="16"/>
        <v>0</v>
      </c>
      <c r="X159" s="30">
        <f t="shared" si="21"/>
        <v>88</v>
      </c>
      <c r="Y159" s="3">
        <f t="shared" ref="Y159:Y193" si="23">X159-D159</f>
        <v>0</v>
      </c>
    </row>
    <row r="160" spans="1:25" ht="23.1" customHeight="1">
      <c r="A160" s="25">
        <v>3</v>
      </c>
      <c r="B160" s="26" t="s">
        <v>51</v>
      </c>
      <c r="C160" s="27" t="s">
        <v>18</v>
      </c>
      <c r="D160" s="28">
        <v>34</v>
      </c>
      <c r="E160" s="18"/>
      <c r="F160" s="18">
        <v>1</v>
      </c>
      <c r="G160" s="18"/>
      <c r="H160" s="28">
        <f t="shared" si="17"/>
        <v>1</v>
      </c>
      <c r="I160" s="18"/>
      <c r="J160" s="18">
        <v>14</v>
      </c>
      <c r="K160" s="18"/>
      <c r="L160" s="28">
        <f t="shared" si="18"/>
        <v>14</v>
      </c>
      <c r="M160" s="18">
        <v>1</v>
      </c>
      <c r="N160" s="18">
        <v>18</v>
      </c>
      <c r="O160" s="18"/>
      <c r="P160" s="28">
        <f t="shared" si="19"/>
        <v>19</v>
      </c>
      <c r="Q160" s="18"/>
      <c r="R160" s="18"/>
      <c r="S160" s="18"/>
      <c r="T160" s="28">
        <f t="shared" si="20"/>
        <v>0</v>
      </c>
      <c r="U160" s="29">
        <f t="shared" si="16"/>
        <v>1</v>
      </c>
      <c r="V160" s="29">
        <f t="shared" si="16"/>
        <v>33</v>
      </c>
      <c r="W160" s="29">
        <f t="shared" si="16"/>
        <v>0</v>
      </c>
      <c r="X160" s="30">
        <f t="shared" si="21"/>
        <v>34</v>
      </c>
      <c r="Y160" s="3">
        <f t="shared" si="23"/>
        <v>0</v>
      </c>
    </row>
    <row r="161" spans="1:25" ht="23.1" customHeight="1">
      <c r="A161" s="25">
        <v>4</v>
      </c>
      <c r="B161" s="26" t="s">
        <v>51</v>
      </c>
      <c r="C161" s="27" t="s">
        <v>19</v>
      </c>
      <c r="D161" s="28"/>
      <c r="E161" s="18"/>
      <c r="F161" s="18"/>
      <c r="G161" s="18"/>
      <c r="H161" s="28">
        <f t="shared" si="17"/>
        <v>0</v>
      </c>
      <c r="I161" s="18"/>
      <c r="J161" s="18"/>
      <c r="K161" s="18"/>
      <c r="L161" s="28">
        <f t="shared" si="18"/>
        <v>0</v>
      </c>
      <c r="M161" s="18"/>
      <c r="N161" s="18"/>
      <c r="O161" s="18"/>
      <c r="P161" s="28">
        <f t="shared" si="19"/>
        <v>0</v>
      </c>
      <c r="Q161" s="18"/>
      <c r="R161" s="18"/>
      <c r="S161" s="18"/>
      <c r="T161" s="28">
        <f t="shared" si="20"/>
        <v>0</v>
      </c>
      <c r="U161" s="29">
        <f t="shared" si="16"/>
        <v>0</v>
      </c>
      <c r="V161" s="29">
        <f t="shared" si="16"/>
        <v>0</v>
      </c>
      <c r="W161" s="29">
        <f t="shared" si="16"/>
        <v>0</v>
      </c>
      <c r="X161" s="30">
        <f t="shared" si="21"/>
        <v>0</v>
      </c>
      <c r="Y161" s="3">
        <f t="shared" si="23"/>
        <v>0</v>
      </c>
    </row>
    <row r="162" spans="1:25" ht="23.1" customHeight="1">
      <c r="A162" s="25">
        <v>5</v>
      </c>
      <c r="B162" s="26" t="s">
        <v>51</v>
      </c>
      <c r="C162" s="27" t="s">
        <v>20</v>
      </c>
      <c r="D162" s="28">
        <v>68</v>
      </c>
      <c r="E162" s="18"/>
      <c r="F162" s="18">
        <v>7</v>
      </c>
      <c r="G162" s="18"/>
      <c r="H162" s="28">
        <f t="shared" si="17"/>
        <v>7</v>
      </c>
      <c r="I162" s="18">
        <v>1</v>
      </c>
      <c r="J162" s="18">
        <v>23</v>
      </c>
      <c r="K162" s="18"/>
      <c r="L162" s="28">
        <f t="shared" si="18"/>
        <v>24</v>
      </c>
      <c r="M162" s="18">
        <v>2</v>
      </c>
      <c r="N162" s="18">
        <v>35</v>
      </c>
      <c r="O162" s="18"/>
      <c r="P162" s="28">
        <f t="shared" si="19"/>
        <v>37</v>
      </c>
      <c r="Q162" s="18"/>
      <c r="R162" s="18"/>
      <c r="S162" s="18"/>
      <c r="T162" s="28">
        <f t="shared" si="20"/>
        <v>0</v>
      </c>
      <c r="U162" s="29">
        <f t="shared" si="16"/>
        <v>3</v>
      </c>
      <c r="V162" s="29">
        <f t="shared" si="16"/>
        <v>65</v>
      </c>
      <c r="W162" s="29">
        <f t="shared" si="16"/>
        <v>0</v>
      </c>
      <c r="X162" s="30">
        <f t="shared" si="21"/>
        <v>68</v>
      </c>
      <c r="Y162" s="3">
        <f t="shared" si="23"/>
        <v>0</v>
      </c>
    </row>
    <row r="163" spans="1:25" ht="23.1" customHeight="1">
      <c r="A163" s="25">
        <v>6</v>
      </c>
      <c r="B163" s="26" t="s">
        <v>51</v>
      </c>
      <c r="C163" s="27" t="s">
        <v>21</v>
      </c>
      <c r="D163" s="38">
        <f>233+16</f>
        <v>249</v>
      </c>
      <c r="E163" s="18"/>
      <c r="F163" s="1">
        <v>28</v>
      </c>
      <c r="G163" s="18"/>
      <c r="H163" s="28">
        <f t="shared" si="17"/>
        <v>28</v>
      </c>
      <c r="I163" s="18">
        <v>4</v>
      </c>
      <c r="J163" s="1">
        <v>75</v>
      </c>
      <c r="K163" s="18"/>
      <c r="L163" s="28">
        <f t="shared" si="18"/>
        <v>79</v>
      </c>
      <c r="M163" s="18">
        <v>7</v>
      </c>
      <c r="N163" s="1">
        <v>126</v>
      </c>
      <c r="O163" s="18"/>
      <c r="P163" s="28">
        <f t="shared" si="19"/>
        <v>133</v>
      </c>
      <c r="Q163" s="18">
        <v>9</v>
      </c>
      <c r="R163" s="18"/>
      <c r="S163" s="18"/>
      <c r="T163" s="28">
        <f t="shared" si="20"/>
        <v>9</v>
      </c>
      <c r="U163" s="29">
        <f t="shared" si="16"/>
        <v>20</v>
      </c>
      <c r="V163" s="29">
        <f t="shared" si="16"/>
        <v>229</v>
      </c>
      <c r="W163" s="29">
        <f t="shared" si="16"/>
        <v>0</v>
      </c>
      <c r="X163" s="30">
        <f t="shared" si="21"/>
        <v>249</v>
      </c>
      <c r="Y163" s="3">
        <f t="shared" si="23"/>
        <v>0</v>
      </c>
    </row>
    <row r="164" spans="1:25" ht="23.1" customHeight="1">
      <c r="A164" s="25">
        <v>7</v>
      </c>
      <c r="B164" s="26" t="s">
        <v>51</v>
      </c>
      <c r="C164" s="27" t="s">
        <v>22</v>
      </c>
      <c r="D164" s="28">
        <v>122</v>
      </c>
      <c r="E164" s="18"/>
      <c r="F164" s="18">
        <v>20</v>
      </c>
      <c r="G164" s="18"/>
      <c r="H164" s="28">
        <f t="shared" si="17"/>
        <v>20</v>
      </c>
      <c r="I164" s="18">
        <v>3</v>
      </c>
      <c r="J164" s="18">
        <v>59</v>
      </c>
      <c r="K164" s="18"/>
      <c r="L164" s="28">
        <f t="shared" si="18"/>
        <v>62</v>
      </c>
      <c r="M164" s="18"/>
      <c r="N164" s="18">
        <v>38</v>
      </c>
      <c r="O164" s="18"/>
      <c r="P164" s="28">
        <f t="shared" si="19"/>
        <v>38</v>
      </c>
      <c r="Q164" s="18">
        <v>2</v>
      </c>
      <c r="R164" s="18"/>
      <c r="S164" s="18"/>
      <c r="T164" s="28">
        <f t="shared" si="20"/>
        <v>2</v>
      </c>
      <c r="U164" s="29">
        <f t="shared" si="16"/>
        <v>5</v>
      </c>
      <c r="V164" s="29">
        <f t="shared" si="16"/>
        <v>117</v>
      </c>
      <c r="W164" s="29">
        <f t="shared" si="16"/>
        <v>0</v>
      </c>
      <c r="X164" s="30">
        <f t="shared" si="21"/>
        <v>122</v>
      </c>
      <c r="Y164" s="3">
        <f t="shared" si="23"/>
        <v>0</v>
      </c>
    </row>
    <row r="165" spans="1:25" ht="23.1" customHeight="1">
      <c r="A165" s="25">
        <v>8</v>
      </c>
      <c r="B165" s="26" t="s">
        <v>51</v>
      </c>
      <c r="C165" s="27" t="s">
        <v>23</v>
      </c>
      <c r="D165" s="28"/>
      <c r="E165" s="18"/>
      <c r="F165" s="18"/>
      <c r="G165" s="18"/>
      <c r="H165" s="28">
        <f t="shared" si="17"/>
        <v>0</v>
      </c>
      <c r="I165" s="18"/>
      <c r="J165" s="18"/>
      <c r="K165" s="18"/>
      <c r="L165" s="28">
        <f t="shared" si="18"/>
        <v>0</v>
      </c>
      <c r="M165" s="18"/>
      <c r="N165" s="18"/>
      <c r="O165" s="18"/>
      <c r="P165" s="28">
        <f t="shared" si="19"/>
        <v>0</v>
      </c>
      <c r="Q165" s="18"/>
      <c r="R165" s="18"/>
      <c r="S165" s="18"/>
      <c r="T165" s="28">
        <f t="shared" si="20"/>
        <v>0</v>
      </c>
      <c r="U165" s="29">
        <f t="shared" si="16"/>
        <v>0</v>
      </c>
      <c r="V165" s="29">
        <f t="shared" si="16"/>
        <v>0</v>
      </c>
      <c r="W165" s="29">
        <f t="shared" si="16"/>
        <v>0</v>
      </c>
      <c r="X165" s="30">
        <f t="shared" si="21"/>
        <v>0</v>
      </c>
      <c r="Y165" s="3">
        <f t="shared" si="23"/>
        <v>0</v>
      </c>
    </row>
    <row r="166" spans="1:25" ht="23.1" customHeight="1">
      <c r="A166" s="25">
        <v>9</v>
      </c>
      <c r="B166" s="26" t="s">
        <v>51</v>
      </c>
      <c r="C166" s="27" t="s">
        <v>24</v>
      </c>
      <c r="D166" s="28"/>
      <c r="E166" s="18"/>
      <c r="F166" s="18"/>
      <c r="G166" s="18"/>
      <c r="H166" s="28">
        <f t="shared" si="17"/>
        <v>0</v>
      </c>
      <c r="I166" s="18"/>
      <c r="J166" s="18"/>
      <c r="K166" s="18"/>
      <c r="L166" s="28">
        <f t="shared" si="18"/>
        <v>0</v>
      </c>
      <c r="M166" s="18"/>
      <c r="N166" s="18"/>
      <c r="O166" s="18"/>
      <c r="P166" s="28">
        <f t="shared" si="19"/>
        <v>0</v>
      </c>
      <c r="Q166" s="18"/>
      <c r="R166" s="18"/>
      <c r="S166" s="18"/>
      <c r="T166" s="28">
        <f t="shared" si="20"/>
        <v>0</v>
      </c>
      <c r="U166" s="29">
        <f t="shared" si="16"/>
        <v>0</v>
      </c>
      <c r="V166" s="29">
        <f t="shared" si="16"/>
        <v>0</v>
      </c>
      <c r="W166" s="29">
        <f t="shared" si="16"/>
        <v>0</v>
      </c>
      <c r="X166" s="30">
        <f t="shared" si="21"/>
        <v>0</v>
      </c>
      <c r="Y166" s="3">
        <f t="shared" si="23"/>
        <v>0</v>
      </c>
    </row>
    <row r="167" spans="1:25" ht="23.1" customHeight="1">
      <c r="A167" s="25">
        <v>10</v>
      </c>
      <c r="B167" s="26" t="s">
        <v>51</v>
      </c>
      <c r="C167" s="27" t="s">
        <v>25</v>
      </c>
      <c r="D167" s="32">
        <v>45</v>
      </c>
      <c r="E167" s="4"/>
      <c r="F167" s="4"/>
      <c r="G167" s="4"/>
      <c r="H167" s="28">
        <f t="shared" si="17"/>
        <v>0</v>
      </c>
      <c r="I167" s="4"/>
      <c r="J167" s="4">
        <v>23</v>
      </c>
      <c r="K167" s="4"/>
      <c r="L167" s="28">
        <f t="shared" si="18"/>
        <v>23</v>
      </c>
      <c r="M167" s="4"/>
      <c r="N167" s="4">
        <v>22</v>
      </c>
      <c r="O167" s="4"/>
      <c r="P167" s="28">
        <f t="shared" si="19"/>
        <v>22</v>
      </c>
      <c r="Q167" s="4"/>
      <c r="R167" s="4"/>
      <c r="S167" s="4"/>
      <c r="T167" s="28">
        <f t="shared" si="20"/>
        <v>0</v>
      </c>
      <c r="U167" s="29">
        <f t="shared" si="16"/>
        <v>0</v>
      </c>
      <c r="V167" s="29">
        <f t="shared" si="16"/>
        <v>45</v>
      </c>
      <c r="W167" s="29">
        <f t="shared" si="16"/>
        <v>0</v>
      </c>
      <c r="X167" s="30">
        <f t="shared" si="21"/>
        <v>45</v>
      </c>
      <c r="Y167" s="3">
        <f t="shared" si="23"/>
        <v>0</v>
      </c>
    </row>
    <row r="168" spans="1:25" ht="23.1" customHeight="1">
      <c r="A168" s="25">
        <v>11</v>
      </c>
      <c r="B168" s="26" t="s">
        <v>51</v>
      </c>
      <c r="C168" s="27" t="s">
        <v>26</v>
      </c>
      <c r="D168" s="36">
        <v>35</v>
      </c>
      <c r="E168" s="4"/>
      <c r="F168" s="4"/>
      <c r="G168" s="4"/>
      <c r="H168" s="28">
        <f t="shared" si="17"/>
        <v>0</v>
      </c>
      <c r="I168" s="4"/>
      <c r="J168" s="4">
        <v>10</v>
      </c>
      <c r="K168" s="4"/>
      <c r="L168" s="28">
        <f t="shared" si="18"/>
        <v>10</v>
      </c>
      <c r="M168" s="4"/>
      <c r="N168" s="4">
        <v>24</v>
      </c>
      <c r="O168" s="4"/>
      <c r="P168" s="28">
        <f t="shared" si="19"/>
        <v>24</v>
      </c>
      <c r="Q168" s="4">
        <v>1</v>
      </c>
      <c r="R168" s="4"/>
      <c r="S168" s="4"/>
      <c r="T168" s="28">
        <f t="shared" si="20"/>
        <v>1</v>
      </c>
      <c r="U168" s="29">
        <f t="shared" si="16"/>
        <v>1</v>
      </c>
      <c r="V168" s="29">
        <f t="shared" si="16"/>
        <v>34</v>
      </c>
      <c r="W168" s="29">
        <f t="shared" si="16"/>
        <v>0</v>
      </c>
      <c r="X168" s="30">
        <f t="shared" si="21"/>
        <v>35</v>
      </c>
      <c r="Y168" s="3">
        <f t="shared" si="23"/>
        <v>0</v>
      </c>
    </row>
    <row r="169" spans="1:25" ht="23.1" customHeight="1">
      <c r="A169" s="25">
        <v>12</v>
      </c>
      <c r="B169" s="26" t="s">
        <v>51</v>
      </c>
      <c r="C169" s="27" t="s">
        <v>27</v>
      </c>
      <c r="D169" s="32"/>
      <c r="E169" s="4"/>
      <c r="F169" s="4"/>
      <c r="G169" s="4"/>
      <c r="H169" s="28">
        <f t="shared" si="17"/>
        <v>0</v>
      </c>
      <c r="I169" s="4"/>
      <c r="J169" s="4"/>
      <c r="K169" s="4"/>
      <c r="L169" s="28">
        <f t="shared" si="18"/>
        <v>0</v>
      </c>
      <c r="M169" s="4"/>
      <c r="N169" s="4"/>
      <c r="O169" s="4"/>
      <c r="P169" s="28">
        <f t="shared" si="19"/>
        <v>0</v>
      </c>
      <c r="Q169" s="4"/>
      <c r="R169" s="4"/>
      <c r="S169" s="4"/>
      <c r="T169" s="28">
        <f t="shared" si="20"/>
        <v>0</v>
      </c>
      <c r="U169" s="29">
        <f t="shared" si="16"/>
        <v>0</v>
      </c>
      <c r="V169" s="29">
        <f t="shared" si="16"/>
        <v>0</v>
      </c>
      <c r="W169" s="29">
        <f t="shared" si="16"/>
        <v>0</v>
      </c>
      <c r="X169" s="30">
        <f t="shared" si="21"/>
        <v>0</v>
      </c>
      <c r="Y169" s="3">
        <f t="shared" si="23"/>
        <v>0</v>
      </c>
    </row>
    <row r="170" spans="1:25" ht="23.1" customHeight="1">
      <c r="A170" s="25">
        <v>13</v>
      </c>
      <c r="B170" s="26" t="s">
        <v>51</v>
      </c>
      <c r="C170" s="27" t="s">
        <v>28</v>
      </c>
      <c r="D170" s="32"/>
      <c r="E170" s="4"/>
      <c r="F170" s="4"/>
      <c r="G170" s="4"/>
      <c r="H170" s="28">
        <f t="shared" si="17"/>
        <v>0</v>
      </c>
      <c r="I170" s="4"/>
      <c r="J170" s="4"/>
      <c r="K170" s="4"/>
      <c r="L170" s="28">
        <f t="shared" si="18"/>
        <v>0</v>
      </c>
      <c r="M170" s="4"/>
      <c r="N170" s="4"/>
      <c r="O170" s="4"/>
      <c r="P170" s="28">
        <f t="shared" si="19"/>
        <v>0</v>
      </c>
      <c r="Q170" s="4"/>
      <c r="R170" s="4"/>
      <c r="S170" s="4"/>
      <c r="T170" s="28">
        <f t="shared" si="20"/>
        <v>0</v>
      </c>
      <c r="U170" s="29">
        <f t="shared" si="16"/>
        <v>0</v>
      </c>
      <c r="V170" s="29">
        <f t="shared" si="16"/>
        <v>0</v>
      </c>
      <c r="W170" s="29">
        <f t="shared" si="16"/>
        <v>0</v>
      </c>
      <c r="X170" s="30">
        <f t="shared" si="21"/>
        <v>0</v>
      </c>
      <c r="Y170" s="3">
        <f t="shared" si="23"/>
        <v>0</v>
      </c>
    </row>
    <row r="171" spans="1:25" ht="23.1" customHeight="1">
      <c r="A171" s="25">
        <v>14</v>
      </c>
      <c r="B171" s="26" t="s">
        <v>51</v>
      </c>
      <c r="C171" s="27" t="s">
        <v>29</v>
      </c>
      <c r="D171" s="32"/>
      <c r="E171" s="4"/>
      <c r="F171" s="4"/>
      <c r="G171" s="4"/>
      <c r="H171" s="28">
        <f t="shared" si="17"/>
        <v>0</v>
      </c>
      <c r="I171" s="4"/>
      <c r="J171" s="4"/>
      <c r="K171" s="4"/>
      <c r="L171" s="28">
        <f t="shared" si="18"/>
        <v>0</v>
      </c>
      <c r="M171" s="4"/>
      <c r="N171" s="4"/>
      <c r="O171" s="4"/>
      <c r="P171" s="28">
        <f t="shared" si="19"/>
        <v>0</v>
      </c>
      <c r="Q171" s="4"/>
      <c r="R171" s="4"/>
      <c r="S171" s="4"/>
      <c r="T171" s="28">
        <f t="shared" si="20"/>
        <v>0</v>
      </c>
      <c r="U171" s="29">
        <f t="shared" si="16"/>
        <v>0</v>
      </c>
      <c r="V171" s="29">
        <f t="shared" si="16"/>
        <v>0</v>
      </c>
      <c r="W171" s="29">
        <f t="shared" si="16"/>
        <v>0</v>
      </c>
      <c r="X171" s="30">
        <f t="shared" si="21"/>
        <v>0</v>
      </c>
      <c r="Y171" s="3">
        <f t="shared" si="23"/>
        <v>0</v>
      </c>
    </row>
    <row r="172" spans="1:25" ht="23.1" customHeight="1">
      <c r="A172" s="25">
        <v>15</v>
      </c>
      <c r="B172" s="26" t="s">
        <v>51</v>
      </c>
      <c r="C172" s="27" t="s">
        <v>30</v>
      </c>
      <c r="D172" s="32"/>
      <c r="E172" s="4"/>
      <c r="F172" s="4"/>
      <c r="G172" s="4"/>
      <c r="H172" s="28">
        <f t="shared" si="17"/>
        <v>0</v>
      </c>
      <c r="I172" s="4"/>
      <c r="J172" s="4"/>
      <c r="K172" s="4"/>
      <c r="L172" s="28">
        <f t="shared" si="18"/>
        <v>0</v>
      </c>
      <c r="M172" s="4"/>
      <c r="N172" s="4"/>
      <c r="O172" s="4"/>
      <c r="P172" s="28">
        <f t="shared" si="19"/>
        <v>0</v>
      </c>
      <c r="Q172" s="4"/>
      <c r="R172" s="4"/>
      <c r="S172" s="4"/>
      <c r="T172" s="28">
        <f t="shared" si="20"/>
        <v>0</v>
      </c>
      <c r="U172" s="29">
        <f t="shared" si="16"/>
        <v>0</v>
      </c>
      <c r="V172" s="29">
        <f t="shared" si="16"/>
        <v>0</v>
      </c>
      <c r="W172" s="29">
        <f t="shared" si="16"/>
        <v>0</v>
      </c>
      <c r="X172" s="30">
        <f t="shared" si="21"/>
        <v>0</v>
      </c>
      <c r="Y172" s="3">
        <f t="shared" si="23"/>
        <v>0</v>
      </c>
    </row>
    <row r="173" spans="1:25" ht="23.1" customHeight="1">
      <c r="A173" s="25">
        <v>16</v>
      </c>
      <c r="B173" s="26" t="s">
        <v>51</v>
      </c>
      <c r="C173" s="27" t="s">
        <v>31</v>
      </c>
      <c r="D173" s="32">
        <v>15</v>
      </c>
      <c r="E173" s="4"/>
      <c r="F173" s="4">
        <v>1</v>
      </c>
      <c r="G173" s="4"/>
      <c r="H173" s="28">
        <f t="shared" si="17"/>
        <v>1</v>
      </c>
      <c r="I173" s="4"/>
      <c r="J173" s="4">
        <v>2</v>
      </c>
      <c r="K173" s="4"/>
      <c r="L173" s="28">
        <f t="shared" si="18"/>
        <v>2</v>
      </c>
      <c r="M173" s="4">
        <v>1</v>
      </c>
      <c r="N173" s="4">
        <v>11</v>
      </c>
      <c r="O173" s="4"/>
      <c r="P173" s="28">
        <f t="shared" si="19"/>
        <v>12</v>
      </c>
      <c r="Q173" s="4"/>
      <c r="R173" s="4"/>
      <c r="S173" s="4"/>
      <c r="T173" s="28">
        <f t="shared" si="20"/>
        <v>0</v>
      </c>
      <c r="U173" s="29">
        <f t="shared" si="16"/>
        <v>1</v>
      </c>
      <c r="V173" s="29">
        <f t="shared" si="16"/>
        <v>14</v>
      </c>
      <c r="W173" s="29">
        <f t="shared" si="16"/>
        <v>0</v>
      </c>
      <c r="X173" s="30">
        <f t="shared" si="21"/>
        <v>15</v>
      </c>
      <c r="Y173" s="3">
        <f>X173-D173</f>
        <v>0</v>
      </c>
    </row>
    <row r="174" spans="1:25" ht="23.1" customHeight="1">
      <c r="A174" s="25">
        <v>17</v>
      </c>
      <c r="B174" s="26" t="s">
        <v>51</v>
      </c>
      <c r="C174" s="27" t="s">
        <v>32</v>
      </c>
      <c r="D174" s="32"/>
      <c r="E174" s="4"/>
      <c r="F174" s="4"/>
      <c r="G174" s="4"/>
      <c r="H174" s="28">
        <f t="shared" si="17"/>
        <v>0</v>
      </c>
      <c r="I174" s="4"/>
      <c r="J174" s="4"/>
      <c r="K174" s="4"/>
      <c r="L174" s="28">
        <f t="shared" si="18"/>
        <v>0</v>
      </c>
      <c r="M174" s="4"/>
      <c r="N174" s="4"/>
      <c r="O174" s="4"/>
      <c r="P174" s="28">
        <f t="shared" si="19"/>
        <v>0</v>
      </c>
      <c r="Q174" s="4"/>
      <c r="R174" s="4"/>
      <c r="S174" s="4"/>
      <c r="T174" s="28">
        <f t="shared" si="20"/>
        <v>0</v>
      </c>
      <c r="U174" s="29">
        <f t="shared" si="16"/>
        <v>0</v>
      </c>
      <c r="V174" s="29">
        <f t="shared" si="16"/>
        <v>0</v>
      </c>
      <c r="W174" s="29">
        <f t="shared" si="16"/>
        <v>0</v>
      </c>
      <c r="X174" s="30">
        <f t="shared" si="21"/>
        <v>0</v>
      </c>
      <c r="Y174" s="3">
        <f t="shared" si="23"/>
        <v>0</v>
      </c>
    </row>
    <row r="175" spans="1:25" ht="23.1" customHeight="1">
      <c r="A175" s="25">
        <v>18</v>
      </c>
      <c r="B175" s="26" t="s">
        <v>51</v>
      </c>
      <c r="C175" s="27" t="s">
        <v>33</v>
      </c>
      <c r="D175" s="32">
        <v>47</v>
      </c>
      <c r="E175" s="4"/>
      <c r="F175" s="4"/>
      <c r="G175" s="4"/>
      <c r="H175" s="28">
        <f t="shared" si="17"/>
        <v>0</v>
      </c>
      <c r="I175" s="4">
        <v>1</v>
      </c>
      <c r="J175" s="4">
        <v>14</v>
      </c>
      <c r="K175" s="4"/>
      <c r="L175" s="28">
        <f t="shared" si="18"/>
        <v>15</v>
      </c>
      <c r="M175" s="4">
        <v>1</v>
      </c>
      <c r="N175" s="4">
        <v>31</v>
      </c>
      <c r="O175" s="4"/>
      <c r="P175" s="28">
        <f t="shared" si="19"/>
        <v>32</v>
      </c>
      <c r="Q175" s="4"/>
      <c r="R175" s="4"/>
      <c r="S175" s="4"/>
      <c r="T175" s="28">
        <f t="shared" si="20"/>
        <v>0</v>
      </c>
      <c r="U175" s="29">
        <f t="shared" si="16"/>
        <v>2</v>
      </c>
      <c r="V175" s="29">
        <f t="shared" si="16"/>
        <v>45</v>
      </c>
      <c r="W175" s="29">
        <f t="shared" si="16"/>
        <v>0</v>
      </c>
      <c r="X175" s="30">
        <f t="shared" si="21"/>
        <v>47</v>
      </c>
      <c r="Y175" s="3">
        <f t="shared" si="23"/>
        <v>0</v>
      </c>
    </row>
    <row r="176" spans="1:25" ht="23.1" customHeight="1">
      <c r="A176" s="25">
        <v>19</v>
      </c>
      <c r="B176" s="26" t="s">
        <v>51</v>
      </c>
      <c r="C176" s="33" t="s">
        <v>34</v>
      </c>
      <c r="D176" s="4"/>
      <c r="E176" s="4"/>
      <c r="F176" s="4"/>
      <c r="G176" s="4"/>
      <c r="H176" s="18">
        <f t="shared" si="17"/>
        <v>0</v>
      </c>
      <c r="I176" s="4"/>
      <c r="J176" s="4"/>
      <c r="K176" s="4"/>
      <c r="L176" s="18">
        <f t="shared" si="18"/>
        <v>0</v>
      </c>
      <c r="M176" s="4"/>
      <c r="N176" s="4"/>
      <c r="O176" s="4"/>
      <c r="P176" s="18">
        <f t="shared" si="19"/>
        <v>0</v>
      </c>
      <c r="Q176" s="4"/>
      <c r="R176" s="4"/>
      <c r="S176" s="4"/>
      <c r="T176" s="18">
        <f t="shared" si="20"/>
        <v>0</v>
      </c>
      <c r="U176" s="18">
        <f t="shared" si="16"/>
        <v>0</v>
      </c>
      <c r="V176" s="18">
        <f t="shared" si="16"/>
        <v>0</v>
      </c>
      <c r="W176" s="18">
        <f t="shared" si="16"/>
        <v>0</v>
      </c>
      <c r="X176" s="30">
        <f t="shared" si="21"/>
        <v>0</v>
      </c>
      <c r="Y176" s="3">
        <f t="shared" si="23"/>
        <v>0</v>
      </c>
    </row>
    <row r="177" spans="1:25" ht="23.1" customHeight="1">
      <c r="A177" s="25">
        <v>20</v>
      </c>
      <c r="B177" s="26" t="s">
        <v>51</v>
      </c>
      <c r="C177" s="34" t="s">
        <v>35</v>
      </c>
      <c r="D177" s="32">
        <v>24</v>
      </c>
      <c r="E177" s="4"/>
      <c r="F177" s="4">
        <v>3</v>
      </c>
      <c r="G177" s="4"/>
      <c r="H177" s="28">
        <f t="shared" si="17"/>
        <v>3</v>
      </c>
      <c r="I177" s="4"/>
      <c r="J177" s="4">
        <v>5</v>
      </c>
      <c r="K177" s="4"/>
      <c r="L177" s="28">
        <f t="shared" si="18"/>
        <v>5</v>
      </c>
      <c r="M177" s="4"/>
      <c r="N177" s="4">
        <v>16</v>
      </c>
      <c r="O177" s="4"/>
      <c r="P177" s="28">
        <f t="shared" si="19"/>
        <v>16</v>
      </c>
      <c r="Q177" s="4"/>
      <c r="R177" s="4"/>
      <c r="S177" s="4"/>
      <c r="T177" s="28">
        <f t="shared" si="20"/>
        <v>0</v>
      </c>
      <c r="U177" s="29">
        <f t="shared" si="16"/>
        <v>0</v>
      </c>
      <c r="V177" s="29">
        <f t="shared" si="16"/>
        <v>24</v>
      </c>
      <c r="W177" s="29">
        <f t="shared" si="16"/>
        <v>0</v>
      </c>
      <c r="X177" s="30">
        <f t="shared" si="21"/>
        <v>24</v>
      </c>
      <c r="Y177" s="3">
        <f t="shared" si="23"/>
        <v>0</v>
      </c>
    </row>
    <row r="178" spans="1:25" ht="23.1" customHeight="1">
      <c r="A178" s="25">
        <v>21</v>
      </c>
      <c r="B178" s="26" t="s">
        <v>51</v>
      </c>
      <c r="C178" s="27" t="s">
        <v>36</v>
      </c>
      <c r="D178" s="32"/>
      <c r="E178" s="4"/>
      <c r="F178" s="4"/>
      <c r="G178" s="4"/>
      <c r="H178" s="28">
        <f t="shared" si="17"/>
        <v>0</v>
      </c>
      <c r="I178" s="4"/>
      <c r="J178" s="4"/>
      <c r="K178" s="4"/>
      <c r="L178" s="28">
        <f t="shared" si="18"/>
        <v>0</v>
      </c>
      <c r="M178" s="4"/>
      <c r="N178" s="4"/>
      <c r="O178" s="4"/>
      <c r="P178" s="28">
        <f t="shared" si="19"/>
        <v>0</v>
      </c>
      <c r="Q178" s="4"/>
      <c r="R178" s="4"/>
      <c r="S178" s="4"/>
      <c r="T178" s="28">
        <f t="shared" si="20"/>
        <v>0</v>
      </c>
      <c r="U178" s="29">
        <f t="shared" si="16"/>
        <v>0</v>
      </c>
      <c r="V178" s="29">
        <f t="shared" si="16"/>
        <v>0</v>
      </c>
      <c r="W178" s="29">
        <f t="shared" si="16"/>
        <v>0</v>
      </c>
      <c r="X178" s="30">
        <f t="shared" si="21"/>
        <v>0</v>
      </c>
      <c r="Y178" s="3">
        <f t="shared" si="23"/>
        <v>0</v>
      </c>
    </row>
    <row r="179" spans="1:25" ht="23.1" customHeight="1">
      <c r="A179" s="25">
        <v>22</v>
      </c>
      <c r="B179" s="26" t="s">
        <v>51</v>
      </c>
      <c r="C179" s="27" t="s">
        <v>37</v>
      </c>
      <c r="D179" s="32">
        <v>15</v>
      </c>
      <c r="E179" s="4"/>
      <c r="F179" s="4">
        <v>1</v>
      </c>
      <c r="G179" s="4"/>
      <c r="H179" s="28">
        <f t="shared" si="17"/>
        <v>1</v>
      </c>
      <c r="I179" s="4"/>
      <c r="J179" s="4">
        <v>5</v>
      </c>
      <c r="K179" s="4"/>
      <c r="L179" s="28">
        <f t="shared" si="18"/>
        <v>5</v>
      </c>
      <c r="M179" s="4"/>
      <c r="N179" s="4">
        <v>9</v>
      </c>
      <c r="O179" s="4"/>
      <c r="P179" s="28">
        <f t="shared" si="19"/>
        <v>9</v>
      </c>
      <c r="Q179" s="4"/>
      <c r="R179" s="4"/>
      <c r="S179" s="4"/>
      <c r="T179" s="28">
        <f t="shared" si="20"/>
        <v>0</v>
      </c>
      <c r="U179" s="29">
        <f t="shared" si="16"/>
        <v>0</v>
      </c>
      <c r="V179" s="29">
        <f t="shared" si="16"/>
        <v>15</v>
      </c>
      <c r="W179" s="29">
        <f t="shared" si="16"/>
        <v>0</v>
      </c>
      <c r="X179" s="30">
        <f t="shared" si="21"/>
        <v>15</v>
      </c>
      <c r="Y179" s="3">
        <f t="shared" si="23"/>
        <v>0</v>
      </c>
    </row>
    <row r="180" spans="1:25" ht="23.1" customHeight="1">
      <c r="A180" s="25">
        <v>23</v>
      </c>
      <c r="B180" s="26" t="s">
        <v>51</v>
      </c>
      <c r="C180" s="27" t="s">
        <v>146</v>
      </c>
      <c r="D180" s="64">
        <v>46</v>
      </c>
      <c r="E180" s="4"/>
      <c r="F180" s="4">
        <v>8</v>
      </c>
      <c r="G180" s="4"/>
      <c r="H180" s="28">
        <f t="shared" si="17"/>
        <v>8</v>
      </c>
      <c r="I180" s="4"/>
      <c r="J180" s="4">
        <v>20</v>
      </c>
      <c r="K180" s="4"/>
      <c r="L180" s="28">
        <f t="shared" si="18"/>
        <v>20</v>
      </c>
      <c r="M180" s="4"/>
      <c r="N180" s="65">
        <v>18</v>
      </c>
      <c r="O180" s="4"/>
      <c r="P180" s="28">
        <f t="shared" si="19"/>
        <v>18</v>
      </c>
      <c r="Q180" s="4"/>
      <c r="R180" s="4"/>
      <c r="S180" s="4"/>
      <c r="T180" s="28">
        <f t="shared" si="20"/>
        <v>0</v>
      </c>
      <c r="U180" s="29">
        <f t="shared" si="16"/>
        <v>0</v>
      </c>
      <c r="V180" s="29">
        <f t="shared" si="16"/>
        <v>46</v>
      </c>
      <c r="W180" s="29">
        <f t="shared" si="16"/>
        <v>0</v>
      </c>
      <c r="X180" s="30">
        <f t="shared" si="21"/>
        <v>46</v>
      </c>
      <c r="Y180" s="3">
        <f t="shared" si="23"/>
        <v>0</v>
      </c>
    </row>
    <row r="181" spans="1:25" ht="23.1" customHeight="1">
      <c r="A181" s="25">
        <v>24</v>
      </c>
      <c r="B181" s="26" t="s">
        <v>51</v>
      </c>
      <c r="C181" s="27" t="s">
        <v>38</v>
      </c>
      <c r="D181" s="32"/>
      <c r="E181" s="4"/>
      <c r="F181" s="4"/>
      <c r="G181" s="4"/>
      <c r="H181" s="28">
        <f t="shared" si="17"/>
        <v>0</v>
      </c>
      <c r="I181" s="4"/>
      <c r="J181" s="4"/>
      <c r="K181" s="4"/>
      <c r="L181" s="28">
        <f t="shared" si="18"/>
        <v>0</v>
      </c>
      <c r="M181" s="4"/>
      <c r="N181" s="4"/>
      <c r="O181" s="4"/>
      <c r="P181" s="28">
        <f t="shared" si="19"/>
        <v>0</v>
      </c>
      <c r="Q181" s="4"/>
      <c r="R181" s="4"/>
      <c r="S181" s="4"/>
      <c r="T181" s="28">
        <f t="shared" si="20"/>
        <v>0</v>
      </c>
      <c r="U181" s="29">
        <f t="shared" si="16"/>
        <v>0</v>
      </c>
      <c r="V181" s="29">
        <f t="shared" si="16"/>
        <v>0</v>
      </c>
      <c r="W181" s="29">
        <f t="shared" si="16"/>
        <v>0</v>
      </c>
      <c r="X181" s="30">
        <f t="shared" si="21"/>
        <v>0</v>
      </c>
      <c r="Y181" s="3">
        <f t="shared" si="23"/>
        <v>0</v>
      </c>
    </row>
    <row r="182" spans="1:25" ht="23.1" customHeight="1">
      <c r="A182" s="25">
        <v>25</v>
      </c>
      <c r="B182" s="26" t="s">
        <v>51</v>
      </c>
      <c r="C182" s="27" t="s">
        <v>39</v>
      </c>
      <c r="D182" s="32">
        <v>7</v>
      </c>
      <c r="E182" s="4"/>
      <c r="F182" s="4">
        <v>2</v>
      </c>
      <c r="G182" s="4"/>
      <c r="H182" s="28">
        <f t="shared" si="17"/>
        <v>2</v>
      </c>
      <c r="I182" s="4"/>
      <c r="J182" s="4">
        <v>2</v>
      </c>
      <c r="K182" s="4"/>
      <c r="L182" s="28">
        <f t="shared" si="18"/>
        <v>2</v>
      </c>
      <c r="M182" s="4"/>
      <c r="N182" s="4">
        <v>3</v>
      </c>
      <c r="O182" s="4"/>
      <c r="P182" s="28">
        <f t="shared" si="19"/>
        <v>3</v>
      </c>
      <c r="Q182" s="4"/>
      <c r="R182" s="4"/>
      <c r="S182" s="4"/>
      <c r="T182" s="28">
        <f t="shared" si="20"/>
        <v>0</v>
      </c>
      <c r="U182" s="29">
        <f t="shared" si="16"/>
        <v>0</v>
      </c>
      <c r="V182" s="29">
        <f t="shared" si="16"/>
        <v>7</v>
      </c>
      <c r="W182" s="29">
        <f t="shared" si="16"/>
        <v>0</v>
      </c>
      <c r="X182" s="30">
        <f t="shared" si="21"/>
        <v>7</v>
      </c>
      <c r="Y182" s="3">
        <f t="shared" si="23"/>
        <v>0</v>
      </c>
    </row>
    <row r="183" spans="1:25" ht="23.1" customHeight="1">
      <c r="A183" s="25">
        <v>26</v>
      </c>
      <c r="B183" s="26" t="s">
        <v>51</v>
      </c>
      <c r="C183" s="27" t="s">
        <v>40</v>
      </c>
      <c r="D183" s="32"/>
      <c r="E183" s="4"/>
      <c r="F183" s="4"/>
      <c r="G183" s="4"/>
      <c r="H183" s="28">
        <f t="shared" si="17"/>
        <v>0</v>
      </c>
      <c r="I183" s="4"/>
      <c r="J183" s="4"/>
      <c r="K183" s="4"/>
      <c r="L183" s="28">
        <f t="shared" si="18"/>
        <v>0</v>
      </c>
      <c r="M183" s="4"/>
      <c r="N183" s="4"/>
      <c r="O183" s="4"/>
      <c r="P183" s="28">
        <f t="shared" si="19"/>
        <v>0</v>
      </c>
      <c r="Q183" s="4"/>
      <c r="R183" s="4"/>
      <c r="S183" s="4"/>
      <c r="T183" s="28">
        <f t="shared" si="20"/>
        <v>0</v>
      </c>
      <c r="U183" s="29">
        <f t="shared" si="16"/>
        <v>0</v>
      </c>
      <c r="V183" s="29">
        <f t="shared" si="16"/>
        <v>0</v>
      </c>
      <c r="W183" s="29">
        <f t="shared" si="16"/>
        <v>0</v>
      </c>
      <c r="X183" s="30">
        <f t="shared" si="21"/>
        <v>0</v>
      </c>
      <c r="Y183" s="3">
        <f t="shared" si="23"/>
        <v>0</v>
      </c>
    </row>
    <row r="184" spans="1:25" ht="23.1" customHeight="1">
      <c r="A184" s="25">
        <v>27</v>
      </c>
      <c r="B184" s="26" t="s">
        <v>51</v>
      </c>
      <c r="C184" s="27" t="s">
        <v>41</v>
      </c>
      <c r="D184" s="32"/>
      <c r="E184" s="4"/>
      <c r="F184" s="4"/>
      <c r="G184" s="4"/>
      <c r="H184" s="28">
        <f t="shared" si="17"/>
        <v>0</v>
      </c>
      <c r="I184" s="4"/>
      <c r="J184" s="4"/>
      <c r="K184" s="4"/>
      <c r="L184" s="28">
        <f t="shared" si="18"/>
        <v>0</v>
      </c>
      <c r="M184" s="4"/>
      <c r="N184" s="4"/>
      <c r="O184" s="4"/>
      <c r="P184" s="28">
        <f t="shared" si="19"/>
        <v>0</v>
      </c>
      <c r="Q184" s="4"/>
      <c r="R184" s="4"/>
      <c r="S184" s="4"/>
      <c r="T184" s="28">
        <f t="shared" si="20"/>
        <v>0</v>
      </c>
      <c r="U184" s="29">
        <f t="shared" si="16"/>
        <v>0</v>
      </c>
      <c r="V184" s="29">
        <f t="shared" si="16"/>
        <v>0</v>
      </c>
      <c r="W184" s="29">
        <f t="shared" si="16"/>
        <v>0</v>
      </c>
      <c r="X184" s="30">
        <f t="shared" si="21"/>
        <v>0</v>
      </c>
      <c r="Y184" s="3">
        <f t="shared" si="23"/>
        <v>0</v>
      </c>
    </row>
    <row r="185" spans="1:25" ht="23.1" customHeight="1">
      <c r="A185" s="25">
        <v>28</v>
      </c>
      <c r="B185" s="26" t="s">
        <v>51</v>
      </c>
      <c r="C185" s="27" t="s">
        <v>42</v>
      </c>
      <c r="D185" s="32"/>
      <c r="E185" s="4"/>
      <c r="F185" s="4"/>
      <c r="G185" s="4"/>
      <c r="H185" s="28">
        <f t="shared" si="17"/>
        <v>0</v>
      </c>
      <c r="I185" s="4"/>
      <c r="J185" s="4"/>
      <c r="K185" s="4"/>
      <c r="L185" s="28">
        <f t="shared" si="18"/>
        <v>0</v>
      </c>
      <c r="M185" s="4"/>
      <c r="N185" s="4"/>
      <c r="O185" s="4"/>
      <c r="P185" s="28">
        <f t="shared" si="19"/>
        <v>0</v>
      </c>
      <c r="Q185" s="4"/>
      <c r="R185" s="4"/>
      <c r="S185" s="4"/>
      <c r="T185" s="28">
        <f t="shared" si="20"/>
        <v>0</v>
      </c>
      <c r="U185" s="29">
        <f t="shared" si="16"/>
        <v>0</v>
      </c>
      <c r="V185" s="29">
        <f t="shared" si="16"/>
        <v>0</v>
      </c>
      <c r="W185" s="29">
        <f t="shared" si="16"/>
        <v>0</v>
      </c>
      <c r="X185" s="30">
        <f t="shared" si="21"/>
        <v>0</v>
      </c>
      <c r="Y185" s="3">
        <f t="shared" si="23"/>
        <v>0</v>
      </c>
    </row>
    <row r="186" spans="1:25" ht="23.1" customHeight="1">
      <c r="A186" s="25">
        <v>31</v>
      </c>
      <c r="B186" s="26" t="s">
        <v>51</v>
      </c>
      <c r="C186" s="27" t="s">
        <v>121</v>
      </c>
      <c r="D186" s="32"/>
      <c r="E186" s="4"/>
      <c r="F186" s="4"/>
      <c r="G186" s="4"/>
      <c r="H186" s="28">
        <f t="shared" si="17"/>
        <v>0</v>
      </c>
      <c r="I186" s="4"/>
      <c r="J186" s="4"/>
      <c r="K186" s="4"/>
      <c r="L186" s="28">
        <f t="shared" si="18"/>
        <v>0</v>
      </c>
      <c r="M186" s="4"/>
      <c r="N186" s="4"/>
      <c r="O186" s="4"/>
      <c r="P186" s="28">
        <f t="shared" si="19"/>
        <v>0</v>
      </c>
      <c r="Q186" s="4"/>
      <c r="R186" s="4"/>
      <c r="S186" s="4"/>
      <c r="T186" s="28">
        <f t="shared" si="20"/>
        <v>0</v>
      </c>
      <c r="U186" s="29">
        <f t="shared" si="16"/>
        <v>0</v>
      </c>
      <c r="V186" s="29">
        <f t="shared" si="16"/>
        <v>0</v>
      </c>
      <c r="W186" s="29">
        <f t="shared" si="16"/>
        <v>0</v>
      </c>
      <c r="X186" s="30">
        <f t="shared" si="21"/>
        <v>0</v>
      </c>
      <c r="Y186" s="3">
        <f t="shared" si="23"/>
        <v>0</v>
      </c>
    </row>
    <row r="187" spans="1:25" ht="23.1" customHeight="1">
      <c r="A187" s="25">
        <v>32</v>
      </c>
      <c r="B187" s="26" t="s">
        <v>51</v>
      </c>
      <c r="C187" s="27" t="s">
        <v>43</v>
      </c>
      <c r="D187" s="32"/>
      <c r="E187" s="4"/>
      <c r="F187" s="4"/>
      <c r="G187" s="4"/>
      <c r="H187" s="28">
        <f t="shared" si="17"/>
        <v>0</v>
      </c>
      <c r="I187" s="4"/>
      <c r="J187" s="4"/>
      <c r="K187" s="4"/>
      <c r="L187" s="28">
        <f t="shared" si="18"/>
        <v>0</v>
      </c>
      <c r="M187" s="4"/>
      <c r="N187" s="4"/>
      <c r="O187" s="4"/>
      <c r="P187" s="28">
        <f t="shared" si="19"/>
        <v>0</v>
      </c>
      <c r="Q187" s="4"/>
      <c r="R187" s="4"/>
      <c r="S187" s="4"/>
      <c r="T187" s="28">
        <f t="shared" si="20"/>
        <v>0</v>
      </c>
      <c r="U187" s="29">
        <f t="shared" si="16"/>
        <v>0</v>
      </c>
      <c r="V187" s="29">
        <f t="shared" si="16"/>
        <v>0</v>
      </c>
      <c r="W187" s="29">
        <f t="shared" si="16"/>
        <v>0</v>
      </c>
      <c r="X187" s="30">
        <f t="shared" si="21"/>
        <v>0</v>
      </c>
      <c r="Y187" s="3">
        <f t="shared" si="23"/>
        <v>0</v>
      </c>
    </row>
    <row r="188" spans="1:25" ht="23.1" customHeight="1">
      <c r="A188" s="25">
        <v>33</v>
      </c>
      <c r="B188" s="26" t="s">
        <v>51</v>
      </c>
      <c r="C188" s="27" t="s">
        <v>122</v>
      </c>
      <c r="D188" s="32">
        <v>647</v>
      </c>
      <c r="E188" s="4"/>
      <c r="F188" s="4">
        <v>9</v>
      </c>
      <c r="G188" s="4"/>
      <c r="H188" s="28">
        <f t="shared" si="17"/>
        <v>9</v>
      </c>
      <c r="I188" s="4">
        <v>4</v>
      </c>
      <c r="J188" s="4">
        <v>258</v>
      </c>
      <c r="K188" s="4"/>
      <c r="L188" s="28">
        <f t="shared" si="18"/>
        <v>262</v>
      </c>
      <c r="M188" s="4">
        <v>7</v>
      </c>
      <c r="N188" s="4">
        <v>364</v>
      </c>
      <c r="O188" s="4"/>
      <c r="P188" s="28">
        <f t="shared" si="19"/>
        <v>371</v>
      </c>
      <c r="Q188" s="4">
        <v>5</v>
      </c>
      <c r="R188" s="4"/>
      <c r="S188" s="4"/>
      <c r="T188" s="28">
        <f t="shared" si="20"/>
        <v>5</v>
      </c>
      <c r="U188" s="29">
        <f t="shared" si="16"/>
        <v>16</v>
      </c>
      <c r="V188" s="29">
        <f t="shared" si="16"/>
        <v>631</v>
      </c>
      <c r="W188" s="29">
        <f t="shared" si="16"/>
        <v>0</v>
      </c>
      <c r="X188" s="30">
        <f t="shared" si="21"/>
        <v>647</v>
      </c>
      <c r="Y188" s="3">
        <f t="shared" si="23"/>
        <v>0</v>
      </c>
    </row>
    <row r="189" spans="1:25" ht="23.1" customHeight="1">
      <c r="A189" s="25">
        <v>35</v>
      </c>
      <c r="B189" s="26" t="s">
        <v>51</v>
      </c>
      <c r="C189" s="34" t="s">
        <v>44</v>
      </c>
      <c r="D189" s="32"/>
      <c r="E189" s="4"/>
      <c r="F189" s="4"/>
      <c r="G189" s="4"/>
      <c r="H189" s="28">
        <f t="shared" si="17"/>
        <v>0</v>
      </c>
      <c r="I189" s="4"/>
      <c r="J189" s="4"/>
      <c r="K189" s="4"/>
      <c r="L189" s="28">
        <f t="shared" si="18"/>
        <v>0</v>
      </c>
      <c r="M189" s="4"/>
      <c r="N189" s="4"/>
      <c r="O189" s="4"/>
      <c r="P189" s="28">
        <f t="shared" si="19"/>
        <v>0</v>
      </c>
      <c r="Q189" s="4"/>
      <c r="R189" s="4"/>
      <c r="S189" s="4"/>
      <c r="T189" s="28">
        <f t="shared" si="20"/>
        <v>0</v>
      </c>
      <c r="U189" s="29">
        <f t="shared" si="16"/>
        <v>0</v>
      </c>
      <c r="V189" s="29">
        <f t="shared" si="16"/>
        <v>0</v>
      </c>
      <c r="W189" s="29">
        <f t="shared" si="16"/>
        <v>0</v>
      </c>
      <c r="X189" s="30">
        <f t="shared" si="21"/>
        <v>0</v>
      </c>
      <c r="Y189" s="3">
        <f t="shared" si="23"/>
        <v>0</v>
      </c>
    </row>
    <row r="190" spans="1:25" ht="23.1" customHeight="1">
      <c r="A190" s="25">
        <v>36</v>
      </c>
      <c r="B190" s="26" t="s">
        <v>51</v>
      </c>
      <c r="C190" s="34" t="s">
        <v>45</v>
      </c>
      <c r="D190" s="32"/>
      <c r="E190" s="4"/>
      <c r="F190" s="4"/>
      <c r="G190" s="4"/>
      <c r="H190" s="28">
        <f t="shared" si="17"/>
        <v>0</v>
      </c>
      <c r="I190" s="4"/>
      <c r="J190" s="4"/>
      <c r="K190" s="4"/>
      <c r="L190" s="28">
        <f t="shared" si="18"/>
        <v>0</v>
      </c>
      <c r="M190" s="4"/>
      <c r="N190" s="4"/>
      <c r="O190" s="4"/>
      <c r="P190" s="28">
        <f t="shared" si="19"/>
        <v>0</v>
      </c>
      <c r="Q190" s="4"/>
      <c r="R190" s="4"/>
      <c r="S190" s="4"/>
      <c r="T190" s="28">
        <f t="shared" si="20"/>
        <v>0</v>
      </c>
      <c r="U190" s="29">
        <f t="shared" si="16"/>
        <v>0</v>
      </c>
      <c r="V190" s="29">
        <f t="shared" si="16"/>
        <v>0</v>
      </c>
      <c r="W190" s="29">
        <f t="shared" si="16"/>
        <v>0</v>
      </c>
      <c r="X190" s="30">
        <f t="shared" si="21"/>
        <v>0</v>
      </c>
      <c r="Y190" s="3">
        <f t="shared" si="23"/>
        <v>0</v>
      </c>
    </row>
    <row r="191" spans="1:25" ht="23.1" customHeight="1">
      <c r="A191" s="25">
        <v>37</v>
      </c>
      <c r="B191" s="26" t="s">
        <v>51</v>
      </c>
      <c r="C191" s="34" t="s">
        <v>46</v>
      </c>
      <c r="D191" s="32">
        <v>10</v>
      </c>
      <c r="E191" s="4"/>
      <c r="F191" s="4"/>
      <c r="G191" s="4"/>
      <c r="H191" s="28">
        <f t="shared" si="17"/>
        <v>0</v>
      </c>
      <c r="I191" s="4"/>
      <c r="J191" s="4">
        <v>6</v>
      </c>
      <c r="K191" s="4"/>
      <c r="L191" s="28">
        <f t="shared" si="18"/>
        <v>6</v>
      </c>
      <c r="M191" s="4"/>
      <c r="N191" s="4">
        <v>4</v>
      </c>
      <c r="O191" s="4"/>
      <c r="P191" s="28">
        <f t="shared" si="19"/>
        <v>4</v>
      </c>
      <c r="Q191" s="4"/>
      <c r="R191" s="4"/>
      <c r="S191" s="4"/>
      <c r="T191" s="28">
        <f t="shared" si="20"/>
        <v>0</v>
      </c>
      <c r="U191" s="29">
        <f t="shared" si="16"/>
        <v>0</v>
      </c>
      <c r="V191" s="29">
        <f t="shared" si="16"/>
        <v>10</v>
      </c>
      <c r="W191" s="29">
        <f t="shared" si="16"/>
        <v>0</v>
      </c>
      <c r="X191" s="30">
        <f t="shared" si="21"/>
        <v>10</v>
      </c>
      <c r="Y191" s="3">
        <f t="shared" si="23"/>
        <v>0</v>
      </c>
    </row>
    <row r="192" spans="1:25" ht="23.1" customHeight="1">
      <c r="A192" s="25">
        <v>38</v>
      </c>
      <c r="B192" s="26" t="s">
        <v>51</v>
      </c>
      <c r="C192" s="34" t="s">
        <v>47</v>
      </c>
      <c r="D192" s="39">
        <f>16-16</f>
        <v>0</v>
      </c>
      <c r="E192" s="4"/>
      <c r="F192" s="40" t="s">
        <v>124</v>
      </c>
      <c r="G192" s="4"/>
      <c r="H192" s="28">
        <f t="shared" si="17"/>
        <v>0</v>
      </c>
      <c r="I192" s="4"/>
      <c r="J192" s="40" t="s">
        <v>124</v>
      </c>
      <c r="K192" s="4"/>
      <c r="L192" s="28">
        <f t="shared" si="18"/>
        <v>0</v>
      </c>
      <c r="M192" s="4"/>
      <c r="N192" s="2">
        <f>14-14</f>
        <v>0</v>
      </c>
      <c r="O192" s="4"/>
      <c r="P192" s="28">
        <f t="shared" si="19"/>
        <v>0</v>
      </c>
      <c r="Q192" s="4"/>
      <c r="R192" s="4"/>
      <c r="S192" s="4"/>
      <c r="T192" s="28">
        <f t="shared" si="20"/>
        <v>0</v>
      </c>
      <c r="U192" s="29">
        <f t="shared" ref="U192:W252" si="24">SUM(E192,I192,M192,Q192)</f>
        <v>0</v>
      </c>
      <c r="V192" s="29">
        <f t="shared" si="24"/>
        <v>0</v>
      </c>
      <c r="W192" s="29">
        <f t="shared" si="24"/>
        <v>0</v>
      </c>
      <c r="X192" s="30">
        <f t="shared" si="21"/>
        <v>0</v>
      </c>
      <c r="Y192" s="3">
        <f t="shared" si="23"/>
        <v>0</v>
      </c>
    </row>
    <row r="193" spans="1:25" ht="23.1" customHeight="1">
      <c r="A193" s="35">
        <v>5</v>
      </c>
      <c r="B193" s="26" t="s">
        <v>51</v>
      </c>
      <c r="C193" s="35" t="s">
        <v>14</v>
      </c>
      <c r="D193" s="36">
        <f>SUM(D158:D192)</f>
        <v>1842</v>
      </c>
      <c r="E193" s="35">
        <f t="shared" ref="E193:S193" si="25">SUM(E158:E192)</f>
        <v>1</v>
      </c>
      <c r="F193" s="35">
        <f t="shared" si="25"/>
        <v>80</v>
      </c>
      <c r="G193" s="35">
        <f t="shared" si="25"/>
        <v>0</v>
      </c>
      <c r="H193" s="28">
        <f t="shared" si="17"/>
        <v>81</v>
      </c>
      <c r="I193" s="35">
        <f t="shared" si="25"/>
        <v>15</v>
      </c>
      <c r="J193" s="35">
        <f t="shared" si="25"/>
        <v>781</v>
      </c>
      <c r="K193" s="35">
        <f t="shared" si="25"/>
        <v>0</v>
      </c>
      <c r="L193" s="28">
        <f t="shared" si="18"/>
        <v>796</v>
      </c>
      <c r="M193" s="35">
        <f t="shared" si="25"/>
        <v>25</v>
      </c>
      <c r="N193" s="35">
        <f t="shared" si="25"/>
        <v>918</v>
      </c>
      <c r="O193" s="35">
        <f t="shared" si="25"/>
        <v>0</v>
      </c>
      <c r="P193" s="28">
        <f t="shared" si="19"/>
        <v>943</v>
      </c>
      <c r="Q193" s="35">
        <f t="shared" si="25"/>
        <v>22</v>
      </c>
      <c r="R193" s="35">
        <f t="shared" si="25"/>
        <v>0</v>
      </c>
      <c r="S193" s="35">
        <f t="shared" si="25"/>
        <v>0</v>
      </c>
      <c r="T193" s="28">
        <f t="shared" si="20"/>
        <v>22</v>
      </c>
      <c r="U193" s="37">
        <f t="shared" si="24"/>
        <v>63</v>
      </c>
      <c r="V193" s="37">
        <f t="shared" si="24"/>
        <v>1779</v>
      </c>
      <c r="W193" s="37">
        <f t="shared" si="24"/>
        <v>0</v>
      </c>
      <c r="X193" s="30">
        <f t="shared" si="21"/>
        <v>1842</v>
      </c>
      <c r="Y193" s="3">
        <f t="shared" si="23"/>
        <v>0</v>
      </c>
    </row>
    <row r="194" spans="1:25" ht="23.1" customHeight="1">
      <c r="A194" s="25">
        <v>1</v>
      </c>
      <c r="B194" s="26" t="s">
        <v>52</v>
      </c>
      <c r="C194" s="27" t="s">
        <v>16</v>
      </c>
      <c r="D194" s="28">
        <v>28</v>
      </c>
      <c r="E194" s="18"/>
      <c r="F194" s="18">
        <v>0</v>
      </c>
      <c r="G194" s="18"/>
      <c r="H194" s="28">
        <f t="shared" si="17"/>
        <v>0</v>
      </c>
      <c r="I194" s="18"/>
      <c r="J194" s="18">
        <v>16</v>
      </c>
      <c r="K194" s="18"/>
      <c r="L194" s="28">
        <f t="shared" si="18"/>
        <v>16</v>
      </c>
      <c r="M194" s="18"/>
      <c r="N194" s="18">
        <v>12</v>
      </c>
      <c r="O194" s="18"/>
      <c r="P194" s="28">
        <f t="shared" si="19"/>
        <v>12</v>
      </c>
      <c r="Q194" s="18"/>
      <c r="R194" s="18"/>
      <c r="S194" s="18"/>
      <c r="T194" s="28">
        <f t="shared" si="20"/>
        <v>0</v>
      </c>
      <c r="U194" s="29">
        <f t="shared" si="24"/>
        <v>0</v>
      </c>
      <c r="V194" s="29">
        <f t="shared" si="24"/>
        <v>28</v>
      </c>
      <c r="W194" s="29">
        <f t="shared" si="24"/>
        <v>0</v>
      </c>
      <c r="X194" s="30">
        <f t="shared" si="21"/>
        <v>28</v>
      </c>
    </row>
    <row r="195" spans="1:25" ht="23.1" customHeight="1">
      <c r="A195" s="25">
        <v>2</v>
      </c>
      <c r="B195" s="26" t="s">
        <v>52</v>
      </c>
      <c r="C195" s="27" t="s">
        <v>17</v>
      </c>
      <c r="D195" s="28">
        <v>4</v>
      </c>
      <c r="E195" s="18"/>
      <c r="F195" s="18">
        <v>1</v>
      </c>
      <c r="G195" s="18"/>
      <c r="H195" s="28">
        <f t="shared" si="17"/>
        <v>1</v>
      </c>
      <c r="I195" s="18"/>
      <c r="J195" s="18">
        <v>2</v>
      </c>
      <c r="K195" s="18"/>
      <c r="L195" s="28">
        <f t="shared" si="18"/>
        <v>2</v>
      </c>
      <c r="M195" s="18"/>
      <c r="N195" s="18">
        <v>1</v>
      </c>
      <c r="O195" s="18"/>
      <c r="P195" s="28">
        <f t="shared" si="19"/>
        <v>1</v>
      </c>
      <c r="Q195" s="18"/>
      <c r="R195" s="18"/>
      <c r="S195" s="18"/>
      <c r="T195" s="28">
        <f t="shared" si="20"/>
        <v>0</v>
      </c>
      <c r="U195" s="29">
        <f t="shared" si="24"/>
        <v>0</v>
      </c>
      <c r="V195" s="29">
        <f t="shared" si="24"/>
        <v>4</v>
      </c>
      <c r="W195" s="29">
        <f t="shared" si="24"/>
        <v>0</v>
      </c>
      <c r="X195" s="30">
        <f t="shared" si="21"/>
        <v>4</v>
      </c>
    </row>
    <row r="196" spans="1:25" ht="23.1" customHeight="1">
      <c r="A196" s="25">
        <v>3</v>
      </c>
      <c r="B196" s="26" t="s">
        <v>52</v>
      </c>
      <c r="C196" s="27" t="s">
        <v>18</v>
      </c>
      <c r="D196" s="28">
        <v>25</v>
      </c>
      <c r="E196" s="18"/>
      <c r="F196" s="18">
        <v>11</v>
      </c>
      <c r="G196" s="18"/>
      <c r="H196" s="28">
        <f t="shared" si="17"/>
        <v>11</v>
      </c>
      <c r="I196" s="18"/>
      <c r="J196" s="18">
        <v>8</v>
      </c>
      <c r="K196" s="18"/>
      <c r="L196" s="28">
        <f t="shared" si="18"/>
        <v>8</v>
      </c>
      <c r="M196" s="18">
        <v>1</v>
      </c>
      <c r="N196" s="18">
        <v>5</v>
      </c>
      <c r="O196" s="18"/>
      <c r="P196" s="28">
        <f t="shared" si="19"/>
        <v>6</v>
      </c>
      <c r="Q196" s="18"/>
      <c r="R196" s="18"/>
      <c r="S196" s="18"/>
      <c r="T196" s="28">
        <f t="shared" si="20"/>
        <v>0</v>
      </c>
      <c r="U196" s="29">
        <f t="shared" si="24"/>
        <v>1</v>
      </c>
      <c r="V196" s="29">
        <f t="shared" si="24"/>
        <v>24</v>
      </c>
      <c r="W196" s="29">
        <f t="shared" si="24"/>
        <v>0</v>
      </c>
      <c r="X196" s="30">
        <f t="shared" si="21"/>
        <v>25</v>
      </c>
    </row>
    <row r="197" spans="1:25" ht="23.1" customHeight="1">
      <c r="A197" s="25">
        <v>4</v>
      </c>
      <c r="B197" s="26" t="s">
        <v>52</v>
      </c>
      <c r="C197" s="27" t="s">
        <v>19</v>
      </c>
      <c r="D197" s="28">
        <v>6</v>
      </c>
      <c r="E197" s="18"/>
      <c r="F197" s="18">
        <v>2</v>
      </c>
      <c r="G197" s="18"/>
      <c r="H197" s="28">
        <f t="shared" si="17"/>
        <v>2</v>
      </c>
      <c r="I197" s="18"/>
      <c r="J197" s="18">
        <v>2</v>
      </c>
      <c r="K197" s="18"/>
      <c r="L197" s="28">
        <f t="shared" si="18"/>
        <v>2</v>
      </c>
      <c r="M197" s="18"/>
      <c r="N197" s="18">
        <v>2</v>
      </c>
      <c r="O197" s="18"/>
      <c r="P197" s="28">
        <f t="shared" si="19"/>
        <v>2</v>
      </c>
      <c r="Q197" s="18"/>
      <c r="R197" s="18"/>
      <c r="S197" s="18"/>
      <c r="T197" s="28">
        <f t="shared" si="20"/>
        <v>0</v>
      </c>
      <c r="U197" s="29">
        <f t="shared" si="24"/>
        <v>0</v>
      </c>
      <c r="V197" s="29">
        <f t="shared" si="24"/>
        <v>6</v>
      </c>
      <c r="W197" s="29">
        <f t="shared" si="24"/>
        <v>0</v>
      </c>
      <c r="X197" s="30">
        <f t="shared" si="21"/>
        <v>6</v>
      </c>
    </row>
    <row r="198" spans="1:25" ht="23.1" customHeight="1">
      <c r="A198" s="25">
        <v>5</v>
      </c>
      <c r="B198" s="26" t="s">
        <v>52</v>
      </c>
      <c r="C198" s="27" t="s">
        <v>20</v>
      </c>
      <c r="D198" s="28">
        <v>16</v>
      </c>
      <c r="E198" s="18"/>
      <c r="F198" s="18">
        <v>5</v>
      </c>
      <c r="G198" s="18"/>
      <c r="H198" s="28">
        <f t="shared" si="17"/>
        <v>5</v>
      </c>
      <c r="I198" s="18"/>
      <c r="J198" s="18">
        <v>3</v>
      </c>
      <c r="K198" s="18"/>
      <c r="L198" s="28">
        <f t="shared" si="18"/>
        <v>3</v>
      </c>
      <c r="M198" s="18">
        <v>1</v>
      </c>
      <c r="N198" s="18">
        <v>7</v>
      </c>
      <c r="O198" s="18"/>
      <c r="P198" s="28">
        <f t="shared" si="19"/>
        <v>8</v>
      </c>
      <c r="Q198" s="18"/>
      <c r="R198" s="18"/>
      <c r="S198" s="18"/>
      <c r="T198" s="28">
        <f t="shared" si="20"/>
        <v>0</v>
      </c>
      <c r="U198" s="29">
        <f t="shared" si="24"/>
        <v>1</v>
      </c>
      <c r="V198" s="29">
        <f t="shared" si="24"/>
        <v>15</v>
      </c>
      <c r="W198" s="29">
        <f t="shared" si="24"/>
        <v>0</v>
      </c>
      <c r="X198" s="30">
        <f t="shared" si="21"/>
        <v>16</v>
      </c>
    </row>
    <row r="199" spans="1:25" ht="23.1" customHeight="1">
      <c r="A199" s="25">
        <v>6</v>
      </c>
      <c r="B199" s="26" t="s">
        <v>52</v>
      </c>
      <c r="C199" s="27" t="s">
        <v>21</v>
      </c>
      <c r="D199" s="28">
        <v>10</v>
      </c>
      <c r="E199" s="18"/>
      <c r="F199" s="18">
        <v>5</v>
      </c>
      <c r="G199" s="18"/>
      <c r="H199" s="28">
        <f t="shared" si="17"/>
        <v>5</v>
      </c>
      <c r="I199" s="18"/>
      <c r="J199" s="18">
        <v>4</v>
      </c>
      <c r="K199" s="18"/>
      <c r="L199" s="28">
        <f t="shared" si="18"/>
        <v>4</v>
      </c>
      <c r="M199" s="18">
        <v>1</v>
      </c>
      <c r="N199" s="18"/>
      <c r="O199" s="18"/>
      <c r="P199" s="28">
        <f t="shared" si="19"/>
        <v>1</v>
      </c>
      <c r="Q199" s="18"/>
      <c r="R199" s="18"/>
      <c r="S199" s="18"/>
      <c r="T199" s="28">
        <f t="shared" si="20"/>
        <v>0</v>
      </c>
      <c r="U199" s="29">
        <f t="shared" si="24"/>
        <v>1</v>
      </c>
      <c r="V199" s="29">
        <f t="shared" si="24"/>
        <v>9</v>
      </c>
      <c r="W199" s="29">
        <f t="shared" si="24"/>
        <v>0</v>
      </c>
      <c r="X199" s="30">
        <f t="shared" si="21"/>
        <v>10</v>
      </c>
    </row>
    <row r="200" spans="1:25" ht="23.1" customHeight="1">
      <c r="A200" s="25">
        <v>7</v>
      </c>
      <c r="B200" s="26" t="s">
        <v>52</v>
      </c>
      <c r="C200" s="27" t="s">
        <v>22</v>
      </c>
      <c r="D200" s="28">
        <v>3</v>
      </c>
      <c r="E200" s="18"/>
      <c r="F200" s="18">
        <v>1</v>
      </c>
      <c r="G200" s="18"/>
      <c r="H200" s="28">
        <f t="shared" si="17"/>
        <v>1</v>
      </c>
      <c r="I200" s="18"/>
      <c r="J200" s="18">
        <v>2</v>
      </c>
      <c r="K200" s="18"/>
      <c r="L200" s="28">
        <f t="shared" si="18"/>
        <v>2</v>
      </c>
      <c r="M200" s="18"/>
      <c r="N200" s="18"/>
      <c r="O200" s="18"/>
      <c r="P200" s="28">
        <f t="shared" si="19"/>
        <v>0</v>
      </c>
      <c r="Q200" s="18"/>
      <c r="R200" s="18"/>
      <c r="S200" s="18"/>
      <c r="T200" s="28">
        <f t="shared" si="20"/>
        <v>0</v>
      </c>
      <c r="U200" s="29">
        <f t="shared" si="24"/>
        <v>0</v>
      </c>
      <c r="V200" s="29">
        <f t="shared" si="24"/>
        <v>3</v>
      </c>
      <c r="W200" s="29">
        <f t="shared" si="24"/>
        <v>0</v>
      </c>
      <c r="X200" s="30">
        <f t="shared" si="21"/>
        <v>3</v>
      </c>
    </row>
    <row r="201" spans="1:25" ht="23.1" customHeight="1">
      <c r="A201" s="25">
        <v>8</v>
      </c>
      <c r="B201" s="26" t="s">
        <v>52</v>
      </c>
      <c r="C201" s="27" t="s">
        <v>23</v>
      </c>
      <c r="D201" s="28"/>
      <c r="E201" s="18"/>
      <c r="F201" s="18"/>
      <c r="G201" s="18"/>
      <c r="H201" s="28">
        <f t="shared" si="17"/>
        <v>0</v>
      </c>
      <c r="I201" s="18"/>
      <c r="J201" s="18"/>
      <c r="K201" s="18"/>
      <c r="L201" s="28">
        <f t="shared" si="18"/>
        <v>0</v>
      </c>
      <c r="M201" s="18"/>
      <c r="N201" s="18"/>
      <c r="O201" s="18"/>
      <c r="P201" s="28">
        <f t="shared" si="19"/>
        <v>0</v>
      </c>
      <c r="Q201" s="18"/>
      <c r="R201" s="18"/>
      <c r="S201" s="18"/>
      <c r="T201" s="28">
        <f t="shared" si="20"/>
        <v>0</v>
      </c>
      <c r="U201" s="29">
        <f t="shared" si="24"/>
        <v>0</v>
      </c>
      <c r="V201" s="29">
        <f t="shared" si="24"/>
        <v>0</v>
      </c>
      <c r="W201" s="29">
        <f t="shared" si="24"/>
        <v>0</v>
      </c>
      <c r="X201" s="30">
        <f t="shared" si="21"/>
        <v>0</v>
      </c>
    </row>
    <row r="202" spans="1:25" ht="23.1" customHeight="1">
      <c r="A202" s="25">
        <v>9</v>
      </c>
      <c r="B202" s="26" t="s">
        <v>52</v>
      </c>
      <c r="C202" s="27" t="s">
        <v>24</v>
      </c>
      <c r="D202" s="28"/>
      <c r="E202" s="18"/>
      <c r="F202" s="18"/>
      <c r="G202" s="18"/>
      <c r="H202" s="28">
        <f t="shared" si="17"/>
        <v>0</v>
      </c>
      <c r="I202" s="18"/>
      <c r="J202" s="18"/>
      <c r="K202" s="18"/>
      <c r="L202" s="28">
        <f t="shared" si="18"/>
        <v>0</v>
      </c>
      <c r="M202" s="18"/>
      <c r="N202" s="18"/>
      <c r="O202" s="18"/>
      <c r="P202" s="28">
        <f t="shared" si="19"/>
        <v>0</v>
      </c>
      <c r="Q202" s="18"/>
      <c r="R202" s="18"/>
      <c r="S202" s="18"/>
      <c r="T202" s="28">
        <f t="shared" si="20"/>
        <v>0</v>
      </c>
      <c r="U202" s="29">
        <f t="shared" si="24"/>
        <v>0</v>
      </c>
      <c r="V202" s="29">
        <f t="shared" si="24"/>
        <v>0</v>
      </c>
      <c r="W202" s="29">
        <f t="shared" si="24"/>
        <v>0</v>
      </c>
      <c r="X202" s="30">
        <f t="shared" si="21"/>
        <v>0</v>
      </c>
    </row>
    <row r="203" spans="1:25" ht="23.1" customHeight="1">
      <c r="A203" s="25">
        <v>10</v>
      </c>
      <c r="B203" s="26" t="s">
        <v>52</v>
      </c>
      <c r="C203" s="27" t="s">
        <v>25</v>
      </c>
      <c r="D203" s="32"/>
      <c r="E203" s="4"/>
      <c r="F203" s="4"/>
      <c r="G203" s="4"/>
      <c r="H203" s="28">
        <f t="shared" si="17"/>
        <v>0</v>
      </c>
      <c r="I203" s="4"/>
      <c r="J203" s="4"/>
      <c r="K203" s="4"/>
      <c r="L203" s="28">
        <f t="shared" si="18"/>
        <v>0</v>
      </c>
      <c r="M203" s="4"/>
      <c r="N203" s="4"/>
      <c r="O203" s="4"/>
      <c r="P203" s="28">
        <f t="shared" si="19"/>
        <v>0</v>
      </c>
      <c r="Q203" s="4"/>
      <c r="R203" s="4"/>
      <c r="S203" s="4"/>
      <c r="T203" s="28">
        <f t="shared" si="20"/>
        <v>0</v>
      </c>
      <c r="U203" s="29">
        <f t="shared" si="24"/>
        <v>0</v>
      </c>
      <c r="V203" s="29">
        <f t="shared" si="24"/>
        <v>0</v>
      </c>
      <c r="W203" s="29">
        <f t="shared" si="24"/>
        <v>0</v>
      </c>
      <c r="X203" s="30">
        <f t="shared" si="21"/>
        <v>0</v>
      </c>
    </row>
    <row r="204" spans="1:25" ht="23.1" customHeight="1">
      <c r="A204" s="25">
        <v>11</v>
      </c>
      <c r="B204" s="26" t="s">
        <v>52</v>
      </c>
      <c r="C204" s="27" t="s">
        <v>26</v>
      </c>
      <c r="D204" s="36"/>
      <c r="E204" s="4"/>
      <c r="F204" s="4"/>
      <c r="G204" s="4"/>
      <c r="H204" s="28">
        <f t="shared" si="17"/>
        <v>0</v>
      </c>
      <c r="I204" s="4"/>
      <c r="J204" s="4"/>
      <c r="K204" s="4"/>
      <c r="L204" s="28">
        <f t="shared" si="18"/>
        <v>0</v>
      </c>
      <c r="M204" s="4"/>
      <c r="N204" s="4"/>
      <c r="O204" s="4"/>
      <c r="P204" s="28">
        <f t="shared" si="19"/>
        <v>0</v>
      </c>
      <c r="Q204" s="4"/>
      <c r="R204" s="4"/>
      <c r="S204" s="4"/>
      <c r="T204" s="28">
        <f t="shared" si="20"/>
        <v>0</v>
      </c>
      <c r="U204" s="29">
        <f t="shared" si="24"/>
        <v>0</v>
      </c>
      <c r="V204" s="29">
        <f t="shared" si="24"/>
        <v>0</v>
      </c>
      <c r="W204" s="29">
        <f t="shared" si="24"/>
        <v>0</v>
      </c>
      <c r="X204" s="30">
        <f t="shared" si="21"/>
        <v>0</v>
      </c>
    </row>
    <row r="205" spans="1:25" ht="23.1" customHeight="1">
      <c r="A205" s="25">
        <v>12</v>
      </c>
      <c r="B205" s="26" t="s">
        <v>52</v>
      </c>
      <c r="C205" s="27" t="s">
        <v>27</v>
      </c>
      <c r="D205" s="32"/>
      <c r="E205" s="4"/>
      <c r="F205" s="4"/>
      <c r="G205" s="4"/>
      <c r="H205" s="28">
        <f t="shared" ref="H205:H268" si="26">SUM(E205,F205,G205)</f>
        <v>0</v>
      </c>
      <c r="I205" s="4"/>
      <c r="J205" s="4"/>
      <c r="K205" s="4"/>
      <c r="L205" s="28">
        <f t="shared" ref="L205:L268" si="27">SUM(I205,J205,K205)</f>
        <v>0</v>
      </c>
      <c r="M205" s="4"/>
      <c r="N205" s="4"/>
      <c r="O205" s="4"/>
      <c r="P205" s="28">
        <f t="shared" si="19"/>
        <v>0</v>
      </c>
      <c r="Q205" s="4"/>
      <c r="R205" s="4"/>
      <c r="S205" s="4"/>
      <c r="T205" s="28">
        <f t="shared" si="20"/>
        <v>0</v>
      </c>
      <c r="U205" s="29">
        <f t="shared" si="24"/>
        <v>0</v>
      </c>
      <c r="V205" s="29">
        <f t="shared" si="24"/>
        <v>0</v>
      </c>
      <c r="W205" s="29">
        <f t="shared" si="24"/>
        <v>0</v>
      </c>
      <c r="X205" s="30">
        <f t="shared" si="21"/>
        <v>0</v>
      </c>
    </row>
    <row r="206" spans="1:25" ht="23.1" customHeight="1">
      <c r="A206" s="25">
        <v>13</v>
      </c>
      <c r="B206" s="26" t="s">
        <v>52</v>
      </c>
      <c r="C206" s="27" t="s">
        <v>28</v>
      </c>
      <c r="D206" s="32"/>
      <c r="E206" s="4"/>
      <c r="F206" s="4"/>
      <c r="G206" s="4"/>
      <c r="H206" s="28">
        <f t="shared" si="26"/>
        <v>0</v>
      </c>
      <c r="I206" s="4"/>
      <c r="J206" s="4"/>
      <c r="K206" s="4"/>
      <c r="L206" s="28">
        <f t="shared" si="27"/>
        <v>0</v>
      </c>
      <c r="M206" s="4"/>
      <c r="N206" s="4"/>
      <c r="O206" s="4"/>
      <c r="P206" s="28">
        <f t="shared" ref="P206:P269" si="28">SUM(M206,N206,O206)</f>
        <v>0</v>
      </c>
      <c r="Q206" s="4"/>
      <c r="R206" s="4"/>
      <c r="S206" s="4"/>
      <c r="T206" s="28">
        <f t="shared" ref="T206:T269" si="29">SUM(Q206,R206,S206)</f>
        <v>0</v>
      </c>
      <c r="U206" s="29">
        <f t="shared" si="24"/>
        <v>0</v>
      </c>
      <c r="V206" s="29">
        <f t="shared" si="24"/>
        <v>0</v>
      </c>
      <c r="W206" s="29">
        <f t="shared" si="24"/>
        <v>0</v>
      </c>
      <c r="X206" s="30">
        <f t="shared" ref="X206:X269" si="30">SUM(U206,V206,W206)</f>
        <v>0</v>
      </c>
    </row>
    <row r="207" spans="1:25" ht="23.1" customHeight="1">
      <c r="A207" s="25">
        <v>14</v>
      </c>
      <c r="B207" s="26" t="s">
        <v>52</v>
      </c>
      <c r="C207" s="27" t="s">
        <v>29</v>
      </c>
      <c r="D207" s="32"/>
      <c r="E207" s="4"/>
      <c r="F207" s="4"/>
      <c r="G207" s="4"/>
      <c r="H207" s="28">
        <f t="shared" si="26"/>
        <v>0</v>
      </c>
      <c r="I207" s="4"/>
      <c r="J207" s="4"/>
      <c r="K207" s="4"/>
      <c r="L207" s="28">
        <f t="shared" si="27"/>
        <v>0</v>
      </c>
      <c r="M207" s="4"/>
      <c r="N207" s="4"/>
      <c r="O207" s="4"/>
      <c r="P207" s="28">
        <f t="shared" si="28"/>
        <v>0</v>
      </c>
      <c r="Q207" s="4"/>
      <c r="R207" s="4"/>
      <c r="S207" s="4"/>
      <c r="T207" s="28">
        <f t="shared" si="29"/>
        <v>0</v>
      </c>
      <c r="U207" s="29">
        <f t="shared" si="24"/>
        <v>0</v>
      </c>
      <c r="V207" s="29">
        <f t="shared" si="24"/>
        <v>0</v>
      </c>
      <c r="W207" s="29">
        <f t="shared" si="24"/>
        <v>0</v>
      </c>
      <c r="X207" s="30">
        <f t="shared" si="30"/>
        <v>0</v>
      </c>
    </row>
    <row r="208" spans="1:25" ht="23.1" customHeight="1">
      <c r="A208" s="25">
        <v>15</v>
      </c>
      <c r="B208" s="26" t="s">
        <v>52</v>
      </c>
      <c r="C208" s="27" t="s">
        <v>30</v>
      </c>
      <c r="D208" s="32"/>
      <c r="E208" s="4"/>
      <c r="F208" s="4"/>
      <c r="G208" s="4"/>
      <c r="H208" s="28">
        <f t="shared" si="26"/>
        <v>0</v>
      </c>
      <c r="I208" s="4"/>
      <c r="J208" s="4"/>
      <c r="K208" s="4"/>
      <c r="L208" s="28">
        <f t="shared" si="27"/>
        <v>0</v>
      </c>
      <c r="M208" s="4"/>
      <c r="N208" s="4"/>
      <c r="O208" s="4"/>
      <c r="P208" s="28">
        <f t="shared" si="28"/>
        <v>0</v>
      </c>
      <c r="Q208" s="4"/>
      <c r="R208" s="4"/>
      <c r="S208" s="4"/>
      <c r="T208" s="28">
        <f t="shared" si="29"/>
        <v>0</v>
      </c>
      <c r="U208" s="29">
        <f t="shared" si="24"/>
        <v>0</v>
      </c>
      <c r="V208" s="29">
        <f t="shared" si="24"/>
        <v>0</v>
      </c>
      <c r="W208" s="29">
        <f t="shared" si="24"/>
        <v>0</v>
      </c>
      <c r="X208" s="30">
        <f t="shared" si="30"/>
        <v>0</v>
      </c>
    </row>
    <row r="209" spans="1:25" ht="23.1" customHeight="1">
      <c r="A209" s="25">
        <v>16</v>
      </c>
      <c r="B209" s="26" t="s">
        <v>52</v>
      </c>
      <c r="C209" s="27" t="s">
        <v>31</v>
      </c>
      <c r="D209" s="32"/>
      <c r="E209" s="4"/>
      <c r="F209" s="4"/>
      <c r="G209" s="4"/>
      <c r="H209" s="28">
        <f t="shared" si="26"/>
        <v>0</v>
      </c>
      <c r="I209" s="4"/>
      <c r="J209" s="4"/>
      <c r="K209" s="4"/>
      <c r="L209" s="28">
        <f t="shared" si="27"/>
        <v>0</v>
      </c>
      <c r="M209" s="4"/>
      <c r="N209" s="4"/>
      <c r="O209" s="4"/>
      <c r="P209" s="28">
        <f t="shared" si="28"/>
        <v>0</v>
      </c>
      <c r="Q209" s="4"/>
      <c r="R209" s="4"/>
      <c r="S209" s="4"/>
      <c r="T209" s="28">
        <f t="shared" si="29"/>
        <v>0</v>
      </c>
      <c r="U209" s="29">
        <f t="shared" si="24"/>
        <v>0</v>
      </c>
      <c r="V209" s="29">
        <f t="shared" si="24"/>
        <v>0</v>
      </c>
      <c r="W209" s="29">
        <f t="shared" si="24"/>
        <v>0</v>
      </c>
      <c r="X209" s="30">
        <f t="shared" si="30"/>
        <v>0</v>
      </c>
      <c r="Y209" s="3">
        <f>X209-D209</f>
        <v>0</v>
      </c>
    </row>
    <row r="210" spans="1:25" ht="20.25">
      <c r="A210" s="25">
        <v>17</v>
      </c>
      <c r="B210" s="26" t="s">
        <v>52</v>
      </c>
      <c r="C210" s="27" t="s">
        <v>32</v>
      </c>
      <c r="D210" s="32"/>
      <c r="E210" s="4"/>
      <c r="F210" s="4"/>
      <c r="G210" s="4"/>
      <c r="H210" s="28">
        <f t="shared" si="26"/>
        <v>0</v>
      </c>
      <c r="I210" s="4"/>
      <c r="J210" s="4"/>
      <c r="K210" s="4"/>
      <c r="L210" s="28">
        <f t="shared" si="27"/>
        <v>0</v>
      </c>
      <c r="M210" s="4"/>
      <c r="N210" s="4"/>
      <c r="O210" s="4"/>
      <c r="P210" s="28">
        <f t="shared" si="28"/>
        <v>0</v>
      </c>
      <c r="Q210" s="4"/>
      <c r="R210" s="4"/>
      <c r="S210" s="4"/>
      <c r="T210" s="28">
        <f t="shared" si="29"/>
        <v>0</v>
      </c>
      <c r="U210" s="29">
        <f t="shared" si="24"/>
        <v>0</v>
      </c>
      <c r="V210" s="29">
        <f t="shared" si="24"/>
        <v>0</v>
      </c>
      <c r="W210" s="29">
        <f t="shared" si="24"/>
        <v>0</v>
      </c>
      <c r="X210" s="30">
        <f t="shared" si="30"/>
        <v>0</v>
      </c>
    </row>
    <row r="211" spans="1:25" ht="20.25">
      <c r="A211" s="25">
        <v>18</v>
      </c>
      <c r="B211" s="26" t="s">
        <v>52</v>
      </c>
      <c r="C211" s="27" t="s">
        <v>33</v>
      </c>
      <c r="D211" s="32"/>
      <c r="E211" s="4"/>
      <c r="F211" s="4"/>
      <c r="G211" s="4"/>
      <c r="H211" s="28">
        <f t="shared" si="26"/>
        <v>0</v>
      </c>
      <c r="I211" s="4"/>
      <c r="J211" s="4"/>
      <c r="K211" s="4"/>
      <c r="L211" s="28">
        <f t="shared" si="27"/>
        <v>0</v>
      </c>
      <c r="M211" s="4"/>
      <c r="N211" s="4"/>
      <c r="O211" s="4"/>
      <c r="P211" s="28">
        <f t="shared" si="28"/>
        <v>0</v>
      </c>
      <c r="Q211" s="4"/>
      <c r="R211" s="4"/>
      <c r="S211" s="4"/>
      <c r="T211" s="28">
        <f t="shared" si="29"/>
        <v>0</v>
      </c>
      <c r="U211" s="29">
        <f t="shared" si="24"/>
        <v>0</v>
      </c>
      <c r="V211" s="29">
        <f t="shared" si="24"/>
        <v>0</v>
      </c>
      <c r="W211" s="29">
        <f t="shared" si="24"/>
        <v>0</v>
      </c>
      <c r="X211" s="30">
        <f t="shared" si="30"/>
        <v>0</v>
      </c>
    </row>
    <row r="212" spans="1:25" ht="20.25">
      <c r="A212" s="25">
        <v>19</v>
      </c>
      <c r="B212" s="26" t="s">
        <v>52</v>
      </c>
      <c r="C212" s="33" t="s">
        <v>34</v>
      </c>
      <c r="D212" s="4"/>
      <c r="E212" s="4"/>
      <c r="F212" s="4"/>
      <c r="G212" s="4"/>
      <c r="H212" s="18">
        <f t="shared" si="26"/>
        <v>0</v>
      </c>
      <c r="I212" s="4"/>
      <c r="J212" s="4"/>
      <c r="K212" s="4"/>
      <c r="L212" s="18">
        <f t="shared" si="27"/>
        <v>0</v>
      </c>
      <c r="M212" s="4"/>
      <c r="N212" s="4"/>
      <c r="O212" s="4"/>
      <c r="P212" s="18">
        <f t="shared" si="28"/>
        <v>0</v>
      </c>
      <c r="Q212" s="4"/>
      <c r="R212" s="4"/>
      <c r="S212" s="4"/>
      <c r="T212" s="18">
        <f t="shared" si="29"/>
        <v>0</v>
      </c>
      <c r="U212" s="18">
        <f t="shared" si="24"/>
        <v>0</v>
      </c>
      <c r="V212" s="18">
        <f t="shared" si="24"/>
        <v>0</v>
      </c>
      <c r="W212" s="18">
        <f t="shared" si="24"/>
        <v>0</v>
      </c>
      <c r="X212" s="18">
        <f t="shared" si="30"/>
        <v>0</v>
      </c>
    </row>
    <row r="213" spans="1:25" ht="20.25">
      <c r="A213" s="25">
        <v>20</v>
      </c>
      <c r="B213" s="26" t="s">
        <v>52</v>
      </c>
      <c r="C213" s="34" t="s">
        <v>35</v>
      </c>
      <c r="D213" s="32">
        <v>3</v>
      </c>
      <c r="E213" s="4"/>
      <c r="F213" s="4">
        <v>3</v>
      </c>
      <c r="G213" s="4"/>
      <c r="H213" s="28">
        <f t="shared" si="26"/>
        <v>3</v>
      </c>
      <c r="I213" s="4"/>
      <c r="J213" s="4"/>
      <c r="K213" s="4"/>
      <c r="L213" s="28">
        <f t="shared" si="27"/>
        <v>0</v>
      </c>
      <c r="M213" s="4"/>
      <c r="N213" s="4"/>
      <c r="O213" s="4"/>
      <c r="P213" s="28">
        <f t="shared" si="28"/>
        <v>0</v>
      </c>
      <c r="Q213" s="4"/>
      <c r="R213" s="4"/>
      <c r="S213" s="4"/>
      <c r="T213" s="28">
        <f t="shared" si="29"/>
        <v>0</v>
      </c>
      <c r="U213" s="29">
        <f t="shared" si="24"/>
        <v>0</v>
      </c>
      <c r="V213" s="29">
        <f t="shared" si="24"/>
        <v>3</v>
      </c>
      <c r="W213" s="29">
        <f t="shared" si="24"/>
        <v>0</v>
      </c>
      <c r="X213" s="30">
        <f t="shared" si="30"/>
        <v>3</v>
      </c>
    </row>
    <row r="214" spans="1:25" ht="20.25">
      <c r="A214" s="25">
        <v>21</v>
      </c>
      <c r="B214" s="26" t="s">
        <v>52</v>
      </c>
      <c r="C214" s="27" t="s">
        <v>36</v>
      </c>
      <c r="D214" s="32"/>
      <c r="E214" s="4"/>
      <c r="F214" s="4"/>
      <c r="G214" s="4"/>
      <c r="H214" s="28">
        <f t="shared" si="26"/>
        <v>0</v>
      </c>
      <c r="I214" s="4"/>
      <c r="J214" s="4"/>
      <c r="K214" s="4"/>
      <c r="L214" s="28">
        <f t="shared" si="27"/>
        <v>0</v>
      </c>
      <c r="M214" s="4"/>
      <c r="N214" s="4"/>
      <c r="O214" s="4"/>
      <c r="P214" s="28">
        <f t="shared" si="28"/>
        <v>0</v>
      </c>
      <c r="Q214" s="4"/>
      <c r="R214" s="4"/>
      <c r="S214" s="4"/>
      <c r="T214" s="28">
        <f t="shared" si="29"/>
        <v>0</v>
      </c>
      <c r="U214" s="29">
        <f t="shared" si="24"/>
        <v>0</v>
      </c>
      <c r="V214" s="29">
        <f t="shared" si="24"/>
        <v>0</v>
      </c>
      <c r="W214" s="29">
        <f t="shared" si="24"/>
        <v>0</v>
      </c>
      <c r="X214" s="30">
        <f t="shared" si="30"/>
        <v>0</v>
      </c>
    </row>
    <row r="215" spans="1:25" ht="20.25">
      <c r="A215" s="25">
        <v>22</v>
      </c>
      <c r="B215" s="26" t="s">
        <v>52</v>
      </c>
      <c r="C215" s="27" t="s">
        <v>37</v>
      </c>
      <c r="D215" s="32">
        <v>1</v>
      </c>
      <c r="E215" s="4"/>
      <c r="F215" s="4">
        <v>1</v>
      </c>
      <c r="G215" s="4"/>
      <c r="H215" s="28">
        <f t="shared" si="26"/>
        <v>1</v>
      </c>
      <c r="I215" s="4"/>
      <c r="J215" s="4"/>
      <c r="K215" s="4"/>
      <c r="L215" s="28">
        <f t="shared" si="27"/>
        <v>0</v>
      </c>
      <c r="M215" s="4"/>
      <c r="N215" s="4"/>
      <c r="O215" s="4"/>
      <c r="P215" s="28">
        <f t="shared" si="28"/>
        <v>0</v>
      </c>
      <c r="Q215" s="4"/>
      <c r="R215" s="4"/>
      <c r="S215" s="4"/>
      <c r="T215" s="28">
        <f t="shared" si="29"/>
        <v>0</v>
      </c>
      <c r="U215" s="29">
        <f t="shared" si="24"/>
        <v>0</v>
      </c>
      <c r="V215" s="29">
        <f t="shared" si="24"/>
        <v>1</v>
      </c>
      <c r="W215" s="29">
        <f t="shared" si="24"/>
        <v>0</v>
      </c>
      <c r="X215" s="30">
        <f t="shared" si="30"/>
        <v>1</v>
      </c>
    </row>
    <row r="216" spans="1:25" ht="40.5">
      <c r="A216" s="25">
        <v>23</v>
      </c>
      <c r="B216" s="26" t="s">
        <v>52</v>
      </c>
      <c r="C216" s="27" t="s">
        <v>146</v>
      </c>
      <c r="D216" s="32"/>
      <c r="E216" s="4"/>
      <c r="F216" s="4"/>
      <c r="G216" s="4"/>
      <c r="H216" s="28">
        <f t="shared" si="26"/>
        <v>0</v>
      </c>
      <c r="I216" s="4"/>
      <c r="J216" s="4"/>
      <c r="K216" s="4"/>
      <c r="L216" s="28">
        <f t="shared" si="27"/>
        <v>0</v>
      </c>
      <c r="M216" s="4"/>
      <c r="N216" s="4"/>
      <c r="O216" s="4"/>
      <c r="P216" s="28">
        <f t="shared" si="28"/>
        <v>0</v>
      </c>
      <c r="Q216" s="4"/>
      <c r="R216" s="4"/>
      <c r="S216" s="4"/>
      <c r="T216" s="28">
        <f t="shared" si="29"/>
        <v>0</v>
      </c>
      <c r="U216" s="29">
        <f t="shared" si="24"/>
        <v>0</v>
      </c>
      <c r="V216" s="29">
        <f t="shared" si="24"/>
        <v>0</v>
      </c>
      <c r="W216" s="29">
        <f t="shared" si="24"/>
        <v>0</v>
      </c>
      <c r="X216" s="30">
        <f t="shared" si="30"/>
        <v>0</v>
      </c>
    </row>
    <row r="217" spans="1:25" ht="20.25">
      <c r="A217" s="25">
        <v>24</v>
      </c>
      <c r="B217" s="26" t="s">
        <v>52</v>
      </c>
      <c r="C217" s="27" t="s">
        <v>38</v>
      </c>
      <c r="D217" s="32"/>
      <c r="E217" s="4"/>
      <c r="F217" s="4"/>
      <c r="G217" s="4"/>
      <c r="H217" s="28">
        <f t="shared" si="26"/>
        <v>0</v>
      </c>
      <c r="I217" s="4"/>
      <c r="J217" s="4"/>
      <c r="K217" s="4"/>
      <c r="L217" s="28">
        <f t="shared" si="27"/>
        <v>0</v>
      </c>
      <c r="M217" s="4"/>
      <c r="N217" s="4"/>
      <c r="O217" s="4"/>
      <c r="P217" s="28">
        <f t="shared" si="28"/>
        <v>0</v>
      </c>
      <c r="Q217" s="4"/>
      <c r="R217" s="4"/>
      <c r="S217" s="4"/>
      <c r="T217" s="28">
        <f t="shared" si="29"/>
        <v>0</v>
      </c>
      <c r="U217" s="29">
        <f t="shared" si="24"/>
        <v>0</v>
      </c>
      <c r="V217" s="29">
        <f t="shared" si="24"/>
        <v>0</v>
      </c>
      <c r="W217" s="29">
        <f t="shared" si="24"/>
        <v>0</v>
      </c>
      <c r="X217" s="30">
        <f t="shared" si="30"/>
        <v>0</v>
      </c>
    </row>
    <row r="218" spans="1:25" ht="20.25">
      <c r="A218" s="25">
        <v>25</v>
      </c>
      <c r="B218" s="26" t="s">
        <v>52</v>
      </c>
      <c r="C218" s="27" t="s">
        <v>39</v>
      </c>
      <c r="D218" s="32"/>
      <c r="E218" s="4"/>
      <c r="F218" s="4"/>
      <c r="G218" s="4"/>
      <c r="H218" s="28">
        <f t="shared" si="26"/>
        <v>0</v>
      </c>
      <c r="I218" s="4"/>
      <c r="J218" s="4"/>
      <c r="K218" s="4"/>
      <c r="L218" s="28">
        <f t="shared" si="27"/>
        <v>0</v>
      </c>
      <c r="M218" s="4"/>
      <c r="N218" s="4"/>
      <c r="O218" s="4"/>
      <c r="P218" s="28">
        <f t="shared" si="28"/>
        <v>0</v>
      </c>
      <c r="Q218" s="4"/>
      <c r="R218" s="4"/>
      <c r="S218" s="4"/>
      <c r="T218" s="28">
        <f t="shared" si="29"/>
        <v>0</v>
      </c>
      <c r="U218" s="29">
        <f t="shared" si="24"/>
        <v>0</v>
      </c>
      <c r="V218" s="29">
        <f t="shared" si="24"/>
        <v>0</v>
      </c>
      <c r="W218" s="29">
        <f t="shared" si="24"/>
        <v>0</v>
      </c>
      <c r="X218" s="30">
        <f t="shared" si="30"/>
        <v>0</v>
      </c>
    </row>
    <row r="219" spans="1:25" ht="20.25">
      <c r="A219" s="25">
        <v>26</v>
      </c>
      <c r="B219" s="26" t="s">
        <v>52</v>
      </c>
      <c r="C219" s="27" t="s">
        <v>40</v>
      </c>
      <c r="D219" s="32"/>
      <c r="E219" s="4"/>
      <c r="F219" s="4"/>
      <c r="G219" s="4"/>
      <c r="H219" s="28">
        <f t="shared" si="26"/>
        <v>0</v>
      </c>
      <c r="I219" s="4"/>
      <c r="J219" s="4"/>
      <c r="K219" s="4"/>
      <c r="L219" s="28">
        <f t="shared" si="27"/>
        <v>0</v>
      </c>
      <c r="M219" s="4"/>
      <c r="N219" s="4"/>
      <c r="O219" s="4"/>
      <c r="P219" s="28">
        <f t="shared" si="28"/>
        <v>0</v>
      </c>
      <c r="Q219" s="4"/>
      <c r="R219" s="4"/>
      <c r="S219" s="4"/>
      <c r="T219" s="28">
        <f t="shared" si="29"/>
        <v>0</v>
      </c>
      <c r="U219" s="29">
        <f t="shared" si="24"/>
        <v>0</v>
      </c>
      <c r="V219" s="29">
        <f t="shared" si="24"/>
        <v>0</v>
      </c>
      <c r="W219" s="29">
        <f t="shared" si="24"/>
        <v>0</v>
      </c>
      <c r="X219" s="30">
        <f t="shared" si="30"/>
        <v>0</v>
      </c>
    </row>
    <row r="220" spans="1:25" ht="20.25">
      <c r="A220" s="25">
        <v>27</v>
      </c>
      <c r="B220" s="26" t="s">
        <v>52</v>
      </c>
      <c r="C220" s="27" t="s">
        <v>41</v>
      </c>
      <c r="D220" s="32"/>
      <c r="E220" s="4"/>
      <c r="F220" s="4"/>
      <c r="G220" s="4"/>
      <c r="H220" s="28">
        <f t="shared" si="26"/>
        <v>0</v>
      </c>
      <c r="I220" s="4"/>
      <c r="J220" s="4"/>
      <c r="K220" s="4"/>
      <c r="L220" s="28">
        <f t="shared" si="27"/>
        <v>0</v>
      </c>
      <c r="M220" s="4"/>
      <c r="N220" s="4"/>
      <c r="O220" s="4"/>
      <c r="P220" s="28">
        <f t="shared" si="28"/>
        <v>0</v>
      </c>
      <c r="Q220" s="4"/>
      <c r="R220" s="4"/>
      <c r="S220" s="4"/>
      <c r="T220" s="28">
        <f t="shared" si="29"/>
        <v>0</v>
      </c>
      <c r="U220" s="29">
        <f t="shared" si="24"/>
        <v>0</v>
      </c>
      <c r="V220" s="29">
        <f t="shared" si="24"/>
        <v>0</v>
      </c>
      <c r="W220" s="29">
        <f t="shared" si="24"/>
        <v>0</v>
      </c>
      <c r="X220" s="30">
        <f t="shared" si="30"/>
        <v>0</v>
      </c>
    </row>
    <row r="221" spans="1:25" ht="20.25">
      <c r="A221" s="25">
        <v>28</v>
      </c>
      <c r="B221" s="26" t="s">
        <v>52</v>
      </c>
      <c r="C221" s="27" t="s">
        <v>42</v>
      </c>
      <c r="D221" s="32"/>
      <c r="E221" s="4"/>
      <c r="F221" s="4"/>
      <c r="G221" s="4"/>
      <c r="H221" s="28">
        <f t="shared" si="26"/>
        <v>0</v>
      </c>
      <c r="I221" s="4"/>
      <c r="J221" s="4"/>
      <c r="K221" s="4"/>
      <c r="L221" s="28">
        <f t="shared" si="27"/>
        <v>0</v>
      </c>
      <c r="M221" s="4"/>
      <c r="N221" s="4"/>
      <c r="O221" s="4"/>
      <c r="P221" s="28">
        <f t="shared" si="28"/>
        <v>0</v>
      </c>
      <c r="Q221" s="4"/>
      <c r="R221" s="4"/>
      <c r="S221" s="4"/>
      <c r="T221" s="28">
        <f t="shared" si="29"/>
        <v>0</v>
      </c>
      <c r="U221" s="29">
        <f t="shared" si="24"/>
        <v>0</v>
      </c>
      <c r="V221" s="29">
        <f t="shared" si="24"/>
        <v>0</v>
      </c>
      <c r="W221" s="29">
        <f t="shared" si="24"/>
        <v>0</v>
      </c>
      <c r="X221" s="30">
        <f t="shared" si="30"/>
        <v>0</v>
      </c>
    </row>
    <row r="222" spans="1:25" ht="40.5">
      <c r="A222" s="25">
        <v>31</v>
      </c>
      <c r="B222" s="26" t="s">
        <v>52</v>
      </c>
      <c r="C222" s="27" t="s">
        <v>121</v>
      </c>
      <c r="D222" s="32"/>
      <c r="E222" s="4"/>
      <c r="F222" s="4"/>
      <c r="G222" s="4"/>
      <c r="H222" s="28">
        <f t="shared" si="26"/>
        <v>0</v>
      </c>
      <c r="I222" s="4"/>
      <c r="J222" s="4"/>
      <c r="K222" s="4"/>
      <c r="L222" s="28">
        <f t="shared" si="27"/>
        <v>0</v>
      </c>
      <c r="M222" s="4"/>
      <c r="N222" s="4"/>
      <c r="O222" s="4"/>
      <c r="P222" s="28">
        <f t="shared" si="28"/>
        <v>0</v>
      </c>
      <c r="Q222" s="4"/>
      <c r="R222" s="4"/>
      <c r="S222" s="4"/>
      <c r="T222" s="28">
        <f t="shared" si="29"/>
        <v>0</v>
      </c>
      <c r="U222" s="29">
        <f t="shared" si="24"/>
        <v>0</v>
      </c>
      <c r="V222" s="29">
        <f t="shared" si="24"/>
        <v>0</v>
      </c>
      <c r="W222" s="29">
        <f t="shared" si="24"/>
        <v>0</v>
      </c>
      <c r="X222" s="30">
        <f t="shared" si="30"/>
        <v>0</v>
      </c>
    </row>
    <row r="223" spans="1:25" ht="20.25">
      <c r="A223" s="25">
        <v>32</v>
      </c>
      <c r="B223" s="26" t="s">
        <v>52</v>
      </c>
      <c r="C223" s="27" t="s">
        <v>43</v>
      </c>
      <c r="D223" s="32">
        <v>125</v>
      </c>
      <c r="E223" s="4"/>
      <c r="F223" s="4">
        <v>22</v>
      </c>
      <c r="G223" s="4"/>
      <c r="H223" s="28">
        <f t="shared" si="26"/>
        <v>22</v>
      </c>
      <c r="I223" s="4">
        <v>5</v>
      </c>
      <c r="J223" s="4">
        <v>27</v>
      </c>
      <c r="K223" s="4"/>
      <c r="L223" s="28">
        <f t="shared" si="27"/>
        <v>32</v>
      </c>
      <c r="M223" s="4">
        <v>4</v>
      </c>
      <c r="N223" s="4">
        <v>31</v>
      </c>
      <c r="O223" s="4"/>
      <c r="P223" s="28">
        <f t="shared" si="28"/>
        <v>35</v>
      </c>
      <c r="Q223" s="4">
        <v>3</v>
      </c>
      <c r="R223" s="4">
        <v>33</v>
      </c>
      <c r="S223" s="4"/>
      <c r="T223" s="28">
        <f t="shared" si="29"/>
        <v>36</v>
      </c>
      <c r="U223" s="29">
        <f t="shared" si="24"/>
        <v>12</v>
      </c>
      <c r="V223" s="29">
        <f t="shared" si="24"/>
        <v>113</v>
      </c>
      <c r="W223" s="29">
        <f t="shared" si="24"/>
        <v>0</v>
      </c>
      <c r="X223" s="30">
        <f t="shared" si="30"/>
        <v>125</v>
      </c>
    </row>
    <row r="224" spans="1:25" ht="40.5">
      <c r="A224" s="25">
        <v>33</v>
      </c>
      <c r="B224" s="26" t="s">
        <v>52</v>
      </c>
      <c r="C224" s="27" t="s">
        <v>122</v>
      </c>
      <c r="D224" s="32"/>
      <c r="E224" s="4"/>
      <c r="F224" s="4"/>
      <c r="G224" s="4"/>
      <c r="H224" s="28">
        <f t="shared" si="26"/>
        <v>0</v>
      </c>
      <c r="I224" s="4"/>
      <c r="J224" s="4"/>
      <c r="K224" s="4"/>
      <c r="L224" s="28">
        <f t="shared" si="27"/>
        <v>0</v>
      </c>
      <c r="M224" s="4"/>
      <c r="N224" s="4"/>
      <c r="O224" s="4"/>
      <c r="P224" s="28">
        <f t="shared" si="28"/>
        <v>0</v>
      </c>
      <c r="Q224" s="4"/>
      <c r="R224" s="4"/>
      <c r="S224" s="4"/>
      <c r="T224" s="28">
        <f t="shared" si="29"/>
        <v>0</v>
      </c>
      <c r="U224" s="29">
        <f t="shared" si="24"/>
        <v>0</v>
      </c>
      <c r="V224" s="29">
        <f t="shared" si="24"/>
        <v>0</v>
      </c>
      <c r="W224" s="29">
        <f t="shared" si="24"/>
        <v>0</v>
      </c>
      <c r="X224" s="30">
        <f t="shared" si="30"/>
        <v>0</v>
      </c>
    </row>
    <row r="225" spans="1:24" ht="20.25">
      <c r="A225" s="25">
        <v>35</v>
      </c>
      <c r="B225" s="26" t="s">
        <v>52</v>
      </c>
      <c r="C225" s="34" t="s">
        <v>44</v>
      </c>
      <c r="D225" s="32"/>
      <c r="E225" s="4"/>
      <c r="F225" s="4"/>
      <c r="G225" s="4"/>
      <c r="H225" s="28">
        <f t="shared" si="26"/>
        <v>0</v>
      </c>
      <c r="I225" s="4"/>
      <c r="J225" s="4"/>
      <c r="K225" s="4"/>
      <c r="L225" s="28">
        <f t="shared" si="27"/>
        <v>0</v>
      </c>
      <c r="M225" s="4"/>
      <c r="N225" s="4"/>
      <c r="O225" s="4"/>
      <c r="P225" s="28">
        <f t="shared" si="28"/>
        <v>0</v>
      </c>
      <c r="Q225" s="4"/>
      <c r="R225" s="4"/>
      <c r="S225" s="4"/>
      <c r="T225" s="28">
        <f t="shared" si="29"/>
        <v>0</v>
      </c>
      <c r="U225" s="29">
        <f t="shared" si="24"/>
        <v>0</v>
      </c>
      <c r="V225" s="29">
        <f t="shared" si="24"/>
        <v>0</v>
      </c>
      <c r="W225" s="29">
        <f t="shared" si="24"/>
        <v>0</v>
      </c>
      <c r="X225" s="30">
        <f t="shared" si="30"/>
        <v>0</v>
      </c>
    </row>
    <row r="226" spans="1:24" ht="20.25">
      <c r="A226" s="25">
        <v>36</v>
      </c>
      <c r="B226" s="26" t="s">
        <v>52</v>
      </c>
      <c r="C226" s="34" t="s">
        <v>45</v>
      </c>
      <c r="D226" s="32"/>
      <c r="E226" s="4"/>
      <c r="F226" s="4"/>
      <c r="G226" s="4"/>
      <c r="H226" s="28">
        <f t="shared" si="26"/>
        <v>0</v>
      </c>
      <c r="I226" s="4"/>
      <c r="J226" s="4"/>
      <c r="K226" s="4"/>
      <c r="L226" s="28">
        <f t="shared" si="27"/>
        <v>0</v>
      </c>
      <c r="M226" s="4"/>
      <c r="N226" s="4"/>
      <c r="O226" s="4"/>
      <c r="P226" s="28">
        <f t="shared" si="28"/>
        <v>0</v>
      </c>
      <c r="Q226" s="4"/>
      <c r="R226" s="4"/>
      <c r="S226" s="4"/>
      <c r="T226" s="28">
        <f t="shared" si="29"/>
        <v>0</v>
      </c>
      <c r="U226" s="29">
        <f t="shared" si="24"/>
        <v>0</v>
      </c>
      <c r="V226" s="29">
        <f t="shared" si="24"/>
        <v>0</v>
      </c>
      <c r="W226" s="29">
        <f t="shared" si="24"/>
        <v>0</v>
      </c>
      <c r="X226" s="30">
        <f t="shared" si="30"/>
        <v>0</v>
      </c>
    </row>
    <row r="227" spans="1:24" ht="20.25">
      <c r="A227" s="25">
        <v>37</v>
      </c>
      <c r="B227" s="26" t="s">
        <v>52</v>
      </c>
      <c r="C227" s="34" t="s">
        <v>46</v>
      </c>
      <c r="D227" s="32"/>
      <c r="E227" s="4"/>
      <c r="F227" s="4"/>
      <c r="G227" s="4"/>
      <c r="H227" s="28">
        <f t="shared" si="26"/>
        <v>0</v>
      </c>
      <c r="I227" s="4"/>
      <c r="J227" s="4"/>
      <c r="K227" s="4"/>
      <c r="L227" s="28">
        <f t="shared" si="27"/>
        <v>0</v>
      </c>
      <c r="M227" s="4"/>
      <c r="N227" s="4"/>
      <c r="O227" s="4"/>
      <c r="P227" s="28">
        <f t="shared" si="28"/>
        <v>0</v>
      </c>
      <c r="Q227" s="4"/>
      <c r="R227" s="4"/>
      <c r="S227" s="4"/>
      <c r="T227" s="28">
        <f t="shared" si="29"/>
        <v>0</v>
      </c>
      <c r="U227" s="29">
        <f t="shared" si="24"/>
        <v>0</v>
      </c>
      <c r="V227" s="29">
        <f t="shared" si="24"/>
        <v>0</v>
      </c>
      <c r="W227" s="29">
        <f t="shared" si="24"/>
        <v>0</v>
      </c>
      <c r="X227" s="30">
        <f t="shared" si="30"/>
        <v>0</v>
      </c>
    </row>
    <row r="228" spans="1:24" ht="20.25">
      <c r="A228" s="25">
        <v>38</v>
      </c>
      <c r="B228" s="26" t="s">
        <v>52</v>
      </c>
      <c r="C228" s="34" t="s">
        <v>47</v>
      </c>
      <c r="D228" s="32"/>
      <c r="E228" s="4"/>
      <c r="F228" s="4"/>
      <c r="G228" s="4"/>
      <c r="H228" s="28">
        <f t="shared" si="26"/>
        <v>0</v>
      </c>
      <c r="I228" s="4"/>
      <c r="J228" s="4"/>
      <c r="K228" s="4"/>
      <c r="L228" s="28">
        <f t="shared" si="27"/>
        <v>0</v>
      </c>
      <c r="M228" s="4"/>
      <c r="N228" s="4"/>
      <c r="O228" s="4"/>
      <c r="P228" s="28">
        <f t="shared" si="28"/>
        <v>0</v>
      </c>
      <c r="Q228" s="4"/>
      <c r="R228" s="4"/>
      <c r="S228" s="4"/>
      <c r="T228" s="28">
        <f t="shared" si="29"/>
        <v>0</v>
      </c>
      <c r="U228" s="29">
        <f t="shared" si="24"/>
        <v>0</v>
      </c>
      <c r="V228" s="29">
        <f t="shared" si="24"/>
        <v>0</v>
      </c>
      <c r="W228" s="29">
        <f t="shared" si="24"/>
        <v>0</v>
      </c>
      <c r="X228" s="30">
        <f t="shared" si="30"/>
        <v>0</v>
      </c>
    </row>
    <row r="229" spans="1:24">
      <c r="A229" s="35">
        <v>6</v>
      </c>
      <c r="B229" s="26" t="s">
        <v>52</v>
      </c>
      <c r="C229" s="35" t="s">
        <v>14</v>
      </c>
      <c r="D229" s="36">
        <f>SUM(D194:D228)</f>
        <v>221</v>
      </c>
      <c r="E229" s="35">
        <f t="shared" ref="E229:S229" si="31">SUM(E194:E228)</f>
        <v>0</v>
      </c>
      <c r="F229" s="35">
        <f t="shared" si="31"/>
        <v>51</v>
      </c>
      <c r="G229" s="35">
        <f t="shared" si="31"/>
        <v>0</v>
      </c>
      <c r="H229" s="28">
        <f t="shared" si="26"/>
        <v>51</v>
      </c>
      <c r="I229" s="35">
        <f t="shared" si="31"/>
        <v>5</v>
      </c>
      <c r="J229" s="35">
        <f t="shared" si="31"/>
        <v>64</v>
      </c>
      <c r="K229" s="35">
        <f t="shared" si="31"/>
        <v>0</v>
      </c>
      <c r="L229" s="28">
        <f t="shared" si="27"/>
        <v>69</v>
      </c>
      <c r="M229" s="35">
        <f t="shared" si="31"/>
        <v>7</v>
      </c>
      <c r="N229" s="35">
        <f t="shared" si="31"/>
        <v>58</v>
      </c>
      <c r="O229" s="35">
        <f t="shared" si="31"/>
        <v>0</v>
      </c>
      <c r="P229" s="28">
        <f t="shared" si="28"/>
        <v>65</v>
      </c>
      <c r="Q229" s="35">
        <f t="shared" si="31"/>
        <v>3</v>
      </c>
      <c r="R229" s="35">
        <f t="shared" si="31"/>
        <v>33</v>
      </c>
      <c r="S229" s="35">
        <f t="shared" si="31"/>
        <v>0</v>
      </c>
      <c r="T229" s="28">
        <f t="shared" si="29"/>
        <v>36</v>
      </c>
      <c r="U229" s="37">
        <f t="shared" si="24"/>
        <v>15</v>
      </c>
      <c r="V229" s="37">
        <f t="shared" si="24"/>
        <v>206</v>
      </c>
      <c r="W229" s="37">
        <f t="shared" si="24"/>
        <v>0</v>
      </c>
      <c r="X229" s="37">
        <f t="shared" si="30"/>
        <v>221</v>
      </c>
    </row>
    <row r="230" spans="1:24" ht="20.25">
      <c r="A230" s="25">
        <v>1</v>
      </c>
      <c r="B230" s="26" t="s">
        <v>12</v>
      </c>
      <c r="C230" s="27" t="s">
        <v>16</v>
      </c>
      <c r="D230" s="28">
        <v>28</v>
      </c>
      <c r="E230" s="18"/>
      <c r="F230" s="18"/>
      <c r="G230" s="18"/>
      <c r="H230" s="28">
        <f t="shared" si="26"/>
        <v>0</v>
      </c>
      <c r="I230" s="18"/>
      <c r="J230" s="18">
        <v>16</v>
      </c>
      <c r="K230" s="18"/>
      <c r="L230" s="28">
        <f t="shared" si="27"/>
        <v>16</v>
      </c>
      <c r="M230" s="18"/>
      <c r="N230" s="18">
        <v>12</v>
      </c>
      <c r="O230" s="18"/>
      <c r="P230" s="28">
        <f t="shared" si="28"/>
        <v>12</v>
      </c>
      <c r="Q230" s="18"/>
      <c r="R230" s="18"/>
      <c r="S230" s="18"/>
      <c r="T230" s="28">
        <f t="shared" si="29"/>
        <v>0</v>
      </c>
      <c r="U230" s="29">
        <f t="shared" si="24"/>
        <v>0</v>
      </c>
      <c r="V230" s="29">
        <f t="shared" si="24"/>
        <v>28</v>
      </c>
      <c r="W230" s="29">
        <f t="shared" si="24"/>
        <v>0</v>
      </c>
      <c r="X230" s="30">
        <f t="shared" si="30"/>
        <v>28</v>
      </c>
    </row>
    <row r="231" spans="1:24" ht="20.25">
      <c r="A231" s="25">
        <v>2</v>
      </c>
      <c r="B231" s="26" t="s">
        <v>12</v>
      </c>
      <c r="C231" s="27" t="s">
        <v>17</v>
      </c>
      <c r="D231" s="28"/>
      <c r="E231" s="18"/>
      <c r="F231" s="18"/>
      <c r="G231" s="18"/>
      <c r="H231" s="28">
        <f t="shared" si="26"/>
        <v>0</v>
      </c>
      <c r="I231" s="18"/>
      <c r="J231" s="18"/>
      <c r="K231" s="18"/>
      <c r="L231" s="28">
        <f t="shared" si="27"/>
        <v>0</v>
      </c>
      <c r="M231" s="18"/>
      <c r="N231" s="18"/>
      <c r="O231" s="18"/>
      <c r="P231" s="28">
        <f t="shared" si="28"/>
        <v>0</v>
      </c>
      <c r="Q231" s="18"/>
      <c r="R231" s="18"/>
      <c r="S231" s="18"/>
      <c r="T231" s="28">
        <f t="shared" si="29"/>
        <v>0</v>
      </c>
      <c r="U231" s="29">
        <f t="shared" si="24"/>
        <v>0</v>
      </c>
      <c r="V231" s="29">
        <f t="shared" si="24"/>
        <v>0</v>
      </c>
      <c r="W231" s="29">
        <f t="shared" si="24"/>
        <v>0</v>
      </c>
      <c r="X231" s="30">
        <f t="shared" si="30"/>
        <v>0</v>
      </c>
    </row>
    <row r="232" spans="1:24" ht="20.25">
      <c r="A232" s="25">
        <v>3</v>
      </c>
      <c r="B232" s="26" t="s">
        <v>12</v>
      </c>
      <c r="C232" s="27" t="s">
        <v>18</v>
      </c>
      <c r="D232" s="28">
        <v>16</v>
      </c>
      <c r="E232" s="18"/>
      <c r="F232" s="18">
        <v>8</v>
      </c>
      <c r="G232" s="18"/>
      <c r="H232" s="28">
        <f t="shared" si="26"/>
        <v>8</v>
      </c>
      <c r="I232" s="18"/>
      <c r="J232" s="18">
        <v>7</v>
      </c>
      <c r="K232" s="18"/>
      <c r="L232" s="28">
        <f t="shared" si="27"/>
        <v>7</v>
      </c>
      <c r="M232" s="18"/>
      <c r="N232" s="18">
        <v>1</v>
      </c>
      <c r="O232" s="18"/>
      <c r="P232" s="28">
        <f t="shared" si="28"/>
        <v>1</v>
      </c>
      <c r="Q232" s="18"/>
      <c r="R232" s="18"/>
      <c r="S232" s="18"/>
      <c r="T232" s="28">
        <f t="shared" si="29"/>
        <v>0</v>
      </c>
      <c r="U232" s="29">
        <f t="shared" si="24"/>
        <v>0</v>
      </c>
      <c r="V232" s="29">
        <f t="shared" si="24"/>
        <v>16</v>
      </c>
      <c r="W232" s="29">
        <f t="shared" si="24"/>
        <v>0</v>
      </c>
      <c r="X232" s="30">
        <f t="shared" si="30"/>
        <v>16</v>
      </c>
    </row>
    <row r="233" spans="1:24" ht="20.25">
      <c r="A233" s="25">
        <v>4</v>
      </c>
      <c r="B233" s="26" t="s">
        <v>12</v>
      </c>
      <c r="C233" s="27" t="s">
        <v>19</v>
      </c>
      <c r="D233" s="28">
        <v>107</v>
      </c>
      <c r="E233" s="18"/>
      <c r="F233" s="18">
        <v>52</v>
      </c>
      <c r="G233" s="18"/>
      <c r="H233" s="28">
        <f t="shared" si="26"/>
        <v>52</v>
      </c>
      <c r="I233" s="18">
        <v>1</v>
      </c>
      <c r="J233" s="18">
        <v>42</v>
      </c>
      <c r="K233" s="18"/>
      <c r="L233" s="28">
        <f t="shared" si="27"/>
        <v>43</v>
      </c>
      <c r="M233" s="18">
        <v>1</v>
      </c>
      <c r="N233" s="18">
        <v>10</v>
      </c>
      <c r="O233" s="18"/>
      <c r="P233" s="28">
        <f t="shared" si="28"/>
        <v>11</v>
      </c>
      <c r="Q233" s="18">
        <v>1</v>
      </c>
      <c r="R233" s="18"/>
      <c r="S233" s="18"/>
      <c r="T233" s="28">
        <f t="shared" si="29"/>
        <v>1</v>
      </c>
      <c r="U233" s="29">
        <f t="shared" si="24"/>
        <v>3</v>
      </c>
      <c r="V233" s="29">
        <f t="shared" si="24"/>
        <v>104</v>
      </c>
      <c r="W233" s="29">
        <f t="shared" si="24"/>
        <v>0</v>
      </c>
      <c r="X233" s="30">
        <f t="shared" si="30"/>
        <v>107</v>
      </c>
    </row>
    <row r="234" spans="1:24" ht="20.25">
      <c r="A234" s="25">
        <v>5</v>
      </c>
      <c r="B234" s="26" t="s">
        <v>12</v>
      </c>
      <c r="C234" s="27" t="s">
        <v>20</v>
      </c>
      <c r="D234" s="28">
        <v>89</v>
      </c>
      <c r="E234" s="18"/>
      <c r="F234" s="18">
        <v>47</v>
      </c>
      <c r="G234" s="18"/>
      <c r="H234" s="28">
        <f t="shared" si="26"/>
        <v>47</v>
      </c>
      <c r="I234" s="18">
        <v>2</v>
      </c>
      <c r="J234" s="18">
        <v>31</v>
      </c>
      <c r="K234" s="18"/>
      <c r="L234" s="28">
        <f t="shared" si="27"/>
        <v>33</v>
      </c>
      <c r="M234" s="18">
        <v>2</v>
      </c>
      <c r="N234" s="18">
        <v>7</v>
      </c>
      <c r="O234" s="18"/>
      <c r="P234" s="28">
        <f t="shared" si="28"/>
        <v>9</v>
      </c>
      <c r="Q234" s="18"/>
      <c r="R234" s="18"/>
      <c r="S234" s="18"/>
      <c r="T234" s="28">
        <f t="shared" si="29"/>
        <v>0</v>
      </c>
      <c r="U234" s="29">
        <f t="shared" si="24"/>
        <v>4</v>
      </c>
      <c r="V234" s="29">
        <f t="shared" si="24"/>
        <v>85</v>
      </c>
      <c r="W234" s="29">
        <f t="shared" si="24"/>
        <v>0</v>
      </c>
      <c r="X234" s="30">
        <f t="shared" si="30"/>
        <v>89</v>
      </c>
    </row>
    <row r="235" spans="1:24" ht="20.25">
      <c r="A235" s="25">
        <v>6</v>
      </c>
      <c r="B235" s="26" t="s">
        <v>12</v>
      </c>
      <c r="C235" s="27" t="s">
        <v>21</v>
      </c>
      <c r="D235" s="28"/>
      <c r="E235" s="18"/>
      <c r="F235" s="18"/>
      <c r="G235" s="18"/>
      <c r="H235" s="28">
        <f t="shared" si="26"/>
        <v>0</v>
      </c>
      <c r="I235" s="18"/>
      <c r="J235" s="18"/>
      <c r="K235" s="18"/>
      <c r="L235" s="28">
        <f t="shared" si="27"/>
        <v>0</v>
      </c>
      <c r="M235" s="18"/>
      <c r="N235" s="18"/>
      <c r="O235" s="18"/>
      <c r="P235" s="28">
        <f t="shared" si="28"/>
        <v>0</v>
      </c>
      <c r="Q235" s="18"/>
      <c r="R235" s="18"/>
      <c r="S235" s="18"/>
      <c r="T235" s="28">
        <f t="shared" si="29"/>
        <v>0</v>
      </c>
      <c r="U235" s="29">
        <f t="shared" si="24"/>
        <v>0</v>
      </c>
      <c r="V235" s="29">
        <f t="shared" si="24"/>
        <v>0</v>
      </c>
      <c r="W235" s="29">
        <f t="shared" si="24"/>
        <v>0</v>
      </c>
      <c r="X235" s="30">
        <f t="shared" si="30"/>
        <v>0</v>
      </c>
    </row>
    <row r="236" spans="1:24" ht="20.25">
      <c r="A236" s="25">
        <v>7</v>
      </c>
      <c r="B236" s="26" t="s">
        <v>12</v>
      </c>
      <c r="C236" s="27" t="s">
        <v>22</v>
      </c>
      <c r="D236" s="28">
        <v>4</v>
      </c>
      <c r="E236" s="18"/>
      <c r="F236" s="18">
        <v>4</v>
      </c>
      <c r="G236" s="18"/>
      <c r="H236" s="28">
        <f t="shared" si="26"/>
        <v>4</v>
      </c>
      <c r="I236" s="18"/>
      <c r="J236" s="18"/>
      <c r="K236" s="18"/>
      <c r="L236" s="28">
        <f t="shared" si="27"/>
        <v>0</v>
      </c>
      <c r="M236" s="18"/>
      <c r="N236" s="18"/>
      <c r="O236" s="18"/>
      <c r="P236" s="28">
        <f t="shared" si="28"/>
        <v>0</v>
      </c>
      <c r="Q236" s="18"/>
      <c r="R236" s="18"/>
      <c r="S236" s="18"/>
      <c r="T236" s="28">
        <f t="shared" si="29"/>
        <v>0</v>
      </c>
      <c r="U236" s="29">
        <f t="shared" si="24"/>
        <v>0</v>
      </c>
      <c r="V236" s="29">
        <f t="shared" si="24"/>
        <v>4</v>
      </c>
      <c r="W236" s="29">
        <f t="shared" si="24"/>
        <v>0</v>
      </c>
      <c r="X236" s="30">
        <f t="shared" si="30"/>
        <v>4</v>
      </c>
    </row>
    <row r="237" spans="1:24" ht="20.25">
      <c r="A237" s="25">
        <v>8</v>
      </c>
      <c r="B237" s="26" t="s">
        <v>12</v>
      </c>
      <c r="C237" s="27" t="s">
        <v>23</v>
      </c>
      <c r="D237" s="28"/>
      <c r="E237" s="18"/>
      <c r="F237" s="18"/>
      <c r="G237" s="18"/>
      <c r="H237" s="28">
        <f t="shared" si="26"/>
        <v>0</v>
      </c>
      <c r="I237" s="18"/>
      <c r="J237" s="18"/>
      <c r="K237" s="18"/>
      <c r="L237" s="28">
        <f t="shared" si="27"/>
        <v>0</v>
      </c>
      <c r="M237" s="18"/>
      <c r="N237" s="18"/>
      <c r="O237" s="18"/>
      <c r="P237" s="28">
        <f t="shared" si="28"/>
        <v>0</v>
      </c>
      <c r="Q237" s="18"/>
      <c r="R237" s="18"/>
      <c r="S237" s="18"/>
      <c r="T237" s="28">
        <f t="shared" si="29"/>
        <v>0</v>
      </c>
      <c r="U237" s="29">
        <f t="shared" si="24"/>
        <v>0</v>
      </c>
      <c r="V237" s="29">
        <f t="shared" si="24"/>
        <v>0</v>
      </c>
      <c r="W237" s="29">
        <f t="shared" si="24"/>
        <v>0</v>
      </c>
      <c r="X237" s="30">
        <f t="shared" si="30"/>
        <v>0</v>
      </c>
    </row>
    <row r="238" spans="1:24" ht="20.25">
      <c r="A238" s="25">
        <v>9</v>
      </c>
      <c r="B238" s="26" t="s">
        <v>12</v>
      </c>
      <c r="C238" s="27" t="s">
        <v>24</v>
      </c>
      <c r="D238" s="28">
        <v>3</v>
      </c>
      <c r="E238" s="18"/>
      <c r="F238" s="18">
        <v>3</v>
      </c>
      <c r="G238" s="18"/>
      <c r="H238" s="28">
        <f t="shared" si="26"/>
        <v>3</v>
      </c>
      <c r="I238" s="18"/>
      <c r="J238" s="18"/>
      <c r="K238" s="18"/>
      <c r="L238" s="28">
        <f t="shared" si="27"/>
        <v>0</v>
      </c>
      <c r="M238" s="18"/>
      <c r="N238" s="18"/>
      <c r="O238" s="18"/>
      <c r="P238" s="28">
        <f t="shared" si="28"/>
        <v>0</v>
      </c>
      <c r="Q238" s="18"/>
      <c r="R238" s="18"/>
      <c r="S238" s="18"/>
      <c r="T238" s="28">
        <f t="shared" si="29"/>
        <v>0</v>
      </c>
      <c r="U238" s="29">
        <f t="shared" si="24"/>
        <v>0</v>
      </c>
      <c r="V238" s="29">
        <f t="shared" si="24"/>
        <v>3</v>
      </c>
      <c r="W238" s="29">
        <f t="shared" si="24"/>
        <v>0</v>
      </c>
      <c r="X238" s="30">
        <f t="shared" si="30"/>
        <v>3</v>
      </c>
    </row>
    <row r="239" spans="1:24" ht="20.25">
      <c r="A239" s="25">
        <v>10</v>
      </c>
      <c r="B239" s="26" t="s">
        <v>12</v>
      </c>
      <c r="C239" s="27" t="s">
        <v>25</v>
      </c>
      <c r="D239" s="32">
        <v>2</v>
      </c>
      <c r="E239" s="4"/>
      <c r="F239" s="4"/>
      <c r="G239" s="4"/>
      <c r="H239" s="28">
        <f t="shared" si="26"/>
        <v>0</v>
      </c>
      <c r="I239" s="4"/>
      <c r="J239" s="4">
        <v>1</v>
      </c>
      <c r="K239" s="4"/>
      <c r="L239" s="28">
        <f t="shared" si="27"/>
        <v>1</v>
      </c>
      <c r="M239" s="4">
        <v>1</v>
      </c>
      <c r="N239" s="4"/>
      <c r="O239" s="4"/>
      <c r="P239" s="28">
        <f t="shared" si="28"/>
        <v>1</v>
      </c>
      <c r="Q239" s="4"/>
      <c r="R239" s="4"/>
      <c r="S239" s="4"/>
      <c r="T239" s="28">
        <f t="shared" si="29"/>
        <v>0</v>
      </c>
      <c r="U239" s="29">
        <f t="shared" si="24"/>
        <v>1</v>
      </c>
      <c r="V239" s="29">
        <f t="shared" si="24"/>
        <v>1</v>
      </c>
      <c r="W239" s="29">
        <f t="shared" si="24"/>
        <v>0</v>
      </c>
      <c r="X239" s="30">
        <f t="shared" si="30"/>
        <v>2</v>
      </c>
    </row>
    <row r="240" spans="1:24" ht="20.25">
      <c r="A240" s="25">
        <v>11</v>
      </c>
      <c r="B240" s="26" t="s">
        <v>12</v>
      </c>
      <c r="C240" s="27" t="s">
        <v>26</v>
      </c>
      <c r="D240" s="36">
        <v>4</v>
      </c>
      <c r="E240" s="4"/>
      <c r="F240" s="4">
        <v>1</v>
      </c>
      <c r="G240" s="4"/>
      <c r="H240" s="28">
        <f t="shared" si="26"/>
        <v>1</v>
      </c>
      <c r="I240" s="4"/>
      <c r="J240" s="4">
        <v>3</v>
      </c>
      <c r="K240" s="4"/>
      <c r="L240" s="28">
        <f t="shared" si="27"/>
        <v>3</v>
      </c>
      <c r="M240" s="4"/>
      <c r="N240" s="4"/>
      <c r="O240" s="4"/>
      <c r="P240" s="28">
        <f t="shared" si="28"/>
        <v>0</v>
      </c>
      <c r="Q240" s="4"/>
      <c r="R240" s="4"/>
      <c r="S240" s="4"/>
      <c r="T240" s="28">
        <f t="shared" si="29"/>
        <v>0</v>
      </c>
      <c r="U240" s="29">
        <f t="shared" si="24"/>
        <v>0</v>
      </c>
      <c r="V240" s="29">
        <f t="shared" si="24"/>
        <v>4</v>
      </c>
      <c r="W240" s="29">
        <f t="shared" si="24"/>
        <v>0</v>
      </c>
      <c r="X240" s="30">
        <f t="shared" si="30"/>
        <v>4</v>
      </c>
    </row>
    <row r="241" spans="1:25" ht="20.25">
      <c r="A241" s="25">
        <v>12</v>
      </c>
      <c r="B241" s="26" t="s">
        <v>12</v>
      </c>
      <c r="C241" s="27" t="s">
        <v>27</v>
      </c>
      <c r="D241" s="32">
        <v>7</v>
      </c>
      <c r="E241" s="4"/>
      <c r="F241" s="4">
        <v>3</v>
      </c>
      <c r="G241" s="4"/>
      <c r="H241" s="28">
        <f t="shared" si="26"/>
        <v>3</v>
      </c>
      <c r="I241" s="4"/>
      <c r="J241" s="4">
        <v>3</v>
      </c>
      <c r="K241" s="4"/>
      <c r="L241" s="28">
        <f t="shared" si="27"/>
        <v>3</v>
      </c>
      <c r="M241" s="4"/>
      <c r="N241" s="4">
        <v>1</v>
      </c>
      <c r="O241" s="4"/>
      <c r="P241" s="28">
        <f t="shared" si="28"/>
        <v>1</v>
      </c>
      <c r="Q241" s="4"/>
      <c r="R241" s="4"/>
      <c r="S241" s="4"/>
      <c r="T241" s="28">
        <f t="shared" si="29"/>
        <v>0</v>
      </c>
      <c r="U241" s="29">
        <f t="shared" si="24"/>
        <v>0</v>
      </c>
      <c r="V241" s="29">
        <f t="shared" si="24"/>
        <v>7</v>
      </c>
      <c r="W241" s="29">
        <f t="shared" si="24"/>
        <v>0</v>
      </c>
      <c r="X241" s="30">
        <f t="shared" si="30"/>
        <v>7</v>
      </c>
    </row>
    <row r="242" spans="1:25" ht="23.1" customHeight="1">
      <c r="A242" s="25">
        <v>13</v>
      </c>
      <c r="B242" s="26" t="s">
        <v>12</v>
      </c>
      <c r="C242" s="27" t="s">
        <v>28</v>
      </c>
      <c r="D242" s="32"/>
      <c r="E242" s="4"/>
      <c r="F242" s="4"/>
      <c r="G242" s="4"/>
      <c r="H242" s="28">
        <f t="shared" si="26"/>
        <v>0</v>
      </c>
      <c r="I242" s="4"/>
      <c r="J242" s="4"/>
      <c r="K242" s="4"/>
      <c r="L242" s="28">
        <f t="shared" si="27"/>
        <v>0</v>
      </c>
      <c r="M242" s="4"/>
      <c r="N242" s="4"/>
      <c r="O242" s="4"/>
      <c r="P242" s="28">
        <f t="shared" si="28"/>
        <v>0</v>
      </c>
      <c r="Q242" s="4"/>
      <c r="R242" s="4"/>
      <c r="S242" s="4"/>
      <c r="T242" s="28">
        <f t="shared" si="29"/>
        <v>0</v>
      </c>
      <c r="U242" s="29">
        <f t="shared" si="24"/>
        <v>0</v>
      </c>
      <c r="V242" s="29">
        <f t="shared" si="24"/>
        <v>0</v>
      </c>
      <c r="W242" s="29">
        <f t="shared" si="24"/>
        <v>0</v>
      </c>
      <c r="X242" s="30">
        <f t="shared" si="30"/>
        <v>0</v>
      </c>
    </row>
    <row r="243" spans="1:25" ht="23.1" customHeight="1">
      <c r="A243" s="25">
        <v>14</v>
      </c>
      <c r="B243" s="26" t="s">
        <v>12</v>
      </c>
      <c r="C243" s="27" t="s">
        <v>29</v>
      </c>
      <c r="D243" s="32"/>
      <c r="E243" s="4"/>
      <c r="F243" s="4"/>
      <c r="G243" s="4"/>
      <c r="H243" s="28">
        <f t="shared" si="26"/>
        <v>0</v>
      </c>
      <c r="I243" s="4"/>
      <c r="J243" s="4"/>
      <c r="K243" s="4"/>
      <c r="L243" s="28">
        <f t="shared" si="27"/>
        <v>0</v>
      </c>
      <c r="M243" s="4"/>
      <c r="N243" s="4"/>
      <c r="O243" s="4"/>
      <c r="P243" s="28">
        <f t="shared" si="28"/>
        <v>0</v>
      </c>
      <c r="Q243" s="4"/>
      <c r="R243" s="4"/>
      <c r="S243" s="4"/>
      <c r="T243" s="28">
        <f t="shared" si="29"/>
        <v>0</v>
      </c>
      <c r="U243" s="29">
        <f t="shared" si="24"/>
        <v>0</v>
      </c>
      <c r="V243" s="29">
        <f t="shared" si="24"/>
        <v>0</v>
      </c>
      <c r="W243" s="29">
        <f t="shared" si="24"/>
        <v>0</v>
      </c>
      <c r="X243" s="30">
        <f t="shared" si="30"/>
        <v>0</v>
      </c>
    </row>
    <row r="244" spans="1:25" ht="23.1" customHeight="1">
      <c r="A244" s="25">
        <v>15</v>
      </c>
      <c r="B244" s="26" t="s">
        <v>12</v>
      </c>
      <c r="C244" s="27" t="s">
        <v>30</v>
      </c>
      <c r="D244" s="32"/>
      <c r="E244" s="4"/>
      <c r="F244" s="4"/>
      <c r="G244" s="4"/>
      <c r="H244" s="28">
        <f t="shared" si="26"/>
        <v>0</v>
      </c>
      <c r="I244" s="4"/>
      <c r="J244" s="4"/>
      <c r="K244" s="4"/>
      <c r="L244" s="28">
        <f t="shared" si="27"/>
        <v>0</v>
      </c>
      <c r="M244" s="4"/>
      <c r="N244" s="4"/>
      <c r="O244" s="4"/>
      <c r="P244" s="28">
        <f t="shared" si="28"/>
        <v>0</v>
      </c>
      <c r="Q244" s="4"/>
      <c r="R244" s="4"/>
      <c r="S244" s="4"/>
      <c r="T244" s="28">
        <f t="shared" si="29"/>
        <v>0</v>
      </c>
      <c r="U244" s="29">
        <f t="shared" si="24"/>
        <v>0</v>
      </c>
      <c r="V244" s="29">
        <f t="shared" si="24"/>
        <v>0</v>
      </c>
      <c r="W244" s="29">
        <f t="shared" si="24"/>
        <v>0</v>
      </c>
      <c r="X244" s="30">
        <f t="shared" si="30"/>
        <v>0</v>
      </c>
    </row>
    <row r="245" spans="1:25" ht="23.1" customHeight="1">
      <c r="A245" s="25">
        <v>16</v>
      </c>
      <c r="B245" s="26" t="s">
        <v>12</v>
      </c>
      <c r="C245" s="27" t="s">
        <v>31</v>
      </c>
      <c r="D245" s="32">
        <v>4</v>
      </c>
      <c r="E245" s="4"/>
      <c r="F245" s="4">
        <v>4</v>
      </c>
      <c r="G245" s="4"/>
      <c r="H245" s="28">
        <f t="shared" si="26"/>
        <v>4</v>
      </c>
      <c r="I245" s="4"/>
      <c r="J245" s="4"/>
      <c r="K245" s="4"/>
      <c r="L245" s="28">
        <f t="shared" si="27"/>
        <v>0</v>
      </c>
      <c r="M245" s="4"/>
      <c r="N245" s="4"/>
      <c r="O245" s="4"/>
      <c r="P245" s="28">
        <f t="shared" si="28"/>
        <v>0</v>
      </c>
      <c r="Q245" s="4"/>
      <c r="R245" s="4"/>
      <c r="S245" s="4"/>
      <c r="T245" s="28">
        <f t="shared" si="29"/>
        <v>0</v>
      </c>
      <c r="U245" s="29">
        <f t="shared" si="24"/>
        <v>0</v>
      </c>
      <c r="V245" s="29">
        <f t="shared" si="24"/>
        <v>4</v>
      </c>
      <c r="W245" s="29">
        <f t="shared" si="24"/>
        <v>0</v>
      </c>
      <c r="X245" s="30">
        <f t="shared" si="30"/>
        <v>4</v>
      </c>
      <c r="Y245" s="3">
        <f>X245-D245</f>
        <v>0</v>
      </c>
    </row>
    <row r="246" spans="1:25" ht="23.1" customHeight="1">
      <c r="A246" s="25">
        <v>17</v>
      </c>
      <c r="B246" s="26" t="s">
        <v>12</v>
      </c>
      <c r="C246" s="27" t="s">
        <v>32</v>
      </c>
      <c r="D246" s="32"/>
      <c r="E246" s="4"/>
      <c r="F246" s="4"/>
      <c r="G246" s="4"/>
      <c r="H246" s="28">
        <f t="shared" si="26"/>
        <v>0</v>
      </c>
      <c r="I246" s="4"/>
      <c r="J246" s="4"/>
      <c r="K246" s="4"/>
      <c r="L246" s="28">
        <f t="shared" si="27"/>
        <v>0</v>
      </c>
      <c r="M246" s="4"/>
      <c r="N246" s="4"/>
      <c r="O246" s="4"/>
      <c r="P246" s="28">
        <f t="shared" si="28"/>
        <v>0</v>
      </c>
      <c r="Q246" s="4"/>
      <c r="R246" s="4"/>
      <c r="S246" s="4"/>
      <c r="T246" s="28">
        <f t="shared" si="29"/>
        <v>0</v>
      </c>
      <c r="U246" s="29">
        <f t="shared" si="24"/>
        <v>0</v>
      </c>
      <c r="V246" s="29">
        <f t="shared" si="24"/>
        <v>0</v>
      </c>
      <c r="W246" s="29">
        <f t="shared" si="24"/>
        <v>0</v>
      </c>
      <c r="X246" s="30">
        <f t="shared" si="30"/>
        <v>0</v>
      </c>
    </row>
    <row r="247" spans="1:25" ht="23.1" customHeight="1">
      <c r="A247" s="25">
        <v>18</v>
      </c>
      <c r="B247" s="26" t="s">
        <v>12</v>
      </c>
      <c r="C247" s="27" t="s">
        <v>33</v>
      </c>
      <c r="D247" s="32">
        <v>10</v>
      </c>
      <c r="E247" s="4"/>
      <c r="F247" s="4"/>
      <c r="G247" s="4"/>
      <c r="H247" s="28">
        <f t="shared" si="26"/>
        <v>0</v>
      </c>
      <c r="I247" s="4"/>
      <c r="J247" s="4">
        <v>9</v>
      </c>
      <c r="K247" s="4"/>
      <c r="L247" s="28">
        <f t="shared" si="27"/>
        <v>9</v>
      </c>
      <c r="M247" s="4">
        <v>1</v>
      </c>
      <c r="N247" s="4"/>
      <c r="O247" s="4"/>
      <c r="P247" s="28">
        <f t="shared" si="28"/>
        <v>1</v>
      </c>
      <c r="Q247" s="4"/>
      <c r="R247" s="4"/>
      <c r="S247" s="4"/>
      <c r="T247" s="28">
        <f t="shared" si="29"/>
        <v>0</v>
      </c>
      <c r="U247" s="29">
        <f t="shared" si="24"/>
        <v>1</v>
      </c>
      <c r="V247" s="29">
        <f t="shared" si="24"/>
        <v>9</v>
      </c>
      <c r="W247" s="29">
        <f t="shared" si="24"/>
        <v>0</v>
      </c>
      <c r="X247" s="30">
        <f t="shared" si="30"/>
        <v>10</v>
      </c>
    </row>
    <row r="248" spans="1:25" ht="23.1" customHeight="1">
      <c r="A248" s="25">
        <v>19</v>
      </c>
      <c r="B248" s="26" t="s">
        <v>12</v>
      </c>
      <c r="C248" s="33" t="s">
        <v>34</v>
      </c>
      <c r="D248" s="4"/>
      <c r="E248" s="4"/>
      <c r="F248" s="4"/>
      <c r="G248" s="4"/>
      <c r="H248" s="18">
        <f t="shared" si="26"/>
        <v>0</v>
      </c>
      <c r="I248" s="4"/>
      <c r="J248" s="4"/>
      <c r="K248" s="4"/>
      <c r="L248" s="18">
        <f t="shared" si="27"/>
        <v>0</v>
      </c>
      <c r="M248" s="4"/>
      <c r="N248" s="4"/>
      <c r="O248" s="4"/>
      <c r="P248" s="18">
        <f t="shared" si="28"/>
        <v>0</v>
      </c>
      <c r="Q248" s="4"/>
      <c r="R248" s="4"/>
      <c r="S248" s="4"/>
      <c r="T248" s="18">
        <f t="shared" si="29"/>
        <v>0</v>
      </c>
      <c r="U248" s="18">
        <f t="shared" si="24"/>
        <v>0</v>
      </c>
      <c r="V248" s="18">
        <f t="shared" si="24"/>
        <v>0</v>
      </c>
      <c r="W248" s="18">
        <f t="shared" si="24"/>
        <v>0</v>
      </c>
      <c r="X248" s="18">
        <f t="shared" si="30"/>
        <v>0</v>
      </c>
    </row>
    <row r="249" spans="1:25" ht="23.1" customHeight="1">
      <c r="A249" s="25">
        <v>20</v>
      </c>
      <c r="B249" s="26" t="s">
        <v>12</v>
      </c>
      <c r="C249" s="34" t="s">
        <v>35</v>
      </c>
      <c r="D249" s="32"/>
      <c r="E249" s="4"/>
      <c r="F249" s="4"/>
      <c r="G249" s="4"/>
      <c r="H249" s="28">
        <f t="shared" si="26"/>
        <v>0</v>
      </c>
      <c r="I249" s="4"/>
      <c r="J249" s="4"/>
      <c r="K249" s="4"/>
      <c r="L249" s="28">
        <f t="shared" si="27"/>
        <v>0</v>
      </c>
      <c r="M249" s="4"/>
      <c r="N249" s="4"/>
      <c r="O249" s="4"/>
      <c r="P249" s="28">
        <f t="shared" si="28"/>
        <v>0</v>
      </c>
      <c r="Q249" s="4"/>
      <c r="R249" s="4"/>
      <c r="S249" s="4"/>
      <c r="T249" s="28">
        <f t="shared" si="29"/>
        <v>0</v>
      </c>
      <c r="U249" s="29">
        <f t="shared" si="24"/>
        <v>0</v>
      </c>
      <c r="V249" s="29">
        <f t="shared" si="24"/>
        <v>0</v>
      </c>
      <c r="W249" s="29">
        <f t="shared" si="24"/>
        <v>0</v>
      </c>
      <c r="X249" s="30">
        <f t="shared" si="30"/>
        <v>0</v>
      </c>
    </row>
    <row r="250" spans="1:25" ht="23.1" customHeight="1">
      <c r="A250" s="25">
        <v>21</v>
      </c>
      <c r="B250" s="26" t="s">
        <v>12</v>
      </c>
      <c r="C250" s="27" t="s">
        <v>36</v>
      </c>
      <c r="D250" s="32"/>
      <c r="E250" s="4"/>
      <c r="F250" s="4"/>
      <c r="G250" s="4"/>
      <c r="H250" s="28">
        <f t="shared" si="26"/>
        <v>0</v>
      </c>
      <c r="I250" s="4"/>
      <c r="J250" s="4"/>
      <c r="K250" s="4"/>
      <c r="L250" s="28">
        <f t="shared" si="27"/>
        <v>0</v>
      </c>
      <c r="M250" s="4"/>
      <c r="N250" s="4"/>
      <c r="O250" s="4"/>
      <c r="P250" s="28">
        <f t="shared" si="28"/>
        <v>0</v>
      </c>
      <c r="Q250" s="4"/>
      <c r="R250" s="4"/>
      <c r="S250" s="4"/>
      <c r="T250" s="28">
        <f t="shared" si="29"/>
        <v>0</v>
      </c>
      <c r="U250" s="29">
        <f t="shared" si="24"/>
        <v>0</v>
      </c>
      <c r="V250" s="29">
        <f t="shared" si="24"/>
        <v>0</v>
      </c>
      <c r="W250" s="29">
        <f t="shared" si="24"/>
        <v>0</v>
      </c>
      <c r="X250" s="30">
        <f t="shared" si="30"/>
        <v>0</v>
      </c>
    </row>
    <row r="251" spans="1:25" ht="23.1" customHeight="1">
      <c r="A251" s="25">
        <v>22</v>
      </c>
      <c r="B251" s="26" t="s">
        <v>12</v>
      </c>
      <c r="C251" s="27" t="s">
        <v>37</v>
      </c>
      <c r="D251" s="32"/>
      <c r="E251" s="4"/>
      <c r="F251" s="4"/>
      <c r="G251" s="4"/>
      <c r="H251" s="28">
        <f t="shared" si="26"/>
        <v>0</v>
      </c>
      <c r="I251" s="4"/>
      <c r="J251" s="4"/>
      <c r="K251" s="4"/>
      <c r="L251" s="28">
        <f t="shared" si="27"/>
        <v>0</v>
      </c>
      <c r="M251" s="4"/>
      <c r="N251" s="4"/>
      <c r="O251" s="4"/>
      <c r="P251" s="28">
        <f t="shared" si="28"/>
        <v>0</v>
      </c>
      <c r="Q251" s="4"/>
      <c r="R251" s="4"/>
      <c r="S251" s="4"/>
      <c r="T251" s="28">
        <f t="shared" si="29"/>
        <v>0</v>
      </c>
      <c r="U251" s="29">
        <f t="shared" si="24"/>
        <v>0</v>
      </c>
      <c r="V251" s="29">
        <f t="shared" si="24"/>
        <v>0</v>
      </c>
      <c r="W251" s="29">
        <f t="shared" si="24"/>
        <v>0</v>
      </c>
      <c r="X251" s="30">
        <f t="shared" si="30"/>
        <v>0</v>
      </c>
    </row>
    <row r="252" spans="1:25" ht="23.1" customHeight="1">
      <c r="A252" s="25">
        <v>23</v>
      </c>
      <c r="B252" s="26" t="s">
        <v>12</v>
      </c>
      <c r="C252" s="27" t="s">
        <v>146</v>
      </c>
      <c r="D252" s="32">
        <v>3</v>
      </c>
      <c r="E252" s="4"/>
      <c r="F252" s="4">
        <v>2</v>
      </c>
      <c r="G252" s="4"/>
      <c r="H252" s="28">
        <f t="shared" si="26"/>
        <v>2</v>
      </c>
      <c r="I252" s="4"/>
      <c r="J252" s="4">
        <v>1</v>
      </c>
      <c r="K252" s="4"/>
      <c r="L252" s="28">
        <f t="shared" si="27"/>
        <v>1</v>
      </c>
      <c r="M252" s="4"/>
      <c r="N252" s="4"/>
      <c r="O252" s="4"/>
      <c r="P252" s="28">
        <f t="shared" si="28"/>
        <v>0</v>
      </c>
      <c r="Q252" s="4"/>
      <c r="R252" s="4"/>
      <c r="S252" s="4"/>
      <c r="T252" s="28">
        <f t="shared" si="29"/>
        <v>0</v>
      </c>
      <c r="U252" s="29">
        <f t="shared" si="24"/>
        <v>0</v>
      </c>
      <c r="V252" s="29">
        <f t="shared" si="24"/>
        <v>3</v>
      </c>
      <c r="W252" s="29">
        <f t="shared" si="24"/>
        <v>0</v>
      </c>
      <c r="X252" s="30">
        <f t="shared" si="30"/>
        <v>3</v>
      </c>
    </row>
    <row r="253" spans="1:25" ht="23.1" customHeight="1">
      <c r="A253" s="25">
        <v>24</v>
      </c>
      <c r="B253" s="26" t="s">
        <v>12</v>
      </c>
      <c r="C253" s="27" t="s">
        <v>38</v>
      </c>
      <c r="D253" s="32"/>
      <c r="E253" s="4"/>
      <c r="F253" s="4"/>
      <c r="G253" s="4"/>
      <c r="H253" s="28">
        <f t="shared" si="26"/>
        <v>0</v>
      </c>
      <c r="I253" s="4"/>
      <c r="J253" s="4"/>
      <c r="K253" s="4"/>
      <c r="L253" s="28">
        <f t="shared" si="27"/>
        <v>0</v>
      </c>
      <c r="M253" s="4"/>
      <c r="N253" s="4"/>
      <c r="O253" s="4"/>
      <c r="P253" s="28">
        <f t="shared" si="28"/>
        <v>0</v>
      </c>
      <c r="Q253" s="4"/>
      <c r="R253" s="4"/>
      <c r="S253" s="4"/>
      <c r="T253" s="28">
        <f t="shared" si="29"/>
        <v>0</v>
      </c>
      <c r="U253" s="29">
        <f t="shared" ref="U253:W310" si="32">SUM(E253,I253,M253,Q253)</f>
        <v>0</v>
      </c>
      <c r="V253" s="29">
        <f t="shared" si="32"/>
        <v>0</v>
      </c>
      <c r="W253" s="29">
        <f t="shared" si="32"/>
        <v>0</v>
      </c>
      <c r="X253" s="30">
        <f t="shared" si="30"/>
        <v>0</v>
      </c>
    </row>
    <row r="254" spans="1:25" ht="23.1" customHeight="1">
      <c r="A254" s="25">
        <v>25</v>
      </c>
      <c r="B254" s="26" t="s">
        <v>12</v>
      </c>
      <c r="C254" s="27" t="s">
        <v>39</v>
      </c>
      <c r="D254" s="32"/>
      <c r="E254" s="4"/>
      <c r="F254" s="4"/>
      <c r="G254" s="4"/>
      <c r="H254" s="28">
        <f t="shared" si="26"/>
        <v>0</v>
      </c>
      <c r="I254" s="4"/>
      <c r="J254" s="4"/>
      <c r="K254" s="4"/>
      <c r="L254" s="28">
        <f t="shared" si="27"/>
        <v>0</v>
      </c>
      <c r="M254" s="4"/>
      <c r="N254" s="4"/>
      <c r="O254" s="4"/>
      <c r="P254" s="28">
        <f t="shared" si="28"/>
        <v>0</v>
      </c>
      <c r="Q254" s="4"/>
      <c r="R254" s="4"/>
      <c r="S254" s="4"/>
      <c r="T254" s="28">
        <f t="shared" si="29"/>
        <v>0</v>
      </c>
      <c r="U254" s="29">
        <f t="shared" si="32"/>
        <v>0</v>
      </c>
      <c r="V254" s="29">
        <f t="shared" si="32"/>
        <v>0</v>
      </c>
      <c r="W254" s="29">
        <f t="shared" si="32"/>
        <v>0</v>
      </c>
      <c r="X254" s="30">
        <f t="shared" si="30"/>
        <v>0</v>
      </c>
    </row>
    <row r="255" spans="1:25" ht="23.1" customHeight="1">
      <c r="A255" s="25">
        <v>26</v>
      </c>
      <c r="B255" s="26" t="s">
        <v>12</v>
      </c>
      <c r="C255" s="27" t="s">
        <v>40</v>
      </c>
      <c r="D255" s="32"/>
      <c r="E255" s="4"/>
      <c r="F255" s="4"/>
      <c r="G255" s="4"/>
      <c r="H255" s="28">
        <f t="shared" si="26"/>
        <v>0</v>
      </c>
      <c r="I255" s="4"/>
      <c r="J255" s="4"/>
      <c r="K255" s="4"/>
      <c r="L255" s="28">
        <f t="shared" si="27"/>
        <v>0</v>
      </c>
      <c r="M255" s="4"/>
      <c r="N255" s="4"/>
      <c r="O255" s="4"/>
      <c r="P255" s="28">
        <f t="shared" si="28"/>
        <v>0</v>
      </c>
      <c r="Q255" s="4"/>
      <c r="R255" s="4"/>
      <c r="S255" s="4"/>
      <c r="T255" s="28">
        <f t="shared" si="29"/>
        <v>0</v>
      </c>
      <c r="U255" s="29">
        <f t="shared" si="32"/>
        <v>0</v>
      </c>
      <c r="V255" s="29">
        <f t="shared" si="32"/>
        <v>0</v>
      </c>
      <c r="W255" s="29">
        <f t="shared" si="32"/>
        <v>0</v>
      </c>
      <c r="X255" s="30">
        <f t="shared" si="30"/>
        <v>0</v>
      </c>
    </row>
    <row r="256" spans="1:25" ht="23.1" customHeight="1">
      <c r="A256" s="25">
        <v>27</v>
      </c>
      <c r="B256" s="26" t="s">
        <v>12</v>
      </c>
      <c r="C256" s="27" t="s">
        <v>41</v>
      </c>
      <c r="D256" s="32"/>
      <c r="E256" s="4"/>
      <c r="F256" s="4"/>
      <c r="G256" s="4"/>
      <c r="H256" s="28">
        <f t="shared" si="26"/>
        <v>0</v>
      </c>
      <c r="I256" s="4"/>
      <c r="J256" s="4"/>
      <c r="K256" s="4"/>
      <c r="L256" s="28">
        <f t="shared" si="27"/>
        <v>0</v>
      </c>
      <c r="M256" s="4"/>
      <c r="N256" s="4"/>
      <c r="O256" s="4"/>
      <c r="P256" s="28">
        <f t="shared" si="28"/>
        <v>0</v>
      </c>
      <c r="Q256" s="4"/>
      <c r="R256" s="4"/>
      <c r="S256" s="4"/>
      <c r="T256" s="28">
        <f t="shared" si="29"/>
        <v>0</v>
      </c>
      <c r="U256" s="29">
        <f t="shared" si="32"/>
        <v>0</v>
      </c>
      <c r="V256" s="29">
        <f t="shared" si="32"/>
        <v>0</v>
      </c>
      <c r="W256" s="29">
        <f t="shared" si="32"/>
        <v>0</v>
      </c>
      <c r="X256" s="30">
        <f t="shared" si="30"/>
        <v>0</v>
      </c>
    </row>
    <row r="257" spans="1:24" ht="23.1" customHeight="1">
      <c r="A257" s="25">
        <v>28</v>
      </c>
      <c r="B257" s="26" t="s">
        <v>12</v>
      </c>
      <c r="C257" s="27" t="s">
        <v>42</v>
      </c>
      <c r="D257" s="32"/>
      <c r="E257" s="4"/>
      <c r="F257" s="4"/>
      <c r="G257" s="4"/>
      <c r="H257" s="28">
        <f t="shared" si="26"/>
        <v>0</v>
      </c>
      <c r="I257" s="4"/>
      <c r="J257" s="4"/>
      <c r="K257" s="4"/>
      <c r="L257" s="28">
        <f t="shared" si="27"/>
        <v>0</v>
      </c>
      <c r="M257" s="4"/>
      <c r="N257" s="4"/>
      <c r="O257" s="4"/>
      <c r="P257" s="28">
        <f t="shared" si="28"/>
        <v>0</v>
      </c>
      <c r="Q257" s="4"/>
      <c r="R257" s="4"/>
      <c r="S257" s="4"/>
      <c r="T257" s="28">
        <f t="shared" si="29"/>
        <v>0</v>
      </c>
      <c r="U257" s="29">
        <f t="shared" si="32"/>
        <v>0</v>
      </c>
      <c r="V257" s="29">
        <f t="shared" si="32"/>
        <v>0</v>
      </c>
      <c r="W257" s="29">
        <f t="shared" si="32"/>
        <v>0</v>
      </c>
      <c r="X257" s="30">
        <f t="shared" si="30"/>
        <v>0</v>
      </c>
    </row>
    <row r="258" spans="1:24" ht="40.5">
      <c r="A258" s="25">
        <v>31</v>
      </c>
      <c r="B258" s="26" t="s">
        <v>12</v>
      </c>
      <c r="C258" s="27" t="s">
        <v>121</v>
      </c>
      <c r="D258" s="32">
        <v>325</v>
      </c>
      <c r="E258" s="4"/>
      <c r="F258" s="4">
        <v>176</v>
      </c>
      <c r="G258" s="4"/>
      <c r="H258" s="28">
        <f t="shared" si="26"/>
        <v>176</v>
      </c>
      <c r="I258" s="4">
        <v>6</v>
      </c>
      <c r="J258" s="4">
        <v>100</v>
      </c>
      <c r="K258" s="4"/>
      <c r="L258" s="28">
        <f t="shared" si="27"/>
        <v>106</v>
      </c>
      <c r="M258" s="4">
        <v>2</v>
      </c>
      <c r="N258" s="4">
        <v>33</v>
      </c>
      <c r="O258" s="4"/>
      <c r="P258" s="28">
        <f t="shared" si="28"/>
        <v>35</v>
      </c>
      <c r="Q258" s="4">
        <v>8</v>
      </c>
      <c r="R258" s="4"/>
      <c r="S258" s="4"/>
      <c r="T258" s="28">
        <f t="shared" si="29"/>
        <v>8</v>
      </c>
      <c r="U258" s="29">
        <f t="shared" si="32"/>
        <v>16</v>
      </c>
      <c r="V258" s="29">
        <f t="shared" si="32"/>
        <v>309</v>
      </c>
      <c r="W258" s="29">
        <f t="shared" si="32"/>
        <v>0</v>
      </c>
      <c r="X258" s="30">
        <f t="shared" si="30"/>
        <v>325</v>
      </c>
    </row>
    <row r="259" spans="1:24" ht="20.25">
      <c r="A259" s="25">
        <v>32</v>
      </c>
      <c r="B259" s="26" t="s">
        <v>12</v>
      </c>
      <c r="C259" s="27" t="s">
        <v>43</v>
      </c>
      <c r="D259" s="32"/>
      <c r="E259" s="4"/>
      <c r="F259" s="4"/>
      <c r="G259" s="4"/>
      <c r="H259" s="28">
        <f t="shared" si="26"/>
        <v>0</v>
      </c>
      <c r="I259" s="4"/>
      <c r="J259" s="4"/>
      <c r="K259" s="4"/>
      <c r="L259" s="28">
        <f t="shared" si="27"/>
        <v>0</v>
      </c>
      <c r="M259" s="4"/>
      <c r="N259" s="4"/>
      <c r="O259" s="4"/>
      <c r="P259" s="28">
        <f t="shared" si="28"/>
        <v>0</v>
      </c>
      <c r="Q259" s="4"/>
      <c r="R259" s="4"/>
      <c r="S259" s="4"/>
      <c r="T259" s="28">
        <f t="shared" si="29"/>
        <v>0</v>
      </c>
      <c r="U259" s="29">
        <f t="shared" si="32"/>
        <v>0</v>
      </c>
      <c r="V259" s="29">
        <f t="shared" si="32"/>
        <v>0</v>
      </c>
      <c r="W259" s="29">
        <f t="shared" si="32"/>
        <v>0</v>
      </c>
      <c r="X259" s="30">
        <f t="shared" si="30"/>
        <v>0</v>
      </c>
    </row>
    <row r="260" spans="1:24" ht="40.5">
      <c r="A260" s="25">
        <v>33</v>
      </c>
      <c r="B260" s="26" t="s">
        <v>12</v>
      </c>
      <c r="C260" s="27" t="s">
        <v>122</v>
      </c>
      <c r="D260" s="32"/>
      <c r="E260" s="4"/>
      <c r="F260" s="4"/>
      <c r="G260" s="4"/>
      <c r="H260" s="28">
        <f t="shared" si="26"/>
        <v>0</v>
      </c>
      <c r="I260" s="4"/>
      <c r="J260" s="4"/>
      <c r="K260" s="4"/>
      <c r="L260" s="28">
        <f t="shared" si="27"/>
        <v>0</v>
      </c>
      <c r="M260" s="4"/>
      <c r="N260" s="4"/>
      <c r="O260" s="4"/>
      <c r="P260" s="28">
        <f t="shared" si="28"/>
        <v>0</v>
      </c>
      <c r="Q260" s="4"/>
      <c r="R260" s="4"/>
      <c r="S260" s="4"/>
      <c r="T260" s="28">
        <f t="shared" si="29"/>
        <v>0</v>
      </c>
      <c r="U260" s="29">
        <f t="shared" si="32"/>
        <v>0</v>
      </c>
      <c r="V260" s="29">
        <f t="shared" si="32"/>
        <v>0</v>
      </c>
      <c r="W260" s="29">
        <f t="shared" si="32"/>
        <v>0</v>
      </c>
      <c r="X260" s="30">
        <f t="shared" si="30"/>
        <v>0</v>
      </c>
    </row>
    <row r="261" spans="1:24" ht="20.25">
      <c r="A261" s="25">
        <v>35</v>
      </c>
      <c r="B261" s="26" t="s">
        <v>12</v>
      </c>
      <c r="C261" s="34" t="s">
        <v>44</v>
      </c>
      <c r="D261" s="32"/>
      <c r="E261" s="4"/>
      <c r="F261" s="4"/>
      <c r="G261" s="4"/>
      <c r="H261" s="28">
        <f t="shared" si="26"/>
        <v>0</v>
      </c>
      <c r="I261" s="4"/>
      <c r="J261" s="4"/>
      <c r="K261" s="4"/>
      <c r="L261" s="28">
        <f t="shared" si="27"/>
        <v>0</v>
      </c>
      <c r="M261" s="4"/>
      <c r="N261" s="4"/>
      <c r="O261" s="4"/>
      <c r="P261" s="28">
        <f t="shared" si="28"/>
        <v>0</v>
      </c>
      <c r="Q261" s="4"/>
      <c r="R261" s="4"/>
      <c r="S261" s="4"/>
      <c r="T261" s="28">
        <f t="shared" si="29"/>
        <v>0</v>
      </c>
      <c r="U261" s="29">
        <f t="shared" si="32"/>
        <v>0</v>
      </c>
      <c r="V261" s="29">
        <f t="shared" si="32"/>
        <v>0</v>
      </c>
      <c r="W261" s="29">
        <f t="shared" si="32"/>
        <v>0</v>
      </c>
      <c r="X261" s="30">
        <f t="shared" si="30"/>
        <v>0</v>
      </c>
    </row>
    <row r="262" spans="1:24" ht="20.25">
      <c r="A262" s="25">
        <v>36</v>
      </c>
      <c r="B262" s="26" t="s">
        <v>12</v>
      </c>
      <c r="C262" s="34" t="s">
        <v>45</v>
      </c>
      <c r="D262" s="32"/>
      <c r="E262" s="4"/>
      <c r="F262" s="4"/>
      <c r="G262" s="4"/>
      <c r="H262" s="28">
        <f t="shared" si="26"/>
        <v>0</v>
      </c>
      <c r="I262" s="4"/>
      <c r="J262" s="4"/>
      <c r="K262" s="4"/>
      <c r="L262" s="28">
        <f t="shared" si="27"/>
        <v>0</v>
      </c>
      <c r="M262" s="4"/>
      <c r="N262" s="4"/>
      <c r="O262" s="4"/>
      <c r="P262" s="28">
        <f t="shared" si="28"/>
        <v>0</v>
      </c>
      <c r="Q262" s="4"/>
      <c r="R262" s="4"/>
      <c r="S262" s="4"/>
      <c r="T262" s="28">
        <f t="shared" si="29"/>
        <v>0</v>
      </c>
      <c r="U262" s="29">
        <f t="shared" si="32"/>
        <v>0</v>
      </c>
      <c r="V262" s="29">
        <f t="shared" si="32"/>
        <v>0</v>
      </c>
      <c r="W262" s="29">
        <f t="shared" si="32"/>
        <v>0</v>
      </c>
      <c r="X262" s="30">
        <f t="shared" si="30"/>
        <v>0</v>
      </c>
    </row>
    <row r="263" spans="1:24" ht="20.25">
      <c r="A263" s="25">
        <v>37</v>
      </c>
      <c r="B263" s="26" t="s">
        <v>12</v>
      </c>
      <c r="C263" s="34" t="s">
        <v>46</v>
      </c>
      <c r="D263" s="32"/>
      <c r="E263" s="4"/>
      <c r="F263" s="4"/>
      <c r="G263" s="4"/>
      <c r="H263" s="28">
        <f t="shared" si="26"/>
        <v>0</v>
      </c>
      <c r="I263" s="4"/>
      <c r="J263" s="4"/>
      <c r="K263" s="4"/>
      <c r="L263" s="28">
        <f t="shared" si="27"/>
        <v>0</v>
      </c>
      <c r="M263" s="4"/>
      <c r="N263" s="4"/>
      <c r="O263" s="4"/>
      <c r="P263" s="28">
        <f t="shared" si="28"/>
        <v>0</v>
      </c>
      <c r="Q263" s="4"/>
      <c r="R263" s="4"/>
      <c r="S263" s="4"/>
      <c r="T263" s="28">
        <f t="shared" si="29"/>
        <v>0</v>
      </c>
      <c r="U263" s="29">
        <f t="shared" si="32"/>
        <v>0</v>
      </c>
      <c r="V263" s="29">
        <f t="shared" si="32"/>
        <v>0</v>
      </c>
      <c r="W263" s="29">
        <f t="shared" si="32"/>
        <v>0</v>
      </c>
      <c r="X263" s="30">
        <f t="shared" si="30"/>
        <v>0</v>
      </c>
    </row>
    <row r="264" spans="1:24" ht="20.25">
      <c r="A264" s="25">
        <v>38</v>
      </c>
      <c r="B264" s="26" t="s">
        <v>12</v>
      </c>
      <c r="C264" s="34" t="s">
        <v>47</v>
      </c>
      <c r="D264" s="32"/>
      <c r="E264" s="4"/>
      <c r="F264" s="4"/>
      <c r="G264" s="4"/>
      <c r="H264" s="28">
        <f t="shared" si="26"/>
        <v>0</v>
      </c>
      <c r="I264" s="4"/>
      <c r="J264" s="4"/>
      <c r="K264" s="4"/>
      <c r="L264" s="28">
        <f t="shared" si="27"/>
        <v>0</v>
      </c>
      <c r="M264" s="4"/>
      <c r="N264" s="4"/>
      <c r="O264" s="4"/>
      <c r="P264" s="28">
        <f t="shared" si="28"/>
        <v>0</v>
      </c>
      <c r="Q264" s="4"/>
      <c r="R264" s="4"/>
      <c r="S264" s="4"/>
      <c r="T264" s="28">
        <f t="shared" si="29"/>
        <v>0</v>
      </c>
      <c r="U264" s="29">
        <f t="shared" si="32"/>
        <v>0</v>
      </c>
      <c r="V264" s="29">
        <f t="shared" si="32"/>
        <v>0</v>
      </c>
      <c r="W264" s="29">
        <f t="shared" si="32"/>
        <v>0</v>
      </c>
      <c r="X264" s="30">
        <f t="shared" si="30"/>
        <v>0</v>
      </c>
    </row>
    <row r="265" spans="1:24">
      <c r="A265" s="35">
        <v>7</v>
      </c>
      <c r="B265" s="26" t="s">
        <v>12</v>
      </c>
      <c r="C265" s="35" t="s">
        <v>14</v>
      </c>
      <c r="D265" s="36">
        <f>SUM(D230:D264)</f>
        <v>602</v>
      </c>
      <c r="E265" s="35">
        <f t="shared" ref="E265:S265" si="33">SUM(E230:E264)</f>
        <v>0</v>
      </c>
      <c r="F265" s="35">
        <f t="shared" si="33"/>
        <v>300</v>
      </c>
      <c r="G265" s="35">
        <f t="shared" si="33"/>
        <v>0</v>
      </c>
      <c r="H265" s="28">
        <f t="shared" si="26"/>
        <v>300</v>
      </c>
      <c r="I265" s="35">
        <f t="shared" si="33"/>
        <v>9</v>
      </c>
      <c r="J265" s="35">
        <f t="shared" si="33"/>
        <v>213</v>
      </c>
      <c r="K265" s="35">
        <f t="shared" si="33"/>
        <v>0</v>
      </c>
      <c r="L265" s="28">
        <f t="shared" si="27"/>
        <v>222</v>
      </c>
      <c r="M265" s="35">
        <f t="shared" si="33"/>
        <v>7</v>
      </c>
      <c r="N265" s="35">
        <f t="shared" si="33"/>
        <v>64</v>
      </c>
      <c r="O265" s="35">
        <f t="shared" si="33"/>
        <v>0</v>
      </c>
      <c r="P265" s="28">
        <f t="shared" si="28"/>
        <v>71</v>
      </c>
      <c r="Q265" s="35">
        <f t="shared" si="33"/>
        <v>9</v>
      </c>
      <c r="R265" s="35">
        <f t="shared" si="33"/>
        <v>0</v>
      </c>
      <c r="S265" s="35">
        <f t="shared" si="33"/>
        <v>0</v>
      </c>
      <c r="T265" s="28">
        <f t="shared" si="29"/>
        <v>9</v>
      </c>
      <c r="U265" s="37">
        <f t="shared" si="32"/>
        <v>25</v>
      </c>
      <c r="V265" s="37">
        <f t="shared" si="32"/>
        <v>577</v>
      </c>
      <c r="W265" s="37">
        <f t="shared" si="32"/>
        <v>0</v>
      </c>
      <c r="X265" s="37">
        <f t="shared" si="30"/>
        <v>602</v>
      </c>
    </row>
    <row r="266" spans="1:24" ht="20.25">
      <c r="A266" s="25">
        <v>1</v>
      </c>
      <c r="B266" s="26" t="s">
        <v>53</v>
      </c>
      <c r="C266" s="27" t="s">
        <v>16</v>
      </c>
      <c r="D266" s="28">
        <v>1</v>
      </c>
      <c r="E266" s="18"/>
      <c r="F266" s="18">
        <v>1</v>
      </c>
      <c r="G266" s="18"/>
      <c r="H266" s="28">
        <f t="shared" si="26"/>
        <v>1</v>
      </c>
      <c r="I266" s="18"/>
      <c r="J266" s="18"/>
      <c r="K266" s="18"/>
      <c r="L266" s="28">
        <f t="shared" si="27"/>
        <v>0</v>
      </c>
      <c r="M266" s="18"/>
      <c r="N266" s="18"/>
      <c r="O266" s="18"/>
      <c r="P266" s="28">
        <f t="shared" si="28"/>
        <v>0</v>
      </c>
      <c r="Q266" s="18"/>
      <c r="R266" s="18"/>
      <c r="S266" s="18"/>
      <c r="T266" s="28">
        <f t="shared" si="29"/>
        <v>0</v>
      </c>
      <c r="U266" s="29">
        <f t="shared" si="32"/>
        <v>0</v>
      </c>
      <c r="V266" s="29">
        <f t="shared" si="32"/>
        <v>1</v>
      </c>
      <c r="W266" s="29">
        <f t="shared" si="32"/>
        <v>0</v>
      </c>
      <c r="X266" s="30">
        <f t="shared" si="30"/>
        <v>1</v>
      </c>
    </row>
    <row r="267" spans="1:24" ht="20.25">
      <c r="A267" s="25">
        <v>2</v>
      </c>
      <c r="B267" s="26" t="s">
        <v>53</v>
      </c>
      <c r="C267" s="27" t="s">
        <v>17</v>
      </c>
      <c r="D267" s="28">
        <v>5</v>
      </c>
      <c r="E267" s="18">
        <v>0</v>
      </c>
      <c r="F267" s="18">
        <v>1</v>
      </c>
      <c r="G267" s="18"/>
      <c r="H267" s="28">
        <f t="shared" si="26"/>
        <v>1</v>
      </c>
      <c r="I267" s="18">
        <v>1</v>
      </c>
      <c r="J267" s="18">
        <v>1</v>
      </c>
      <c r="K267" s="18"/>
      <c r="L267" s="28">
        <f t="shared" si="27"/>
        <v>2</v>
      </c>
      <c r="M267" s="18"/>
      <c r="N267" s="18">
        <v>2</v>
      </c>
      <c r="O267" s="18"/>
      <c r="P267" s="28">
        <f t="shared" si="28"/>
        <v>2</v>
      </c>
      <c r="Q267" s="18"/>
      <c r="R267" s="18"/>
      <c r="S267" s="18"/>
      <c r="T267" s="28">
        <f t="shared" si="29"/>
        <v>0</v>
      </c>
      <c r="U267" s="29">
        <f t="shared" si="32"/>
        <v>1</v>
      </c>
      <c r="V267" s="29">
        <f t="shared" si="32"/>
        <v>4</v>
      </c>
      <c r="W267" s="29">
        <f t="shared" si="32"/>
        <v>0</v>
      </c>
      <c r="X267" s="30">
        <f t="shared" si="30"/>
        <v>5</v>
      </c>
    </row>
    <row r="268" spans="1:24" ht="20.25">
      <c r="A268" s="25">
        <v>3</v>
      </c>
      <c r="B268" s="26" t="s">
        <v>53</v>
      </c>
      <c r="C268" s="27" t="s">
        <v>18</v>
      </c>
      <c r="D268" s="28">
        <v>14</v>
      </c>
      <c r="E268" s="18">
        <v>1</v>
      </c>
      <c r="F268" s="18">
        <v>11</v>
      </c>
      <c r="G268" s="18"/>
      <c r="H268" s="28">
        <f t="shared" si="26"/>
        <v>12</v>
      </c>
      <c r="I268" s="18"/>
      <c r="J268" s="18">
        <v>2</v>
      </c>
      <c r="K268" s="18"/>
      <c r="L268" s="28">
        <f t="shared" si="27"/>
        <v>2</v>
      </c>
      <c r="M268" s="18"/>
      <c r="N268" s="18"/>
      <c r="O268" s="18"/>
      <c r="P268" s="28">
        <f t="shared" si="28"/>
        <v>0</v>
      </c>
      <c r="Q268" s="18"/>
      <c r="R268" s="18"/>
      <c r="S268" s="18"/>
      <c r="T268" s="28">
        <f t="shared" si="29"/>
        <v>0</v>
      </c>
      <c r="U268" s="29">
        <f t="shared" si="32"/>
        <v>1</v>
      </c>
      <c r="V268" s="29">
        <f t="shared" si="32"/>
        <v>13</v>
      </c>
      <c r="W268" s="29">
        <f t="shared" si="32"/>
        <v>0</v>
      </c>
      <c r="X268" s="30">
        <f t="shared" si="30"/>
        <v>14</v>
      </c>
    </row>
    <row r="269" spans="1:24" ht="20.25">
      <c r="A269" s="25">
        <v>4</v>
      </c>
      <c r="B269" s="26" t="s">
        <v>53</v>
      </c>
      <c r="C269" s="27" t="s">
        <v>19</v>
      </c>
      <c r="D269" s="28"/>
      <c r="E269" s="18"/>
      <c r="F269" s="18"/>
      <c r="G269" s="18"/>
      <c r="H269" s="28">
        <f t="shared" ref="H269:H332" si="34">SUM(E269,F269,G269)</f>
        <v>0</v>
      </c>
      <c r="I269" s="18"/>
      <c r="J269" s="18"/>
      <c r="K269" s="18"/>
      <c r="L269" s="28">
        <f t="shared" ref="L269:L332" si="35">SUM(I269,J269,K269)</f>
        <v>0</v>
      </c>
      <c r="M269" s="18"/>
      <c r="N269" s="18"/>
      <c r="O269" s="18"/>
      <c r="P269" s="28">
        <f t="shared" si="28"/>
        <v>0</v>
      </c>
      <c r="Q269" s="18"/>
      <c r="R269" s="18"/>
      <c r="S269" s="18"/>
      <c r="T269" s="28">
        <f t="shared" si="29"/>
        <v>0</v>
      </c>
      <c r="U269" s="29">
        <f t="shared" si="32"/>
        <v>0</v>
      </c>
      <c r="V269" s="29">
        <f t="shared" si="32"/>
        <v>0</v>
      </c>
      <c r="W269" s="29">
        <f t="shared" si="32"/>
        <v>0</v>
      </c>
      <c r="X269" s="30">
        <f t="shared" si="30"/>
        <v>0</v>
      </c>
    </row>
    <row r="270" spans="1:24" ht="20.25">
      <c r="A270" s="25">
        <v>5</v>
      </c>
      <c r="B270" s="26" t="s">
        <v>53</v>
      </c>
      <c r="C270" s="27" t="s">
        <v>20</v>
      </c>
      <c r="D270" s="28"/>
      <c r="E270" s="18"/>
      <c r="F270" s="18"/>
      <c r="G270" s="18"/>
      <c r="H270" s="28">
        <f t="shared" si="34"/>
        <v>0</v>
      </c>
      <c r="I270" s="18"/>
      <c r="J270" s="18"/>
      <c r="K270" s="18"/>
      <c r="L270" s="28">
        <f t="shared" si="35"/>
        <v>0</v>
      </c>
      <c r="M270" s="18"/>
      <c r="N270" s="18"/>
      <c r="O270" s="18"/>
      <c r="P270" s="28">
        <f t="shared" ref="P270:P333" si="36">SUM(M270,N270,O270)</f>
        <v>0</v>
      </c>
      <c r="Q270" s="18"/>
      <c r="R270" s="18"/>
      <c r="S270" s="18"/>
      <c r="T270" s="28">
        <f t="shared" ref="T270:T333" si="37">SUM(Q270,R270,S270)</f>
        <v>0</v>
      </c>
      <c r="U270" s="29">
        <f t="shared" si="32"/>
        <v>0</v>
      </c>
      <c r="V270" s="29">
        <f t="shared" si="32"/>
        <v>0</v>
      </c>
      <c r="W270" s="29">
        <f t="shared" si="32"/>
        <v>0</v>
      </c>
      <c r="X270" s="30">
        <f t="shared" ref="X270:X333" si="38">SUM(U270,V270,W270)</f>
        <v>0</v>
      </c>
    </row>
    <row r="271" spans="1:24" ht="20.25">
      <c r="A271" s="25">
        <v>6</v>
      </c>
      <c r="B271" s="26" t="s">
        <v>53</v>
      </c>
      <c r="C271" s="27" t="s">
        <v>21</v>
      </c>
      <c r="D271" s="28"/>
      <c r="E271" s="18"/>
      <c r="F271" s="18"/>
      <c r="G271" s="18"/>
      <c r="H271" s="28">
        <f t="shared" si="34"/>
        <v>0</v>
      </c>
      <c r="I271" s="18"/>
      <c r="J271" s="18"/>
      <c r="K271" s="18"/>
      <c r="L271" s="28">
        <f t="shared" si="35"/>
        <v>0</v>
      </c>
      <c r="M271" s="18"/>
      <c r="N271" s="18"/>
      <c r="O271" s="18"/>
      <c r="P271" s="28">
        <f t="shared" si="36"/>
        <v>0</v>
      </c>
      <c r="Q271" s="18"/>
      <c r="R271" s="18"/>
      <c r="S271" s="18"/>
      <c r="T271" s="28">
        <f t="shared" si="37"/>
        <v>0</v>
      </c>
      <c r="U271" s="29">
        <f t="shared" si="32"/>
        <v>0</v>
      </c>
      <c r="V271" s="29">
        <f t="shared" si="32"/>
        <v>0</v>
      </c>
      <c r="W271" s="29">
        <f t="shared" si="32"/>
        <v>0</v>
      </c>
      <c r="X271" s="30">
        <f t="shared" si="38"/>
        <v>0</v>
      </c>
    </row>
    <row r="272" spans="1:24" ht="20.25">
      <c r="A272" s="25">
        <v>7</v>
      </c>
      <c r="B272" s="26" t="s">
        <v>53</v>
      </c>
      <c r="C272" s="27" t="s">
        <v>22</v>
      </c>
      <c r="D272" s="28">
        <v>23</v>
      </c>
      <c r="E272" s="18"/>
      <c r="F272" s="18">
        <v>10</v>
      </c>
      <c r="G272" s="18"/>
      <c r="H272" s="28">
        <f t="shared" si="34"/>
        <v>10</v>
      </c>
      <c r="I272" s="18">
        <v>3</v>
      </c>
      <c r="J272" s="18">
        <v>10</v>
      </c>
      <c r="K272" s="18"/>
      <c r="L272" s="28">
        <f t="shared" si="35"/>
        <v>13</v>
      </c>
      <c r="M272" s="18"/>
      <c r="N272" s="18"/>
      <c r="O272" s="18"/>
      <c r="P272" s="28">
        <f t="shared" si="36"/>
        <v>0</v>
      </c>
      <c r="Q272" s="18"/>
      <c r="R272" s="18"/>
      <c r="S272" s="18"/>
      <c r="T272" s="28">
        <f t="shared" si="37"/>
        <v>0</v>
      </c>
      <c r="U272" s="29">
        <f t="shared" si="32"/>
        <v>3</v>
      </c>
      <c r="V272" s="29">
        <f t="shared" si="32"/>
        <v>20</v>
      </c>
      <c r="W272" s="29">
        <f t="shared" si="32"/>
        <v>0</v>
      </c>
      <c r="X272" s="30">
        <f t="shared" si="38"/>
        <v>23</v>
      </c>
    </row>
    <row r="273" spans="1:25" ht="20.25">
      <c r="A273" s="25">
        <v>8</v>
      </c>
      <c r="B273" s="26" t="s">
        <v>53</v>
      </c>
      <c r="C273" s="27" t="s">
        <v>23</v>
      </c>
      <c r="D273" s="28"/>
      <c r="E273" s="18"/>
      <c r="F273" s="18"/>
      <c r="G273" s="18"/>
      <c r="H273" s="28">
        <f t="shared" si="34"/>
        <v>0</v>
      </c>
      <c r="I273" s="18"/>
      <c r="J273" s="18"/>
      <c r="K273" s="18"/>
      <c r="L273" s="28">
        <f t="shared" si="35"/>
        <v>0</v>
      </c>
      <c r="M273" s="18"/>
      <c r="N273" s="18"/>
      <c r="O273" s="18"/>
      <c r="P273" s="28">
        <f t="shared" si="36"/>
        <v>0</v>
      </c>
      <c r="Q273" s="18"/>
      <c r="R273" s="18"/>
      <c r="S273" s="18"/>
      <c r="T273" s="28">
        <f t="shared" si="37"/>
        <v>0</v>
      </c>
      <c r="U273" s="29">
        <f t="shared" si="32"/>
        <v>0</v>
      </c>
      <c r="V273" s="29">
        <f t="shared" si="32"/>
        <v>0</v>
      </c>
      <c r="W273" s="29">
        <f t="shared" si="32"/>
        <v>0</v>
      </c>
      <c r="X273" s="30">
        <f t="shared" si="38"/>
        <v>0</v>
      </c>
    </row>
    <row r="274" spans="1:25" ht="23.1" customHeight="1">
      <c r="A274" s="25">
        <v>9</v>
      </c>
      <c r="B274" s="26" t="s">
        <v>53</v>
      </c>
      <c r="C274" s="27" t="s">
        <v>24</v>
      </c>
      <c r="D274" s="28"/>
      <c r="E274" s="18"/>
      <c r="F274" s="18"/>
      <c r="G274" s="18"/>
      <c r="H274" s="28">
        <f t="shared" si="34"/>
        <v>0</v>
      </c>
      <c r="I274" s="18"/>
      <c r="J274" s="18"/>
      <c r="K274" s="18"/>
      <c r="L274" s="28">
        <f t="shared" si="35"/>
        <v>0</v>
      </c>
      <c r="M274" s="18"/>
      <c r="N274" s="18"/>
      <c r="O274" s="18"/>
      <c r="P274" s="28">
        <f t="shared" si="36"/>
        <v>0</v>
      </c>
      <c r="Q274" s="18"/>
      <c r="R274" s="18"/>
      <c r="S274" s="18"/>
      <c r="T274" s="28">
        <f t="shared" si="37"/>
        <v>0</v>
      </c>
      <c r="U274" s="29">
        <f t="shared" si="32"/>
        <v>0</v>
      </c>
      <c r="V274" s="29">
        <f t="shared" si="32"/>
        <v>0</v>
      </c>
      <c r="W274" s="29">
        <f t="shared" si="32"/>
        <v>0</v>
      </c>
      <c r="X274" s="30">
        <f t="shared" si="38"/>
        <v>0</v>
      </c>
    </row>
    <row r="275" spans="1:25" ht="23.1" customHeight="1">
      <c r="A275" s="25">
        <v>10</v>
      </c>
      <c r="B275" s="26" t="s">
        <v>53</v>
      </c>
      <c r="C275" s="27" t="s">
        <v>25</v>
      </c>
      <c r="D275" s="32"/>
      <c r="E275" s="4"/>
      <c r="F275" s="4"/>
      <c r="G275" s="4"/>
      <c r="H275" s="28">
        <f t="shared" si="34"/>
        <v>0</v>
      </c>
      <c r="I275" s="4"/>
      <c r="J275" s="4"/>
      <c r="K275" s="4"/>
      <c r="L275" s="28">
        <f t="shared" si="35"/>
        <v>0</v>
      </c>
      <c r="M275" s="4"/>
      <c r="N275" s="4"/>
      <c r="O275" s="4"/>
      <c r="P275" s="28">
        <f t="shared" si="36"/>
        <v>0</v>
      </c>
      <c r="Q275" s="4"/>
      <c r="R275" s="4"/>
      <c r="S275" s="4"/>
      <c r="T275" s="28">
        <f t="shared" si="37"/>
        <v>0</v>
      </c>
      <c r="U275" s="29">
        <f t="shared" si="32"/>
        <v>0</v>
      </c>
      <c r="V275" s="29">
        <f t="shared" si="32"/>
        <v>0</v>
      </c>
      <c r="W275" s="29">
        <f t="shared" si="32"/>
        <v>0</v>
      </c>
      <c r="X275" s="30">
        <f t="shared" si="38"/>
        <v>0</v>
      </c>
    </row>
    <row r="276" spans="1:25" ht="23.1" customHeight="1">
      <c r="A276" s="25">
        <v>11</v>
      </c>
      <c r="B276" s="26" t="s">
        <v>53</v>
      </c>
      <c r="C276" s="27" t="s">
        <v>26</v>
      </c>
      <c r="D276" s="36"/>
      <c r="E276" s="4"/>
      <c r="F276" s="4"/>
      <c r="G276" s="4"/>
      <c r="H276" s="28">
        <f t="shared" si="34"/>
        <v>0</v>
      </c>
      <c r="I276" s="4"/>
      <c r="J276" s="4"/>
      <c r="K276" s="4"/>
      <c r="L276" s="28">
        <f t="shared" si="35"/>
        <v>0</v>
      </c>
      <c r="M276" s="4"/>
      <c r="N276" s="4"/>
      <c r="O276" s="4"/>
      <c r="P276" s="28">
        <f t="shared" si="36"/>
        <v>0</v>
      </c>
      <c r="Q276" s="4"/>
      <c r="R276" s="4"/>
      <c r="S276" s="4"/>
      <c r="T276" s="28">
        <f t="shared" si="37"/>
        <v>0</v>
      </c>
      <c r="U276" s="29">
        <f t="shared" si="32"/>
        <v>0</v>
      </c>
      <c r="V276" s="29">
        <f t="shared" si="32"/>
        <v>0</v>
      </c>
      <c r="W276" s="29">
        <f t="shared" si="32"/>
        <v>0</v>
      </c>
      <c r="X276" s="30">
        <f t="shared" si="38"/>
        <v>0</v>
      </c>
    </row>
    <row r="277" spans="1:25" ht="23.1" customHeight="1">
      <c r="A277" s="25">
        <v>12</v>
      </c>
      <c r="B277" s="26" t="s">
        <v>53</v>
      </c>
      <c r="C277" s="27" t="s">
        <v>27</v>
      </c>
      <c r="D277" s="32"/>
      <c r="E277" s="4"/>
      <c r="F277" s="4"/>
      <c r="G277" s="4"/>
      <c r="H277" s="28">
        <f t="shared" si="34"/>
        <v>0</v>
      </c>
      <c r="I277" s="4"/>
      <c r="J277" s="4"/>
      <c r="K277" s="4"/>
      <c r="L277" s="28">
        <f t="shared" si="35"/>
        <v>0</v>
      </c>
      <c r="M277" s="4"/>
      <c r="N277" s="4"/>
      <c r="O277" s="4"/>
      <c r="P277" s="28">
        <f t="shared" si="36"/>
        <v>0</v>
      </c>
      <c r="Q277" s="4"/>
      <c r="R277" s="4"/>
      <c r="S277" s="4"/>
      <c r="T277" s="28">
        <f t="shared" si="37"/>
        <v>0</v>
      </c>
      <c r="U277" s="29">
        <f t="shared" si="32"/>
        <v>0</v>
      </c>
      <c r="V277" s="29">
        <f t="shared" si="32"/>
        <v>0</v>
      </c>
      <c r="W277" s="29">
        <f t="shared" si="32"/>
        <v>0</v>
      </c>
      <c r="X277" s="30">
        <f t="shared" si="38"/>
        <v>0</v>
      </c>
    </row>
    <row r="278" spans="1:25" ht="23.1" customHeight="1">
      <c r="A278" s="25">
        <v>13</v>
      </c>
      <c r="B278" s="26" t="s">
        <v>53</v>
      </c>
      <c r="C278" s="27" t="s">
        <v>28</v>
      </c>
      <c r="D278" s="32"/>
      <c r="E278" s="4"/>
      <c r="F278" s="4"/>
      <c r="G278" s="4"/>
      <c r="H278" s="28">
        <f t="shared" si="34"/>
        <v>0</v>
      </c>
      <c r="I278" s="4"/>
      <c r="J278" s="4"/>
      <c r="K278" s="4"/>
      <c r="L278" s="28">
        <f t="shared" si="35"/>
        <v>0</v>
      </c>
      <c r="M278" s="4"/>
      <c r="N278" s="4"/>
      <c r="O278" s="4"/>
      <c r="P278" s="28">
        <f t="shared" si="36"/>
        <v>0</v>
      </c>
      <c r="Q278" s="4"/>
      <c r="R278" s="4"/>
      <c r="S278" s="4"/>
      <c r="T278" s="28">
        <f t="shared" si="37"/>
        <v>0</v>
      </c>
      <c r="U278" s="29">
        <f t="shared" si="32"/>
        <v>0</v>
      </c>
      <c r="V278" s="29">
        <f t="shared" si="32"/>
        <v>0</v>
      </c>
      <c r="W278" s="29">
        <f t="shared" si="32"/>
        <v>0</v>
      </c>
      <c r="X278" s="30">
        <f t="shared" si="38"/>
        <v>0</v>
      </c>
    </row>
    <row r="279" spans="1:25" ht="23.1" customHeight="1">
      <c r="A279" s="25">
        <v>14</v>
      </c>
      <c r="B279" s="26" t="s">
        <v>53</v>
      </c>
      <c r="C279" s="27" t="s">
        <v>29</v>
      </c>
      <c r="D279" s="32"/>
      <c r="E279" s="4"/>
      <c r="F279" s="4"/>
      <c r="G279" s="4"/>
      <c r="H279" s="28">
        <f t="shared" si="34"/>
        <v>0</v>
      </c>
      <c r="I279" s="4"/>
      <c r="J279" s="4"/>
      <c r="K279" s="4"/>
      <c r="L279" s="28">
        <f t="shared" si="35"/>
        <v>0</v>
      </c>
      <c r="M279" s="4"/>
      <c r="N279" s="4"/>
      <c r="O279" s="4"/>
      <c r="P279" s="28">
        <f t="shared" si="36"/>
        <v>0</v>
      </c>
      <c r="Q279" s="4"/>
      <c r="R279" s="4"/>
      <c r="S279" s="4"/>
      <c r="T279" s="28">
        <f t="shared" si="37"/>
        <v>0</v>
      </c>
      <c r="U279" s="29">
        <f t="shared" si="32"/>
        <v>0</v>
      </c>
      <c r="V279" s="29">
        <f t="shared" si="32"/>
        <v>0</v>
      </c>
      <c r="W279" s="29">
        <f t="shared" si="32"/>
        <v>0</v>
      </c>
      <c r="X279" s="30">
        <f t="shared" si="38"/>
        <v>0</v>
      </c>
    </row>
    <row r="280" spans="1:25" ht="23.1" customHeight="1">
      <c r="A280" s="25">
        <v>15</v>
      </c>
      <c r="B280" s="26" t="s">
        <v>53</v>
      </c>
      <c r="C280" s="27" t="s">
        <v>30</v>
      </c>
      <c r="D280" s="32"/>
      <c r="E280" s="4"/>
      <c r="F280" s="4"/>
      <c r="G280" s="4"/>
      <c r="H280" s="28">
        <f t="shared" si="34"/>
        <v>0</v>
      </c>
      <c r="I280" s="4"/>
      <c r="J280" s="4"/>
      <c r="K280" s="4"/>
      <c r="L280" s="28">
        <f t="shared" si="35"/>
        <v>0</v>
      </c>
      <c r="M280" s="4"/>
      <c r="N280" s="4"/>
      <c r="O280" s="4"/>
      <c r="P280" s="28">
        <f t="shared" si="36"/>
        <v>0</v>
      </c>
      <c r="Q280" s="4"/>
      <c r="R280" s="4"/>
      <c r="S280" s="4"/>
      <c r="T280" s="28">
        <f t="shared" si="37"/>
        <v>0</v>
      </c>
      <c r="U280" s="29">
        <f t="shared" si="32"/>
        <v>0</v>
      </c>
      <c r="V280" s="29">
        <f t="shared" si="32"/>
        <v>0</v>
      </c>
      <c r="W280" s="29">
        <f t="shared" si="32"/>
        <v>0</v>
      </c>
      <c r="X280" s="30">
        <f t="shared" si="38"/>
        <v>0</v>
      </c>
    </row>
    <row r="281" spans="1:25" ht="23.1" customHeight="1">
      <c r="A281" s="25">
        <v>16</v>
      </c>
      <c r="B281" s="26" t="s">
        <v>53</v>
      </c>
      <c r="C281" s="27" t="s">
        <v>31</v>
      </c>
      <c r="D281" s="32">
        <v>1</v>
      </c>
      <c r="E281" s="4"/>
      <c r="F281" s="4"/>
      <c r="G281" s="4"/>
      <c r="H281" s="28">
        <f t="shared" si="34"/>
        <v>0</v>
      </c>
      <c r="I281" s="4"/>
      <c r="J281" s="4">
        <v>1</v>
      </c>
      <c r="K281" s="4"/>
      <c r="L281" s="28">
        <f t="shared" si="35"/>
        <v>1</v>
      </c>
      <c r="M281" s="4"/>
      <c r="N281" s="4"/>
      <c r="O281" s="4"/>
      <c r="P281" s="28">
        <f t="shared" si="36"/>
        <v>0</v>
      </c>
      <c r="Q281" s="4"/>
      <c r="R281" s="4"/>
      <c r="S281" s="4"/>
      <c r="T281" s="28">
        <f t="shared" si="37"/>
        <v>0</v>
      </c>
      <c r="U281" s="29">
        <f t="shared" si="32"/>
        <v>0</v>
      </c>
      <c r="V281" s="29">
        <f t="shared" si="32"/>
        <v>1</v>
      </c>
      <c r="W281" s="29">
        <f t="shared" si="32"/>
        <v>0</v>
      </c>
      <c r="X281" s="30">
        <f t="shared" si="38"/>
        <v>1</v>
      </c>
      <c r="Y281" s="3">
        <f>X281-D281</f>
        <v>0</v>
      </c>
    </row>
    <row r="282" spans="1:25" ht="23.1" customHeight="1">
      <c r="A282" s="25">
        <v>17</v>
      </c>
      <c r="B282" s="26" t="s">
        <v>53</v>
      </c>
      <c r="C282" s="27" t="s">
        <v>32</v>
      </c>
      <c r="D282" s="32"/>
      <c r="E282" s="4"/>
      <c r="F282" s="4"/>
      <c r="G282" s="4"/>
      <c r="H282" s="28">
        <f t="shared" si="34"/>
        <v>0</v>
      </c>
      <c r="I282" s="4"/>
      <c r="J282" s="4"/>
      <c r="K282" s="4"/>
      <c r="L282" s="28">
        <f t="shared" si="35"/>
        <v>0</v>
      </c>
      <c r="M282" s="4"/>
      <c r="N282" s="4"/>
      <c r="O282" s="4"/>
      <c r="P282" s="28">
        <f t="shared" si="36"/>
        <v>0</v>
      </c>
      <c r="Q282" s="4"/>
      <c r="R282" s="4"/>
      <c r="S282" s="4"/>
      <c r="T282" s="28">
        <f t="shared" si="37"/>
        <v>0</v>
      </c>
      <c r="U282" s="29">
        <f t="shared" si="32"/>
        <v>0</v>
      </c>
      <c r="V282" s="29">
        <f t="shared" si="32"/>
        <v>0</v>
      </c>
      <c r="W282" s="29">
        <f t="shared" si="32"/>
        <v>0</v>
      </c>
      <c r="X282" s="30">
        <f t="shared" si="38"/>
        <v>0</v>
      </c>
    </row>
    <row r="283" spans="1:25" ht="23.1" customHeight="1">
      <c r="A283" s="25">
        <v>18</v>
      </c>
      <c r="B283" s="26" t="s">
        <v>53</v>
      </c>
      <c r="C283" s="27" t="s">
        <v>33</v>
      </c>
      <c r="D283" s="32"/>
      <c r="E283" s="4"/>
      <c r="F283" s="4"/>
      <c r="G283" s="4"/>
      <c r="H283" s="28">
        <f t="shared" si="34"/>
        <v>0</v>
      </c>
      <c r="I283" s="4"/>
      <c r="J283" s="4"/>
      <c r="K283" s="4"/>
      <c r="L283" s="28">
        <f t="shared" si="35"/>
        <v>0</v>
      </c>
      <c r="M283" s="4"/>
      <c r="N283" s="4"/>
      <c r="O283" s="4"/>
      <c r="P283" s="28">
        <f t="shared" si="36"/>
        <v>0</v>
      </c>
      <c r="Q283" s="4"/>
      <c r="R283" s="4"/>
      <c r="S283" s="4"/>
      <c r="T283" s="28">
        <f t="shared" si="37"/>
        <v>0</v>
      </c>
      <c r="U283" s="29">
        <f t="shared" si="32"/>
        <v>0</v>
      </c>
      <c r="V283" s="29">
        <f t="shared" si="32"/>
        <v>0</v>
      </c>
      <c r="W283" s="29">
        <f t="shared" si="32"/>
        <v>0</v>
      </c>
      <c r="X283" s="30">
        <f t="shared" si="38"/>
        <v>0</v>
      </c>
    </row>
    <row r="284" spans="1:25" ht="23.1" customHeight="1">
      <c r="A284" s="25">
        <v>19</v>
      </c>
      <c r="B284" s="26" t="s">
        <v>53</v>
      </c>
      <c r="C284" s="33" t="s">
        <v>34</v>
      </c>
      <c r="D284" s="4"/>
      <c r="E284" s="4"/>
      <c r="F284" s="4"/>
      <c r="G284" s="4"/>
      <c r="H284" s="18">
        <f t="shared" si="34"/>
        <v>0</v>
      </c>
      <c r="I284" s="4"/>
      <c r="J284" s="4"/>
      <c r="K284" s="4"/>
      <c r="L284" s="18">
        <f t="shared" si="35"/>
        <v>0</v>
      </c>
      <c r="M284" s="4"/>
      <c r="N284" s="4"/>
      <c r="O284" s="4"/>
      <c r="P284" s="18">
        <f t="shared" si="36"/>
        <v>0</v>
      </c>
      <c r="Q284" s="4"/>
      <c r="R284" s="4"/>
      <c r="S284" s="4"/>
      <c r="T284" s="18">
        <f t="shared" si="37"/>
        <v>0</v>
      </c>
      <c r="U284" s="18">
        <f t="shared" si="32"/>
        <v>0</v>
      </c>
      <c r="V284" s="18">
        <f t="shared" si="32"/>
        <v>0</v>
      </c>
      <c r="W284" s="18">
        <f t="shared" si="32"/>
        <v>0</v>
      </c>
      <c r="X284" s="18">
        <f t="shared" si="38"/>
        <v>0</v>
      </c>
    </row>
    <row r="285" spans="1:25" ht="23.1" customHeight="1">
      <c r="A285" s="25">
        <v>20</v>
      </c>
      <c r="B285" s="26" t="s">
        <v>53</v>
      </c>
      <c r="C285" s="34" t="s">
        <v>35</v>
      </c>
      <c r="D285" s="32"/>
      <c r="E285" s="4"/>
      <c r="F285" s="4"/>
      <c r="G285" s="4"/>
      <c r="H285" s="28">
        <f t="shared" si="34"/>
        <v>0</v>
      </c>
      <c r="I285" s="4"/>
      <c r="J285" s="4"/>
      <c r="K285" s="4"/>
      <c r="L285" s="28">
        <f t="shared" si="35"/>
        <v>0</v>
      </c>
      <c r="M285" s="4"/>
      <c r="N285" s="4"/>
      <c r="O285" s="4"/>
      <c r="P285" s="28">
        <f t="shared" si="36"/>
        <v>0</v>
      </c>
      <c r="Q285" s="4"/>
      <c r="R285" s="4"/>
      <c r="S285" s="4"/>
      <c r="T285" s="28">
        <f t="shared" si="37"/>
        <v>0</v>
      </c>
      <c r="U285" s="29">
        <f t="shared" si="32"/>
        <v>0</v>
      </c>
      <c r="V285" s="29">
        <f t="shared" si="32"/>
        <v>0</v>
      </c>
      <c r="W285" s="29">
        <f t="shared" si="32"/>
        <v>0</v>
      </c>
      <c r="X285" s="30">
        <f t="shared" si="38"/>
        <v>0</v>
      </c>
    </row>
    <row r="286" spans="1:25" ht="23.1" customHeight="1">
      <c r="A286" s="25">
        <v>21</v>
      </c>
      <c r="B286" s="26" t="s">
        <v>53</v>
      </c>
      <c r="C286" s="27" t="s">
        <v>36</v>
      </c>
      <c r="D286" s="32"/>
      <c r="E286" s="4"/>
      <c r="F286" s="4"/>
      <c r="G286" s="4"/>
      <c r="H286" s="28">
        <f t="shared" si="34"/>
        <v>0</v>
      </c>
      <c r="I286" s="4"/>
      <c r="J286" s="4"/>
      <c r="K286" s="4"/>
      <c r="L286" s="28">
        <f t="shared" si="35"/>
        <v>0</v>
      </c>
      <c r="M286" s="4"/>
      <c r="N286" s="4"/>
      <c r="O286" s="4"/>
      <c r="P286" s="28">
        <f t="shared" si="36"/>
        <v>0</v>
      </c>
      <c r="Q286" s="4"/>
      <c r="R286" s="4"/>
      <c r="S286" s="4"/>
      <c r="T286" s="28">
        <f t="shared" si="37"/>
        <v>0</v>
      </c>
      <c r="U286" s="29">
        <f t="shared" si="32"/>
        <v>0</v>
      </c>
      <c r="V286" s="29">
        <f t="shared" si="32"/>
        <v>0</v>
      </c>
      <c r="W286" s="29">
        <f t="shared" si="32"/>
        <v>0</v>
      </c>
      <c r="X286" s="30">
        <f t="shared" si="38"/>
        <v>0</v>
      </c>
    </row>
    <row r="287" spans="1:25" ht="23.1" customHeight="1">
      <c r="A287" s="25">
        <v>22</v>
      </c>
      <c r="B287" s="26" t="s">
        <v>53</v>
      </c>
      <c r="C287" s="27" t="s">
        <v>37</v>
      </c>
      <c r="D287" s="32">
        <v>2</v>
      </c>
      <c r="E287" s="4"/>
      <c r="F287" s="4">
        <v>1</v>
      </c>
      <c r="G287" s="4"/>
      <c r="H287" s="28">
        <f t="shared" si="34"/>
        <v>1</v>
      </c>
      <c r="I287" s="4"/>
      <c r="J287" s="4">
        <v>1</v>
      </c>
      <c r="K287" s="4"/>
      <c r="L287" s="28">
        <f t="shared" si="35"/>
        <v>1</v>
      </c>
      <c r="M287" s="4"/>
      <c r="N287" s="4"/>
      <c r="O287" s="4"/>
      <c r="P287" s="28">
        <f t="shared" si="36"/>
        <v>0</v>
      </c>
      <c r="Q287" s="4"/>
      <c r="R287" s="4"/>
      <c r="S287" s="4"/>
      <c r="T287" s="28">
        <f t="shared" si="37"/>
        <v>0</v>
      </c>
      <c r="U287" s="29">
        <f t="shared" si="32"/>
        <v>0</v>
      </c>
      <c r="V287" s="29">
        <f t="shared" si="32"/>
        <v>2</v>
      </c>
      <c r="W287" s="29">
        <f t="shared" si="32"/>
        <v>0</v>
      </c>
      <c r="X287" s="30">
        <f t="shared" si="38"/>
        <v>2</v>
      </c>
    </row>
    <row r="288" spans="1:25" ht="23.1" customHeight="1">
      <c r="A288" s="25">
        <v>23</v>
      </c>
      <c r="B288" s="26" t="s">
        <v>53</v>
      </c>
      <c r="C288" s="27" t="s">
        <v>146</v>
      </c>
      <c r="D288" s="32"/>
      <c r="E288" s="4"/>
      <c r="F288" s="4"/>
      <c r="G288" s="4"/>
      <c r="H288" s="28">
        <f t="shared" si="34"/>
        <v>0</v>
      </c>
      <c r="I288" s="4"/>
      <c r="J288" s="4"/>
      <c r="K288" s="4"/>
      <c r="L288" s="28">
        <f t="shared" si="35"/>
        <v>0</v>
      </c>
      <c r="M288" s="4"/>
      <c r="N288" s="4"/>
      <c r="O288" s="4"/>
      <c r="P288" s="28">
        <f t="shared" si="36"/>
        <v>0</v>
      </c>
      <c r="Q288" s="4"/>
      <c r="R288" s="4"/>
      <c r="S288" s="4"/>
      <c r="T288" s="28">
        <f t="shared" si="37"/>
        <v>0</v>
      </c>
      <c r="U288" s="29">
        <f t="shared" si="32"/>
        <v>0</v>
      </c>
      <c r="V288" s="29">
        <f t="shared" si="32"/>
        <v>0</v>
      </c>
      <c r="W288" s="29">
        <f t="shared" si="32"/>
        <v>0</v>
      </c>
      <c r="X288" s="30">
        <f t="shared" si="38"/>
        <v>0</v>
      </c>
    </row>
    <row r="289" spans="1:24" ht="23.1" customHeight="1">
      <c r="A289" s="25">
        <v>24</v>
      </c>
      <c r="B289" s="26" t="s">
        <v>53</v>
      </c>
      <c r="C289" s="27" t="s">
        <v>38</v>
      </c>
      <c r="D289" s="32"/>
      <c r="E289" s="4"/>
      <c r="F289" s="4"/>
      <c r="G289" s="4"/>
      <c r="H289" s="28">
        <f t="shared" si="34"/>
        <v>0</v>
      </c>
      <c r="I289" s="4"/>
      <c r="J289" s="4"/>
      <c r="K289" s="4"/>
      <c r="L289" s="28">
        <f t="shared" si="35"/>
        <v>0</v>
      </c>
      <c r="M289" s="4"/>
      <c r="N289" s="4"/>
      <c r="O289" s="4"/>
      <c r="P289" s="28">
        <f t="shared" si="36"/>
        <v>0</v>
      </c>
      <c r="Q289" s="4"/>
      <c r="R289" s="4"/>
      <c r="S289" s="4"/>
      <c r="T289" s="28">
        <f t="shared" si="37"/>
        <v>0</v>
      </c>
      <c r="U289" s="29">
        <f t="shared" si="32"/>
        <v>0</v>
      </c>
      <c r="V289" s="29">
        <f t="shared" si="32"/>
        <v>0</v>
      </c>
      <c r="W289" s="29">
        <f t="shared" si="32"/>
        <v>0</v>
      </c>
      <c r="X289" s="30">
        <f t="shared" si="38"/>
        <v>0</v>
      </c>
    </row>
    <row r="290" spans="1:24" ht="20.25">
      <c r="A290" s="25">
        <v>25</v>
      </c>
      <c r="B290" s="26" t="s">
        <v>53</v>
      </c>
      <c r="C290" s="27" t="s">
        <v>39</v>
      </c>
      <c r="D290" s="32"/>
      <c r="E290" s="4"/>
      <c r="F290" s="4"/>
      <c r="G290" s="4"/>
      <c r="H290" s="28">
        <f t="shared" si="34"/>
        <v>0</v>
      </c>
      <c r="I290" s="4"/>
      <c r="J290" s="4"/>
      <c r="K290" s="4"/>
      <c r="L290" s="28">
        <f t="shared" si="35"/>
        <v>0</v>
      </c>
      <c r="M290" s="4"/>
      <c r="N290" s="4"/>
      <c r="O290" s="4"/>
      <c r="P290" s="28">
        <f t="shared" si="36"/>
        <v>0</v>
      </c>
      <c r="Q290" s="4"/>
      <c r="R290" s="4"/>
      <c r="S290" s="4"/>
      <c r="T290" s="28">
        <f t="shared" si="37"/>
        <v>0</v>
      </c>
      <c r="U290" s="29">
        <f t="shared" si="32"/>
        <v>0</v>
      </c>
      <c r="V290" s="29">
        <f t="shared" si="32"/>
        <v>0</v>
      </c>
      <c r="W290" s="29">
        <f t="shared" si="32"/>
        <v>0</v>
      </c>
      <c r="X290" s="30">
        <f t="shared" si="38"/>
        <v>0</v>
      </c>
    </row>
    <row r="291" spans="1:24" ht="20.25">
      <c r="A291" s="25">
        <v>26</v>
      </c>
      <c r="B291" s="26" t="s">
        <v>53</v>
      </c>
      <c r="C291" s="27" t="s">
        <v>40</v>
      </c>
      <c r="D291" s="32"/>
      <c r="E291" s="4"/>
      <c r="F291" s="4"/>
      <c r="G291" s="4"/>
      <c r="H291" s="28">
        <f t="shared" si="34"/>
        <v>0</v>
      </c>
      <c r="I291" s="4"/>
      <c r="J291" s="4"/>
      <c r="K291" s="4"/>
      <c r="L291" s="28">
        <f t="shared" si="35"/>
        <v>0</v>
      </c>
      <c r="M291" s="4"/>
      <c r="N291" s="4"/>
      <c r="O291" s="4"/>
      <c r="P291" s="28">
        <f t="shared" si="36"/>
        <v>0</v>
      </c>
      <c r="Q291" s="4"/>
      <c r="R291" s="4"/>
      <c r="S291" s="4"/>
      <c r="T291" s="28">
        <f t="shared" si="37"/>
        <v>0</v>
      </c>
      <c r="U291" s="29">
        <f t="shared" si="32"/>
        <v>0</v>
      </c>
      <c r="V291" s="29">
        <f t="shared" si="32"/>
        <v>0</v>
      </c>
      <c r="W291" s="29">
        <f t="shared" si="32"/>
        <v>0</v>
      </c>
      <c r="X291" s="30">
        <f t="shared" si="38"/>
        <v>0</v>
      </c>
    </row>
    <row r="292" spans="1:24" ht="20.25">
      <c r="A292" s="25">
        <v>27</v>
      </c>
      <c r="B292" s="26" t="s">
        <v>53</v>
      </c>
      <c r="C292" s="27" t="s">
        <v>41</v>
      </c>
      <c r="D292" s="32"/>
      <c r="E292" s="4"/>
      <c r="F292" s="4"/>
      <c r="G292" s="4"/>
      <c r="H292" s="28">
        <f t="shared" si="34"/>
        <v>0</v>
      </c>
      <c r="I292" s="4"/>
      <c r="J292" s="4"/>
      <c r="K292" s="4"/>
      <c r="L292" s="28">
        <f t="shared" si="35"/>
        <v>0</v>
      </c>
      <c r="M292" s="4"/>
      <c r="N292" s="4"/>
      <c r="O292" s="4"/>
      <c r="P292" s="28">
        <f t="shared" si="36"/>
        <v>0</v>
      </c>
      <c r="Q292" s="4"/>
      <c r="R292" s="4"/>
      <c r="S292" s="4"/>
      <c r="T292" s="28">
        <f t="shared" si="37"/>
        <v>0</v>
      </c>
      <c r="U292" s="29">
        <f t="shared" si="32"/>
        <v>0</v>
      </c>
      <c r="V292" s="29">
        <f t="shared" si="32"/>
        <v>0</v>
      </c>
      <c r="W292" s="29">
        <f t="shared" si="32"/>
        <v>0</v>
      </c>
      <c r="X292" s="30">
        <f t="shared" si="38"/>
        <v>0</v>
      </c>
    </row>
    <row r="293" spans="1:24" ht="20.25">
      <c r="A293" s="25">
        <v>28</v>
      </c>
      <c r="B293" s="26" t="s">
        <v>53</v>
      </c>
      <c r="C293" s="27" t="s">
        <v>42</v>
      </c>
      <c r="D293" s="32"/>
      <c r="E293" s="4"/>
      <c r="F293" s="4"/>
      <c r="G293" s="4"/>
      <c r="H293" s="28">
        <f t="shared" si="34"/>
        <v>0</v>
      </c>
      <c r="I293" s="4"/>
      <c r="J293" s="4"/>
      <c r="K293" s="4"/>
      <c r="L293" s="28">
        <f t="shared" si="35"/>
        <v>0</v>
      </c>
      <c r="M293" s="4"/>
      <c r="N293" s="4"/>
      <c r="O293" s="4"/>
      <c r="P293" s="28">
        <f t="shared" si="36"/>
        <v>0</v>
      </c>
      <c r="Q293" s="4"/>
      <c r="R293" s="4"/>
      <c r="S293" s="4"/>
      <c r="T293" s="28">
        <f t="shared" si="37"/>
        <v>0</v>
      </c>
      <c r="U293" s="29">
        <f t="shared" si="32"/>
        <v>0</v>
      </c>
      <c r="V293" s="29">
        <f t="shared" si="32"/>
        <v>0</v>
      </c>
      <c r="W293" s="29">
        <f t="shared" si="32"/>
        <v>0</v>
      </c>
      <c r="X293" s="30">
        <f t="shared" si="38"/>
        <v>0</v>
      </c>
    </row>
    <row r="294" spans="1:24" ht="40.5">
      <c r="A294" s="25">
        <v>31</v>
      </c>
      <c r="B294" s="26" t="s">
        <v>53</v>
      </c>
      <c r="C294" s="27" t="s">
        <v>121</v>
      </c>
      <c r="D294" s="32"/>
      <c r="E294" s="4"/>
      <c r="F294" s="4"/>
      <c r="G294" s="4"/>
      <c r="H294" s="28">
        <f t="shared" si="34"/>
        <v>0</v>
      </c>
      <c r="I294" s="4"/>
      <c r="J294" s="4"/>
      <c r="K294" s="4"/>
      <c r="L294" s="28">
        <f t="shared" si="35"/>
        <v>0</v>
      </c>
      <c r="M294" s="4"/>
      <c r="N294" s="4"/>
      <c r="O294" s="4"/>
      <c r="P294" s="28">
        <f t="shared" si="36"/>
        <v>0</v>
      </c>
      <c r="Q294" s="4"/>
      <c r="R294" s="4"/>
      <c r="S294" s="4"/>
      <c r="T294" s="28">
        <f t="shared" si="37"/>
        <v>0</v>
      </c>
      <c r="U294" s="29">
        <f t="shared" si="32"/>
        <v>0</v>
      </c>
      <c r="V294" s="29">
        <f t="shared" si="32"/>
        <v>0</v>
      </c>
      <c r="W294" s="29">
        <f t="shared" si="32"/>
        <v>0</v>
      </c>
      <c r="X294" s="30">
        <f t="shared" si="38"/>
        <v>0</v>
      </c>
    </row>
    <row r="295" spans="1:24" ht="20.25">
      <c r="A295" s="25">
        <v>32</v>
      </c>
      <c r="B295" s="26" t="s">
        <v>53</v>
      </c>
      <c r="C295" s="27" t="s">
        <v>43</v>
      </c>
      <c r="D295" s="32">
        <v>4</v>
      </c>
      <c r="E295" s="4"/>
      <c r="F295" s="4"/>
      <c r="G295" s="4"/>
      <c r="H295" s="28">
        <f t="shared" si="34"/>
        <v>0</v>
      </c>
      <c r="I295" s="4">
        <v>1</v>
      </c>
      <c r="J295" s="4"/>
      <c r="K295" s="4"/>
      <c r="L295" s="28">
        <f t="shared" si="35"/>
        <v>1</v>
      </c>
      <c r="M295" s="4">
        <v>1</v>
      </c>
      <c r="N295" s="4"/>
      <c r="O295" s="4"/>
      <c r="P295" s="28">
        <f t="shared" si="36"/>
        <v>1</v>
      </c>
      <c r="Q295" s="4">
        <v>2</v>
      </c>
      <c r="R295" s="4"/>
      <c r="S295" s="4"/>
      <c r="T295" s="28">
        <f t="shared" si="37"/>
        <v>2</v>
      </c>
      <c r="U295" s="29">
        <f t="shared" si="32"/>
        <v>4</v>
      </c>
      <c r="V295" s="29">
        <f t="shared" si="32"/>
        <v>0</v>
      </c>
      <c r="W295" s="29">
        <f t="shared" si="32"/>
        <v>0</v>
      </c>
      <c r="X295" s="30">
        <f t="shared" si="38"/>
        <v>4</v>
      </c>
    </row>
    <row r="296" spans="1:24" ht="40.5">
      <c r="A296" s="25">
        <v>33</v>
      </c>
      <c r="B296" s="26" t="s">
        <v>53</v>
      </c>
      <c r="C296" s="27" t="s">
        <v>122</v>
      </c>
      <c r="D296" s="32"/>
      <c r="E296" s="4"/>
      <c r="F296" s="4"/>
      <c r="G296" s="4"/>
      <c r="H296" s="28">
        <f t="shared" si="34"/>
        <v>0</v>
      </c>
      <c r="I296" s="4"/>
      <c r="J296" s="4"/>
      <c r="K296" s="4"/>
      <c r="L296" s="28">
        <f t="shared" si="35"/>
        <v>0</v>
      </c>
      <c r="M296" s="4"/>
      <c r="N296" s="4"/>
      <c r="O296" s="4"/>
      <c r="P296" s="28">
        <f t="shared" si="36"/>
        <v>0</v>
      </c>
      <c r="Q296" s="4"/>
      <c r="R296" s="4"/>
      <c r="S296" s="4"/>
      <c r="T296" s="28">
        <f t="shared" si="37"/>
        <v>0</v>
      </c>
      <c r="U296" s="29">
        <f t="shared" si="32"/>
        <v>0</v>
      </c>
      <c r="V296" s="29">
        <f t="shared" si="32"/>
        <v>0</v>
      </c>
      <c r="W296" s="29">
        <f t="shared" si="32"/>
        <v>0</v>
      </c>
      <c r="X296" s="30">
        <f t="shared" si="38"/>
        <v>0</v>
      </c>
    </row>
    <row r="297" spans="1:24" ht="20.25">
      <c r="A297" s="25">
        <v>35</v>
      </c>
      <c r="B297" s="26" t="s">
        <v>53</v>
      </c>
      <c r="C297" s="34" t="s">
        <v>44</v>
      </c>
      <c r="D297" s="32"/>
      <c r="E297" s="4"/>
      <c r="F297" s="4"/>
      <c r="G297" s="4"/>
      <c r="H297" s="28">
        <f t="shared" si="34"/>
        <v>0</v>
      </c>
      <c r="I297" s="4"/>
      <c r="J297" s="4"/>
      <c r="K297" s="4"/>
      <c r="L297" s="28">
        <f t="shared" si="35"/>
        <v>0</v>
      </c>
      <c r="M297" s="4"/>
      <c r="N297" s="4"/>
      <c r="O297" s="4"/>
      <c r="P297" s="28">
        <f t="shared" si="36"/>
        <v>0</v>
      </c>
      <c r="Q297" s="4"/>
      <c r="R297" s="4"/>
      <c r="S297" s="4"/>
      <c r="T297" s="28">
        <f t="shared" si="37"/>
        <v>0</v>
      </c>
      <c r="U297" s="29">
        <f t="shared" si="32"/>
        <v>0</v>
      </c>
      <c r="V297" s="29">
        <f t="shared" si="32"/>
        <v>0</v>
      </c>
      <c r="W297" s="29">
        <f t="shared" si="32"/>
        <v>0</v>
      </c>
      <c r="X297" s="30">
        <f t="shared" si="38"/>
        <v>0</v>
      </c>
    </row>
    <row r="298" spans="1:24" ht="20.25">
      <c r="A298" s="25">
        <v>36</v>
      </c>
      <c r="B298" s="26" t="s">
        <v>53</v>
      </c>
      <c r="C298" s="34" t="s">
        <v>45</v>
      </c>
      <c r="D298" s="32"/>
      <c r="E298" s="4"/>
      <c r="F298" s="4"/>
      <c r="G298" s="4"/>
      <c r="H298" s="28">
        <f t="shared" si="34"/>
        <v>0</v>
      </c>
      <c r="I298" s="4"/>
      <c r="J298" s="4"/>
      <c r="K298" s="4"/>
      <c r="L298" s="28">
        <f t="shared" si="35"/>
        <v>0</v>
      </c>
      <c r="M298" s="4"/>
      <c r="N298" s="4"/>
      <c r="O298" s="4"/>
      <c r="P298" s="28">
        <f t="shared" si="36"/>
        <v>0</v>
      </c>
      <c r="Q298" s="4"/>
      <c r="R298" s="4"/>
      <c r="S298" s="4"/>
      <c r="T298" s="28">
        <f t="shared" si="37"/>
        <v>0</v>
      </c>
      <c r="U298" s="29">
        <f t="shared" si="32"/>
        <v>0</v>
      </c>
      <c r="V298" s="29">
        <f t="shared" si="32"/>
        <v>0</v>
      </c>
      <c r="W298" s="29">
        <f t="shared" si="32"/>
        <v>0</v>
      </c>
      <c r="X298" s="30">
        <f t="shared" si="38"/>
        <v>0</v>
      </c>
    </row>
    <row r="299" spans="1:24" ht="20.25">
      <c r="A299" s="25">
        <v>37</v>
      </c>
      <c r="B299" s="26" t="s">
        <v>53</v>
      </c>
      <c r="C299" s="34" t="s">
        <v>46</v>
      </c>
      <c r="D299" s="32"/>
      <c r="E299" s="4"/>
      <c r="F299" s="4"/>
      <c r="G299" s="4"/>
      <c r="H299" s="28">
        <f t="shared" si="34"/>
        <v>0</v>
      </c>
      <c r="I299" s="4"/>
      <c r="J299" s="4"/>
      <c r="K299" s="4"/>
      <c r="L299" s="28">
        <f t="shared" si="35"/>
        <v>0</v>
      </c>
      <c r="M299" s="4"/>
      <c r="N299" s="4"/>
      <c r="O299" s="4"/>
      <c r="P299" s="28">
        <f t="shared" si="36"/>
        <v>0</v>
      </c>
      <c r="Q299" s="4"/>
      <c r="R299" s="4"/>
      <c r="S299" s="4"/>
      <c r="T299" s="28">
        <f t="shared" si="37"/>
        <v>0</v>
      </c>
      <c r="U299" s="29">
        <f t="shared" si="32"/>
        <v>0</v>
      </c>
      <c r="V299" s="29">
        <f t="shared" si="32"/>
        <v>0</v>
      </c>
      <c r="W299" s="29">
        <f t="shared" si="32"/>
        <v>0</v>
      </c>
      <c r="X299" s="30">
        <f t="shared" si="38"/>
        <v>0</v>
      </c>
    </row>
    <row r="300" spans="1:24" ht="20.25">
      <c r="A300" s="25">
        <v>38</v>
      </c>
      <c r="B300" s="26" t="s">
        <v>53</v>
      </c>
      <c r="C300" s="34" t="s">
        <v>47</v>
      </c>
      <c r="D300" s="32"/>
      <c r="E300" s="4"/>
      <c r="F300" s="4"/>
      <c r="G300" s="4"/>
      <c r="H300" s="28">
        <f t="shared" si="34"/>
        <v>0</v>
      </c>
      <c r="I300" s="4"/>
      <c r="J300" s="4"/>
      <c r="K300" s="4"/>
      <c r="L300" s="28">
        <f t="shared" si="35"/>
        <v>0</v>
      </c>
      <c r="M300" s="4"/>
      <c r="N300" s="4"/>
      <c r="O300" s="4"/>
      <c r="P300" s="28">
        <f t="shared" si="36"/>
        <v>0</v>
      </c>
      <c r="Q300" s="4"/>
      <c r="R300" s="4"/>
      <c r="S300" s="4"/>
      <c r="T300" s="28">
        <f t="shared" si="37"/>
        <v>0</v>
      </c>
      <c r="U300" s="29">
        <f t="shared" si="32"/>
        <v>0</v>
      </c>
      <c r="V300" s="29">
        <f t="shared" si="32"/>
        <v>0</v>
      </c>
      <c r="W300" s="29">
        <f t="shared" si="32"/>
        <v>0</v>
      </c>
      <c r="X300" s="30">
        <f t="shared" si="38"/>
        <v>0</v>
      </c>
    </row>
    <row r="301" spans="1:24">
      <c r="A301" s="35">
        <v>8</v>
      </c>
      <c r="B301" s="26" t="s">
        <v>53</v>
      </c>
      <c r="C301" s="35" t="s">
        <v>14</v>
      </c>
      <c r="D301" s="36">
        <f>SUM(D266:D300)</f>
        <v>50</v>
      </c>
      <c r="E301" s="35">
        <f t="shared" ref="E301:S301" si="39">SUM(E266:E300)</f>
        <v>1</v>
      </c>
      <c r="F301" s="35">
        <f t="shared" si="39"/>
        <v>24</v>
      </c>
      <c r="G301" s="35">
        <f t="shared" si="39"/>
        <v>0</v>
      </c>
      <c r="H301" s="28">
        <f t="shared" si="34"/>
        <v>25</v>
      </c>
      <c r="I301" s="35">
        <f t="shared" si="39"/>
        <v>5</v>
      </c>
      <c r="J301" s="35">
        <f t="shared" si="39"/>
        <v>15</v>
      </c>
      <c r="K301" s="35">
        <f t="shared" si="39"/>
        <v>0</v>
      </c>
      <c r="L301" s="28">
        <f t="shared" si="35"/>
        <v>20</v>
      </c>
      <c r="M301" s="35">
        <f t="shared" si="39"/>
        <v>1</v>
      </c>
      <c r="N301" s="35">
        <f t="shared" si="39"/>
        <v>2</v>
      </c>
      <c r="O301" s="35">
        <f t="shared" si="39"/>
        <v>0</v>
      </c>
      <c r="P301" s="28">
        <f t="shared" si="36"/>
        <v>3</v>
      </c>
      <c r="Q301" s="35">
        <f t="shared" si="39"/>
        <v>2</v>
      </c>
      <c r="R301" s="35">
        <f t="shared" si="39"/>
        <v>0</v>
      </c>
      <c r="S301" s="35">
        <f t="shared" si="39"/>
        <v>0</v>
      </c>
      <c r="T301" s="28">
        <f t="shared" si="37"/>
        <v>2</v>
      </c>
      <c r="U301" s="37">
        <f t="shared" si="32"/>
        <v>9</v>
      </c>
      <c r="V301" s="37">
        <f t="shared" si="32"/>
        <v>41</v>
      </c>
      <c r="W301" s="37">
        <f t="shared" si="32"/>
        <v>0</v>
      </c>
      <c r="X301" s="37">
        <f t="shared" si="38"/>
        <v>50</v>
      </c>
    </row>
    <row r="302" spans="1:24" ht="20.25">
      <c r="A302" s="25">
        <v>1</v>
      </c>
      <c r="B302" s="26" t="s">
        <v>54</v>
      </c>
      <c r="C302" s="27" t="s">
        <v>16</v>
      </c>
      <c r="D302" s="28">
        <v>305</v>
      </c>
      <c r="E302" s="18">
        <v>1</v>
      </c>
      <c r="F302" s="18">
        <v>50</v>
      </c>
      <c r="G302" s="18"/>
      <c r="H302" s="28">
        <f t="shared" si="34"/>
        <v>51</v>
      </c>
      <c r="I302" s="18">
        <v>4</v>
      </c>
      <c r="J302" s="18">
        <v>146</v>
      </c>
      <c r="K302" s="18"/>
      <c r="L302" s="28">
        <f t="shared" si="35"/>
        <v>150</v>
      </c>
      <c r="M302" s="18">
        <v>3</v>
      </c>
      <c r="N302" s="18">
        <v>98</v>
      </c>
      <c r="O302" s="18"/>
      <c r="P302" s="28">
        <f t="shared" si="36"/>
        <v>101</v>
      </c>
      <c r="Q302" s="18">
        <v>3</v>
      </c>
      <c r="R302" s="18"/>
      <c r="S302" s="18"/>
      <c r="T302" s="28">
        <f t="shared" si="37"/>
        <v>3</v>
      </c>
      <c r="U302" s="29">
        <f t="shared" si="32"/>
        <v>11</v>
      </c>
      <c r="V302" s="29">
        <f t="shared" si="32"/>
        <v>294</v>
      </c>
      <c r="W302" s="29">
        <f t="shared" si="32"/>
        <v>0</v>
      </c>
      <c r="X302" s="30">
        <f t="shared" si="38"/>
        <v>305</v>
      </c>
    </row>
    <row r="303" spans="1:24" ht="20.25">
      <c r="A303" s="25">
        <v>2</v>
      </c>
      <c r="B303" s="26" t="s">
        <v>54</v>
      </c>
      <c r="C303" s="27" t="s">
        <v>17</v>
      </c>
      <c r="D303" s="28">
        <v>158</v>
      </c>
      <c r="E303" s="18"/>
      <c r="F303" s="18">
        <v>16</v>
      </c>
      <c r="G303" s="18"/>
      <c r="H303" s="28">
        <f t="shared" si="34"/>
        <v>16</v>
      </c>
      <c r="I303" s="18">
        <v>5</v>
      </c>
      <c r="J303" s="18">
        <v>55</v>
      </c>
      <c r="K303" s="18"/>
      <c r="L303" s="28">
        <f t="shared" si="35"/>
        <v>60</v>
      </c>
      <c r="M303" s="18">
        <v>6</v>
      </c>
      <c r="N303" s="18">
        <v>76</v>
      </c>
      <c r="O303" s="18"/>
      <c r="P303" s="28">
        <f t="shared" si="36"/>
        <v>82</v>
      </c>
      <c r="Q303" s="18"/>
      <c r="R303" s="18"/>
      <c r="S303" s="18"/>
      <c r="T303" s="28">
        <f t="shared" si="37"/>
        <v>0</v>
      </c>
      <c r="U303" s="29">
        <f t="shared" si="32"/>
        <v>11</v>
      </c>
      <c r="V303" s="29">
        <f t="shared" si="32"/>
        <v>147</v>
      </c>
      <c r="W303" s="29">
        <f t="shared" si="32"/>
        <v>0</v>
      </c>
      <c r="X303" s="30">
        <f t="shared" si="38"/>
        <v>158</v>
      </c>
    </row>
    <row r="304" spans="1:24" ht="20.25">
      <c r="A304" s="25">
        <v>3</v>
      </c>
      <c r="B304" s="26" t="s">
        <v>54</v>
      </c>
      <c r="C304" s="27" t="s">
        <v>18</v>
      </c>
      <c r="D304" s="28">
        <v>67</v>
      </c>
      <c r="E304" s="18"/>
      <c r="F304" s="18">
        <v>12</v>
      </c>
      <c r="G304" s="18"/>
      <c r="H304" s="28">
        <f t="shared" si="34"/>
        <v>12</v>
      </c>
      <c r="I304" s="18">
        <v>1</v>
      </c>
      <c r="J304" s="18">
        <v>15</v>
      </c>
      <c r="K304" s="18"/>
      <c r="L304" s="28">
        <f t="shared" si="35"/>
        <v>16</v>
      </c>
      <c r="M304" s="18">
        <v>2</v>
      </c>
      <c r="N304" s="18">
        <v>34</v>
      </c>
      <c r="O304" s="18"/>
      <c r="P304" s="28">
        <f t="shared" si="36"/>
        <v>36</v>
      </c>
      <c r="Q304" s="18">
        <v>3</v>
      </c>
      <c r="R304" s="18"/>
      <c r="S304" s="18"/>
      <c r="T304" s="28">
        <f t="shared" si="37"/>
        <v>3</v>
      </c>
      <c r="U304" s="29">
        <f t="shared" si="32"/>
        <v>6</v>
      </c>
      <c r="V304" s="29">
        <f t="shared" si="32"/>
        <v>61</v>
      </c>
      <c r="W304" s="29">
        <f t="shared" si="32"/>
        <v>0</v>
      </c>
      <c r="X304" s="30">
        <f t="shared" si="38"/>
        <v>67</v>
      </c>
    </row>
    <row r="305" spans="1:25" ht="20.25">
      <c r="A305" s="25">
        <v>4</v>
      </c>
      <c r="B305" s="26" t="s">
        <v>54</v>
      </c>
      <c r="C305" s="27" t="s">
        <v>19</v>
      </c>
      <c r="D305" s="28"/>
      <c r="E305" s="18"/>
      <c r="F305" s="18"/>
      <c r="G305" s="18"/>
      <c r="H305" s="28">
        <f t="shared" si="34"/>
        <v>0</v>
      </c>
      <c r="I305" s="18"/>
      <c r="J305" s="18"/>
      <c r="K305" s="18"/>
      <c r="L305" s="28">
        <f t="shared" si="35"/>
        <v>0</v>
      </c>
      <c r="M305" s="18"/>
      <c r="N305" s="18"/>
      <c r="O305" s="18"/>
      <c r="P305" s="28">
        <f t="shared" si="36"/>
        <v>0</v>
      </c>
      <c r="Q305" s="18"/>
      <c r="R305" s="18"/>
      <c r="S305" s="18"/>
      <c r="T305" s="28">
        <f t="shared" si="37"/>
        <v>0</v>
      </c>
      <c r="U305" s="29">
        <f t="shared" si="32"/>
        <v>0</v>
      </c>
      <c r="V305" s="29">
        <f t="shared" si="32"/>
        <v>0</v>
      </c>
      <c r="W305" s="29">
        <f t="shared" si="32"/>
        <v>0</v>
      </c>
      <c r="X305" s="30">
        <f t="shared" si="38"/>
        <v>0</v>
      </c>
    </row>
    <row r="306" spans="1:25" ht="23.1" customHeight="1">
      <c r="A306" s="25">
        <v>5</v>
      </c>
      <c r="B306" s="26" t="s">
        <v>54</v>
      </c>
      <c r="C306" s="27" t="s">
        <v>20</v>
      </c>
      <c r="D306" s="28">
        <v>91</v>
      </c>
      <c r="E306" s="18"/>
      <c r="F306" s="18">
        <v>9</v>
      </c>
      <c r="G306" s="18"/>
      <c r="H306" s="28">
        <f t="shared" si="34"/>
        <v>9</v>
      </c>
      <c r="I306" s="18">
        <v>2</v>
      </c>
      <c r="J306" s="18">
        <v>26</v>
      </c>
      <c r="K306" s="18"/>
      <c r="L306" s="28">
        <f t="shared" si="35"/>
        <v>28</v>
      </c>
      <c r="M306" s="18">
        <v>3</v>
      </c>
      <c r="N306" s="18">
        <v>51</v>
      </c>
      <c r="O306" s="18"/>
      <c r="P306" s="28">
        <f t="shared" si="36"/>
        <v>54</v>
      </c>
      <c r="Q306" s="18"/>
      <c r="R306" s="18"/>
      <c r="S306" s="18"/>
      <c r="T306" s="28">
        <f t="shared" si="37"/>
        <v>0</v>
      </c>
      <c r="U306" s="29">
        <f t="shared" si="32"/>
        <v>5</v>
      </c>
      <c r="V306" s="29">
        <f t="shared" si="32"/>
        <v>86</v>
      </c>
      <c r="W306" s="29">
        <f t="shared" si="32"/>
        <v>0</v>
      </c>
      <c r="X306" s="30">
        <f t="shared" si="38"/>
        <v>91</v>
      </c>
    </row>
    <row r="307" spans="1:25" ht="23.1" customHeight="1">
      <c r="A307" s="25">
        <v>6</v>
      </c>
      <c r="B307" s="26" t="s">
        <v>54</v>
      </c>
      <c r="C307" s="27" t="s">
        <v>21</v>
      </c>
      <c r="D307" s="28">
        <v>145</v>
      </c>
      <c r="E307" s="18"/>
      <c r="F307" s="18">
        <v>14</v>
      </c>
      <c r="G307" s="18"/>
      <c r="H307" s="28">
        <f t="shared" si="34"/>
        <v>14</v>
      </c>
      <c r="I307" s="18">
        <v>3</v>
      </c>
      <c r="J307" s="18">
        <v>34</v>
      </c>
      <c r="K307" s="18"/>
      <c r="L307" s="28">
        <f t="shared" si="35"/>
        <v>37</v>
      </c>
      <c r="M307" s="18">
        <v>4</v>
      </c>
      <c r="N307" s="18">
        <v>89</v>
      </c>
      <c r="O307" s="18"/>
      <c r="P307" s="28">
        <f t="shared" si="36"/>
        <v>93</v>
      </c>
      <c r="Q307" s="18">
        <v>1</v>
      </c>
      <c r="R307" s="18"/>
      <c r="S307" s="18"/>
      <c r="T307" s="28">
        <f t="shared" si="37"/>
        <v>1</v>
      </c>
      <c r="U307" s="29">
        <f t="shared" si="32"/>
        <v>8</v>
      </c>
      <c r="V307" s="29">
        <f t="shared" si="32"/>
        <v>137</v>
      </c>
      <c r="W307" s="29">
        <f t="shared" si="32"/>
        <v>0</v>
      </c>
      <c r="X307" s="30">
        <f t="shared" si="38"/>
        <v>145</v>
      </c>
    </row>
    <row r="308" spans="1:25" ht="23.1" customHeight="1">
      <c r="A308" s="25">
        <v>7</v>
      </c>
      <c r="B308" s="26" t="s">
        <v>54</v>
      </c>
      <c r="C308" s="27" t="s">
        <v>22</v>
      </c>
      <c r="D308" s="28">
        <v>101</v>
      </c>
      <c r="E308" s="18"/>
      <c r="F308" s="18">
        <v>28</v>
      </c>
      <c r="G308" s="18"/>
      <c r="H308" s="28">
        <f t="shared" si="34"/>
        <v>28</v>
      </c>
      <c r="I308" s="18"/>
      <c r="J308" s="18">
        <v>39</v>
      </c>
      <c r="K308" s="18"/>
      <c r="L308" s="28">
        <f t="shared" si="35"/>
        <v>39</v>
      </c>
      <c r="M308" s="18">
        <v>7</v>
      </c>
      <c r="N308" s="18">
        <v>19</v>
      </c>
      <c r="O308" s="18"/>
      <c r="P308" s="28">
        <f t="shared" si="36"/>
        <v>26</v>
      </c>
      <c r="Q308" s="18">
        <v>8</v>
      </c>
      <c r="R308" s="18"/>
      <c r="S308" s="18"/>
      <c r="T308" s="28">
        <f t="shared" si="37"/>
        <v>8</v>
      </c>
      <c r="U308" s="29">
        <f t="shared" si="32"/>
        <v>15</v>
      </c>
      <c r="V308" s="29">
        <f t="shared" si="32"/>
        <v>86</v>
      </c>
      <c r="W308" s="29">
        <f t="shared" si="32"/>
        <v>0</v>
      </c>
      <c r="X308" s="30">
        <f t="shared" si="38"/>
        <v>101</v>
      </c>
    </row>
    <row r="309" spans="1:25" ht="23.1" customHeight="1">
      <c r="A309" s="25">
        <v>8</v>
      </c>
      <c r="B309" s="26" t="s">
        <v>54</v>
      </c>
      <c r="C309" s="27" t="s">
        <v>23</v>
      </c>
      <c r="D309" s="28"/>
      <c r="E309" s="18"/>
      <c r="F309" s="18"/>
      <c r="G309" s="18"/>
      <c r="H309" s="28">
        <f t="shared" si="34"/>
        <v>0</v>
      </c>
      <c r="I309" s="18"/>
      <c r="J309" s="18"/>
      <c r="K309" s="18"/>
      <c r="L309" s="28">
        <f t="shared" si="35"/>
        <v>0</v>
      </c>
      <c r="M309" s="18"/>
      <c r="N309" s="18"/>
      <c r="O309" s="18"/>
      <c r="P309" s="28">
        <f t="shared" si="36"/>
        <v>0</v>
      </c>
      <c r="Q309" s="18"/>
      <c r="R309" s="18"/>
      <c r="S309" s="18"/>
      <c r="T309" s="28">
        <f t="shared" si="37"/>
        <v>0</v>
      </c>
      <c r="U309" s="29">
        <f t="shared" si="32"/>
        <v>0</v>
      </c>
      <c r="V309" s="29">
        <f t="shared" si="32"/>
        <v>0</v>
      </c>
      <c r="W309" s="29">
        <f t="shared" si="32"/>
        <v>0</v>
      </c>
      <c r="X309" s="30">
        <f t="shared" si="38"/>
        <v>0</v>
      </c>
    </row>
    <row r="310" spans="1:25" ht="23.1" customHeight="1">
      <c r="A310" s="25">
        <v>9</v>
      </c>
      <c r="B310" s="26" t="s">
        <v>54</v>
      </c>
      <c r="C310" s="27" t="s">
        <v>24</v>
      </c>
      <c r="D310" s="28"/>
      <c r="E310" s="18"/>
      <c r="F310" s="18"/>
      <c r="G310" s="18"/>
      <c r="H310" s="28">
        <f t="shared" si="34"/>
        <v>0</v>
      </c>
      <c r="I310" s="18"/>
      <c r="J310" s="18"/>
      <c r="K310" s="18"/>
      <c r="L310" s="28">
        <f t="shared" si="35"/>
        <v>0</v>
      </c>
      <c r="M310" s="18"/>
      <c r="N310" s="18"/>
      <c r="O310" s="18"/>
      <c r="P310" s="28">
        <f t="shared" si="36"/>
        <v>0</v>
      </c>
      <c r="Q310" s="18"/>
      <c r="R310" s="18"/>
      <c r="S310" s="18"/>
      <c r="T310" s="28">
        <f t="shared" si="37"/>
        <v>0</v>
      </c>
      <c r="U310" s="29">
        <f t="shared" si="32"/>
        <v>0</v>
      </c>
      <c r="V310" s="29">
        <f t="shared" si="32"/>
        <v>0</v>
      </c>
      <c r="W310" s="29">
        <f t="shared" si="32"/>
        <v>0</v>
      </c>
      <c r="X310" s="30">
        <f t="shared" si="38"/>
        <v>0</v>
      </c>
    </row>
    <row r="311" spans="1:25" ht="23.1" customHeight="1">
      <c r="A311" s="25">
        <v>10</v>
      </c>
      <c r="B311" s="26" t="s">
        <v>54</v>
      </c>
      <c r="C311" s="27" t="s">
        <v>25</v>
      </c>
      <c r="D311" s="32"/>
      <c r="E311" s="4"/>
      <c r="F311" s="4"/>
      <c r="G311" s="4"/>
      <c r="H311" s="28">
        <f t="shared" si="34"/>
        <v>0</v>
      </c>
      <c r="I311" s="4"/>
      <c r="J311" s="4"/>
      <c r="K311" s="4"/>
      <c r="L311" s="28">
        <f t="shared" si="35"/>
        <v>0</v>
      </c>
      <c r="M311" s="4"/>
      <c r="N311" s="4"/>
      <c r="O311" s="4"/>
      <c r="P311" s="28">
        <f t="shared" si="36"/>
        <v>0</v>
      </c>
      <c r="Q311" s="4"/>
      <c r="R311" s="4"/>
      <c r="S311" s="4"/>
      <c r="T311" s="28">
        <f t="shared" si="37"/>
        <v>0</v>
      </c>
      <c r="U311" s="29">
        <f t="shared" ref="U311:W369" si="40">SUM(E311,I311,M311,Q311)</f>
        <v>0</v>
      </c>
      <c r="V311" s="29">
        <f t="shared" si="40"/>
        <v>0</v>
      </c>
      <c r="W311" s="29">
        <f t="shared" si="40"/>
        <v>0</v>
      </c>
      <c r="X311" s="30">
        <f t="shared" si="38"/>
        <v>0</v>
      </c>
    </row>
    <row r="312" spans="1:25" ht="23.1" customHeight="1">
      <c r="A312" s="25">
        <v>11</v>
      </c>
      <c r="B312" s="26" t="s">
        <v>54</v>
      </c>
      <c r="C312" s="27" t="s">
        <v>26</v>
      </c>
      <c r="D312" s="36">
        <v>22</v>
      </c>
      <c r="E312" s="4"/>
      <c r="F312" s="4">
        <v>2</v>
      </c>
      <c r="G312" s="4"/>
      <c r="H312" s="28">
        <f t="shared" si="34"/>
        <v>2</v>
      </c>
      <c r="I312" s="4">
        <v>1</v>
      </c>
      <c r="J312" s="4">
        <v>8</v>
      </c>
      <c r="K312" s="4"/>
      <c r="L312" s="28">
        <f t="shared" si="35"/>
        <v>9</v>
      </c>
      <c r="M312" s="4">
        <v>1</v>
      </c>
      <c r="N312" s="4">
        <v>10</v>
      </c>
      <c r="O312" s="4"/>
      <c r="P312" s="28">
        <f t="shared" si="36"/>
        <v>11</v>
      </c>
      <c r="Q312" s="4"/>
      <c r="R312" s="4"/>
      <c r="S312" s="4"/>
      <c r="T312" s="28">
        <f t="shared" si="37"/>
        <v>0</v>
      </c>
      <c r="U312" s="29">
        <f t="shared" si="40"/>
        <v>2</v>
      </c>
      <c r="V312" s="29">
        <f t="shared" si="40"/>
        <v>20</v>
      </c>
      <c r="W312" s="29">
        <f t="shared" si="40"/>
        <v>0</v>
      </c>
      <c r="X312" s="30">
        <f t="shared" si="38"/>
        <v>22</v>
      </c>
    </row>
    <row r="313" spans="1:25" ht="23.1" customHeight="1">
      <c r="A313" s="25">
        <v>12</v>
      </c>
      <c r="B313" s="26" t="s">
        <v>54</v>
      </c>
      <c r="C313" s="27" t="s">
        <v>27</v>
      </c>
      <c r="D313" s="32"/>
      <c r="E313" s="4"/>
      <c r="F313" s="4"/>
      <c r="G313" s="4"/>
      <c r="H313" s="28">
        <f t="shared" si="34"/>
        <v>0</v>
      </c>
      <c r="I313" s="4"/>
      <c r="J313" s="4"/>
      <c r="K313" s="4"/>
      <c r="L313" s="28">
        <f t="shared" si="35"/>
        <v>0</v>
      </c>
      <c r="M313" s="4"/>
      <c r="N313" s="4"/>
      <c r="O313" s="4"/>
      <c r="P313" s="28">
        <f t="shared" si="36"/>
        <v>0</v>
      </c>
      <c r="Q313" s="4"/>
      <c r="R313" s="4"/>
      <c r="S313" s="4"/>
      <c r="T313" s="28">
        <f t="shared" si="37"/>
        <v>0</v>
      </c>
      <c r="U313" s="29">
        <f t="shared" si="40"/>
        <v>0</v>
      </c>
      <c r="V313" s="29">
        <f t="shared" si="40"/>
        <v>0</v>
      </c>
      <c r="W313" s="29">
        <f t="shared" si="40"/>
        <v>0</v>
      </c>
      <c r="X313" s="30">
        <f t="shared" si="38"/>
        <v>0</v>
      </c>
    </row>
    <row r="314" spans="1:25" ht="23.1" customHeight="1">
      <c r="A314" s="25">
        <v>13</v>
      </c>
      <c r="B314" s="26" t="s">
        <v>54</v>
      </c>
      <c r="C314" s="27" t="s">
        <v>28</v>
      </c>
      <c r="D314" s="32">
        <v>38</v>
      </c>
      <c r="E314" s="4"/>
      <c r="F314" s="4">
        <v>9</v>
      </c>
      <c r="G314" s="4"/>
      <c r="H314" s="28">
        <f t="shared" si="34"/>
        <v>9</v>
      </c>
      <c r="I314" s="4"/>
      <c r="J314" s="4">
        <v>8</v>
      </c>
      <c r="K314" s="4"/>
      <c r="L314" s="28">
        <f t="shared" si="35"/>
        <v>8</v>
      </c>
      <c r="M314" s="4">
        <v>1</v>
      </c>
      <c r="N314" s="4">
        <v>20</v>
      </c>
      <c r="O314" s="4"/>
      <c r="P314" s="28">
        <f t="shared" si="36"/>
        <v>21</v>
      </c>
      <c r="Q314" s="4"/>
      <c r="R314" s="4"/>
      <c r="S314" s="4"/>
      <c r="T314" s="28">
        <f t="shared" si="37"/>
        <v>0</v>
      </c>
      <c r="U314" s="29">
        <f t="shared" si="40"/>
        <v>1</v>
      </c>
      <c r="V314" s="29">
        <f t="shared" si="40"/>
        <v>37</v>
      </c>
      <c r="W314" s="29">
        <f t="shared" si="40"/>
        <v>0</v>
      </c>
      <c r="X314" s="30">
        <f t="shared" si="38"/>
        <v>38</v>
      </c>
    </row>
    <row r="315" spans="1:25" ht="23.1" customHeight="1">
      <c r="A315" s="25">
        <v>14</v>
      </c>
      <c r="B315" s="26" t="s">
        <v>54</v>
      </c>
      <c r="C315" s="27" t="s">
        <v>29</v>
      </c>
      <c r="D315" s="32">
        <v>3</v>
      </c>
      <c r="E315" s="4"/>
      <c r="F315" s="4">
        <v>1</v>
      </c>
      <c r="G315" s="4"/>
      <c r="H315" s="28">
        <f t="shared" si="34"/>
        <v>1</v>
      </c>
      <c r="I315" s="4"/>
      <c r="J315" s="4"/>
      <c r="K315" s="4"/>
      <c r="L315" s="28">
        <f t="shared" si="35"/>
        <v>0</v>
      </c>
      <c r="M315" s="4"/>
      <c r="N315" s="4">
        <v>2</v>
      </c>
      <c r="O315" s="4"/>
      <c r="P315" s="28">
        <f t="shared" si="36"/>
        <v>2</v>
      </c>
      <c r="Q315" s="4"/>
      <c r="R315" s="4"/>
      <c r="S315" s="4"/>
      <c r="T315" s="28">
        <f t="shared" si="37"/>
        <v>0</v>
      </c>
      <c r="U315" s="29">
        <f t="shared" si="40"/>
        <v>0</v>
      </c>
      <c r="V315" s="29">
        <f t="shared" si="40"/>
        <v>3</v>
      </c>
      <c r="W315" s="29">
        <f t="shared" si="40"/>
        <v>0</v>
      </c>
      <c r="X315" s="30">
        <f t="shared" si="38"/>
        <v>3</v>
      </c>
    </row>
    <row r="316" spans="1:25" ht="23.1" customHeight="1">
      <c r="A316" s="25">
        <v>15</v>
      </c>
      <c r="B316" s="26" t="s">
        <v>54</v>
      </c>
      <c r="C316" s="27" t="s">
        <v>30</v>
      </c>
      <c r="D316" s="32"/>
      <c r="E316" s="4"/>
      <c r="F316" s="4"/>
      <c r="G316" s="4"/>
      <c r="H316" s="28">
        <f t="shared" si="34"/>
        <v>0</v>
      </c>
      <c r="I316" s="4"/>
      <c r="J316" s="4"/>
      <c r="K316" s="4"/>
      <c r="L316" s="28">
        <f t="shared" si="35"/>
        <v>0</v>
      </c>
      <c r="M316" s="4"/>
      <c r="N316" s="4"/>
      <c r="O316" s="4"/>
      <c r="P316" s="28">
        <f t="shared" si="36"/>
        <v>0</v>
      </c>
      <c r="Q316" s="4"/>
      <c r="R316" s="4"/>
      <c r="S316" s="4"/>
      <c r="T316" s="28">
        <f t="shared" si="37"/>
        <v>0</v>
      </c>
      <c r="U316" s="29">
        <f t="shared" si="40"/>
        <v>0</v>
      </c>
      <c r="V316" s="29">
        <f t="shared" si="40"/>
        <v>0</v>
      </c>
      <c r="W316" s="29">
        <f t="shared" si="40"/>
        <v>0</v>
      </c>
      <c r="X316" s="30">
        <f t="shared" si="38"/>
        <v>0</v>
      </c>
    </row>
    <row r="317" spans="1:25" ht="23.1" customHeight="1">
      <c r="A317" s="25">
        <v>16</v>
      </c>
      <c r="B317" s="26" t="s">
        <v>54</v>
      </c>
      <c r="C317" s="27" t="s">
        <v>31</v>
      </c>
      <c r="D317" s="32"/>
      <c r="E317" s="4"/>
      <c r="F317" s="4"/>
      <c r="G317" s="4"/>
      <c r="H317" s="28">
        <f t="shared" si="34"/>
        <v>0</v>
      </c>
      <c r="I317" s="4"/>
      <c r="J317" s="4"/>
      <c r="K317" s="4"/>
      <c r="L317" s="28">
        <f t="shared" si="35"/>
        <v>0</v>
      </c>
      <c r="M317" s="4"/>
      <c r="N317" s="4"/>
      <c r="O317" s="4"/>
      <c r="P317" s="28">
        <f t="shared" si="36"/>
        <v>0</v>
      </c>
      <c r="Q317" s="4"/>
      <c r="R317" s="4"/>
      <c r="S317" s="4"/>
      <c r="T317" s="28">
        <f t="shared" si="37"/>
        <v>0</v>
      </c>
      <c r="U317" s="29">
        <f t="shared" si="40"/>
        <v>0</v>
      </c>
      <c r="V317" s="29">
        <f t="shared" si="40"/>
        <v>0</v>
      </c>
      <c r="W317" s="29">
        <f t="shared" si="40"/>
        <v>0</v>
      </c>
      <c r="X317" s="30">
        <f t="shared" si="38"/>
        <v>0</v>
      </c>
      <c r="Y317" s="3">
        <f>X317-D317</f>
        <v>0</v>
      </c>
    </row>
    <row r="318" spans="1:25" ht="23.1" customHeight="1">
      <c r="A318" s="25">
        <v>17</v>
      </c>
      <c r="B318" s="26" t="s">
        <v>54</v>
      </c>
      <c r="C318" s="27" t="s">
        <v>32</v>
      </c>
      <c r="D318" s="32"/>
      <c r="E318" s="4"/>
      <c r="F318" s="4"/>
      <c r="G318" s="4"/>
      <c r="H318" s="28">
        <f t="shared" si="34"/>
        <v>0</v>
      </c>
      <c r="I318" s="4"/>
      <c r="J318" s="4"/>
      <c r="K318" s="4"/>
      <c r="L318" s="28">
        <f t="shared" si="35"/>
        <v>0</v>
      </c>
      <c r="M318" s="4"/>
      <c r="N318" s="4"/>
      <c r="O318" s="4"/>
      <c r="P318" s="28">
        <f t="shared" si="36"/>
        <v>0</v>
      </c>
      <c r="Q318" s="4"/>
      <c r="R318" s="4"/>
      <c r="S318" s="4"/>
      <c r="T318" s="28">
        <f t="shared" si="37"/>
        <v>0</v>
      </c>
      <c r="U318" s="29">
        <f t="shared" si="40"/>
        <v>0</v>
      </c>
      <c r="V318" s="29">
        <f t="shared" si="40"/>
        <v>0</v>
      </c>
      <c r="W318" s="29">
        <f t="shared" si="40"/>
        <v>0</v>
      </c>
      <c r="X318" s="30">
        <f t="shared" si="38"/>
        <v>0</v>
      </c>
    </row>
    <row r="319" spans="1:25" ht="23.1" customHeight="1">
      <c r="A319" s="25">
        <v>18</v>
      </c>
      <c r="B319" s="26" t="s">
        <v>54</v>
      </c>
      <c r="C319" s="27" t="s">
        <v>33</v>
      </c>
      <c r="D319" s="32">
        <v>16</v>
      </c>
      <c r="E319" s="4"/>
      <c r="F319" s="4"/>
      <c r="G319" s="4"/>
      <c r="H319" s="28">
        <f t="shared" si="34"/>
        <v>0</v>
      </c>
      <c r="I319" s="4"/>
      <c r="J319" s="4">
        <v>5</v>
      </c>
      <c r="K319" s="4"/>
      <c r="L319" s="28">
        <f t="shared" si="35"/>
        <v>5</v>
      </c>
      <c r="M319" s="4"/>
      <c r="N319" s="4">
        <v>11</v>
      </c>
      <c r="O319" s="4"/>
      <c r="P319" s="28">
        <f t="shared" si="36"/>
        <v>11</v>
      </c>
      <c r="Q319" s="4"/>
      <c r="R319" s="4"/>
      <c r="S319" s="4"/>
      <c r="T319" s="28">
        <f t="shared" si="37"/>
        <v>0</v>
      </c>
      <c r="U319" s="29">
        <f t="shared" si="40"/>
        <v>0</v>
      </c>
      <c r="V319" s="29">
        <f t="shared" si="40"/>
        <v>16</v>
      </c>
      <c r="W319" s="29">
        <f t="shared" si="40"/>
        <v>0</v>
      </c>
      <c r="X319" s="30">
        <f t="shared" si="38"/>
        <v>16</v>
      </c>
    </row>
    <row r="320" spans="1:25" ht="23.1" customHeight="1">
      <c r="A320" s="25">
        <v>19</v>
      </c>
      <c r="B320" s="26" t="s">
        <v>54</v>
      </c>
      <c r="C320" s="33" t="s">
        <v>34</v>
      </c>
      <c r="D320" s="4"/>
      <c r="E320" s="4"/>
      <c r="F320" s="4"/>
      <c r="G320" s="4"/>
      <c r="H320" s="18">
        <f t="shared" si="34"/>
        <v>0</v>
      </c>
      <c r="I320" s="4"/>
      <c r="J320" s="4"/>
      <c r="K320" s="4"/>
      <c r="L320" s="18">
        <f t="shared" si="35"/>
        <v>0</v>
      </c>
      <c r="M320" s="4"/>
      <c r="N320" s="4"/>
      <c r="O320" s="4"/>
      <c r="P320" s="18">
        <f t="shared" si="36"/>
        <v>0</v>
      </c>
      <c r="Q320" s="4"/>
      <c r="R320" s="4"/>
      <c r="S320" s="4"/>
      <c r="T320" s="18">
        <f t="shared" si="37"/>
        <v>0</v>
      </c>
      <c r="U320" s="18">
        <f t="shared" si="40"/>
        <v>0</v>
      </c>
      <c r="V320" s="18">
        <f t="shared" si="40"/>
        <v>0</v>
      </c>
      <c r="W320" s="18">
        <f t="shared" si="40"/>
        <v>0</v>
      </c>
      <c r="X320" s="18">
        <f t="shared" si="38"/>
        <v>0</v>
      </c>
    </row>
    <row r="321" spans="1:24" ht="23.1" customHeight="1">
      <c r="A321" s="25">
        <v>20</v>
      </c>
      <c r="B321" s="26" t="s">
        <v>54</v>
      </c>
      <c r="C321" s="34" t="s">
        <v>35</v>
      </c>
      <c r="D321" s="32">
        <v>6</v>
      </c>
      <c r="E321" s="4"/>
      <c r="F321" s="4">
        <v>1</v>
      </c>
      <c r="G321" s="4"/>
      <c r="H321" s="28">
        <f t="shared" si="34"/>
        <v>1</v>
      </c>
      <c r="I321" s="4"/>
      <c r="J321" s="4">
        <v>3</v>
      </c>
      <c r="K321" s="4"/>
      <c r="L321" s="28">
        <f t="shared" si="35"/>
        <v>3</v>
      </c>
      <c r="M321" s="4"/>
      <c r="N321" s="4">
        <v>2</v>
      </c>
      <c r="O321" s="4"/>
      <c r="P321" s="28">
        <f t="shared" si="36"/>
        <v>2</v>
      </c>
      <c r="Q321" s="4"/>
      <c r="R321" s="4"/>
      <c r="S321" s="4"/>
      <c r="T321" s="28">
        <f t="shared" si="37"/>
        <v>0</v>
      </c>
      <c r="U321" s="29">
        <f t="shared" si="40"/>
        <v>0</v>
      </c>
      <c r="V321" s="29">
        <f t="shared" si="40"/>
        <v>6</v>
      </c>
      <c r="W321" s="29">
        <f t="shared" si="40"/>
        <v>0</v>
      </c>
      <c r="X321" s="30">
        <f t="shared" si="38"/>
        <v>6</v>
      </c>
    </row>
    <row r="322" spans="1:24" ht="20.25">
      <c r="A322" s="25">
        <v>21</v>
      </c>
      <c r="B322" s="26" t="s">
        <v>54</v>
      </c>
      <c r="C322" s="27" t="s">
        <v>36</v>
      </c>
      <c r="D322" s="32"/>
      <c r="E322" s="4"/>
      <c r="F322" s="4"/>
      <c r="G322" s="4"/>
      <c r="H322" s="28">
        <f t="shared" si="34"/>
        <v>0</v>
      </c>
      <c r="I322" s="4"/>
      <c r="J322" s="4"/>
      <c r="K322" s="4"/>
      <c r="L322" s="28">
        <f t="shared" si="35"/>
        <v>0</v>
      </c>
      <c r="M322" s="4"/>
      <c r="N322" s="4"/>
      <c r="O322" s="4"/>
      <c r="P322" s="28">
        <f t="shared" si="36"/>
        <v>0</v>
      </c>
      <c r="Q322" s="4"/>
      <c r="R322" s="4"/>
      <c r="S322" s="4"/>
      <c r="T322" s="28">
        <f t="shared" si="37"/>
        <v>0</v>
      </c>
      <c r="U322" s="29">
        <f t="shared" si="40"/>
        <v>0</v>
      </c>
      <c r="V322" s="29">
        <f t="shared" si="40"/>
        <v>0</v>
      </c>
      <c r="W322" s="29">
        <f t="shared" si="40"/>
        <v>0</v>
      </c>
      <c r="X322" s="30">
        <f t="shared" si="38"/>
        <v>0</v>
      </c>
    </row>
    <row r="323" spans="1:24" ht="20.25">
      <c r="A323" s="25">
        <v>22</v>
      </c>
      <c r="B323" s="26" t="s">
        <v>54</v>
      </c>
      <c r="C323" s="27" t="s">
        <v>37</v>
      </c>
      <c r="D323" s="32">
        <v>52</v>
      </c>
      <c r="E323" s="4"/>
      <c r="F323" s="4">
        <v>2</v>
      </c>
      <c r="G323" s="4"/>
      <c r="H323" s="28">
        <f t="shared" si="34"/>
        <v>2</v>
      </c>
      <c r="I323" s="4"/>
      <c r="J323" s="4">
        <v>13</v>
      </c>
      <c r="K323" s="4"/>
      <c r="L323" s="28">
        <f t="shared" si="35"/>
        <v>13</v>
      </c>
      <c r="M323" s="4"/>
      <c r="N323" s="4">
        <v>37</v>
      </c>
      <c r="O323" s="4"/>
      <c r="P323" s="28">
        <f t="shared" si="36"/>
        <v>37</v>
      </c>
      <c r="Q323" s="4"/>
      <c r="R323" s="4"/>
      <c r="S323" s="4"/>
      <c r="T323" s="28">
        <f t="shared" si="37"/>
        <v>0</v>
      </c>
      <c r="U323" s="29">
        <f t="shared" si="40"/>
        <v>0</v>
      </c>
      <c r="V323" s="29">
        <f t="shared" si="40"/>
        <v>52</v>
      </c>
      <c r="W323" s="29">
        <f t="shared" si="40"/>
        <v>0</v>
      </c>
      <c r="X323" s="30">
        <f t="shared" si="38"/>
        <v>52</v>
      </c>
    </row>
    <row r="324" spans="1:24" ht="40.5">
      <c r="A324" s="25">
        <v>23</v>
      </c>
      <c r="B324" s="26" t="s">
        <v>54</v>
      </c>
      <c r="C324" s="27" t="s">
        <v>146</v>
      </c>
      <c r="D324" s="32"/>
      <c r="E324" s="4"/>
      <c r="F324" s="4"/>
      <c r="G324" s="4"/>
      <c r="H324" s="28">
        <f t="shared" si="34"/>
        <v>0</v>
      </c>
      <c r="I324" s="4"/>
      <c r="J324" s="4"/>
      <c r="K324" s="4"/>
      <c r="L324" s="28">
        <f t="shared" si="35"/>
        <v>0</v>
      </c>
      <c r="M324" s="4"/>
      <c r="N324" s="4"/>
      <c r="O324" s="4"/>
      <c r="P324" s="28">
        <f t="shared" si="36"/>
        <v>0</v>
      </c>
      <c r="Q324" s="4"/>
      <c r="R324" s="4"/>
      <c r="S324" s="4"/>
      <c r="T324" s="28">
        <f t="shared" si="37"/>
        <v>0</v>
      </c>
      <c r="U324" s="29">
        <f t="shared" si="40"/>
        <v>0</v>
      </c>
      <c r="V324" s="29">
        <f t="shared" si="40"/>
        <v>0</v>
      </c>
      <c r="W324" s="29">
        <f t="shared" si="40"/>
        <v>0</v>
      </c>
      <c r="X324" s="30">
        <f t="shared" si="38"/>
        <v>0</v>
      </c>
    </row>
    <row r="325" spans="1:24" ht="20.25">
      <c r="A325" s="25">
        <v>24</v>
      </c>
      <c r="B325" s="26" t="s">
        <v>54</v>
      </c>
      <c r="C325" s="27" t="s">
        <v>38</v>
      </c>
      <c r="D325" s="32">
        <v>14</v>
      </c>
      <c r="E325" s="4"/>
      <c r="F325" s="4"/>
      <c r="G325" s="4"/>
      <c r="H325" s="28">
        <f t="shared" si="34"/>
        <v>0</v>
      </c>
      <c r="I325" s="4"/>
      <c r="J325" s="4">
        <v>6</v>
      </c>
      <c r="K325" s="4"/>
      <c r="L325" s="28">
        <f t="shared" si="35"/>
        <v>6</v>
      </c>
      <c r="M325" s="4"/>
      <c r="N325" s="4">
        <v>8</v>
      </c>
      <c r="O325" s="4"/>
      <c r="P325" s="28">
        <f t="shared" si="36"/>
        <v>8</v>
      </c>
      <c r="Q325" s="4"/>
      <c r="R325" s="4"/>
      <c r="S325" s="4"/>
      <c r="T325" s="28">
        <f t="shared" si="37"/>
        <v>0</v>
      </c>
      <c r="U325" s="29">
        <f t="shared" si="40"/>
        <v>0</v>
      </c>
      <c r="V325" s="29">
        <f t="shared" si="40"/>
        <v>14</v>
      </c>
      <c r="W325" s="29">
        <f t="shared" si="40"/>
        <v>0</v>
      </c>
      <c r="X325" s="30">
        <f t="shared" si="38"/>
        <v>14</v>
      </c>
    </row>
    <row r="326" spans="1:24" ht="20.25">
      <c r="A326" s="25">
        <v>25</v>
      </c>
      <c r="B326" s="26" t="s">
        <v>54</v>
      </c>
      <c r="C326" s="27" t="s">
        <v>39</v>
      </c>
      <c r="D326" s="32">
        <v>9</v>
      </c>
      <c r="E326" s="4"/>
      <c r="F326" s="4">
        <v>1</v>
      </c>
      <c r="G326" s="4"/>
      <c r="H326" s="28">
        <f t="shared" si="34"/>
        <v>1</v>
      </c>
      <c r="I326" s="4"/>
      <c r="J326" s="4">
        <v>5</v>
      </c>
      <c r="K326" s="4"/>
      <c r="L326" s="28">
        <f t="shared" si="35"/>
        <v>5</v>
      </c>
      <c r="M326" s="4"/>
      <c r="N326" s="4">
        <v>3</v>
      </c>
      <c r="O326" s="4"/>
      <c r="P326" s="28">
        <f t="shared" si="36"/>
        <v>3</v>
      </c>
      <c r="Q326" s="4"/>
      <c r="R326" s="4"/>
      <c r="S326" s="4"/>
      <c r="T326" s="28">
        <f t="shared" si="37"/>
        <v>0</v>
      </c>
      <c r="U326" s="29">
        <f t="shared" si="40"/>
        <v>0</v>
      </c>
      <c r="V326" s="29">
        <f t="shared" si="40"/>
        <v>9</v>
      </c>
      <c r="W326" s="29">
        <f t="shared" si="40"/>
        <v>0</v>
      </c>
      <c r="X326" s="30">
        <f t="shared" si="38"/>
        <v>9</v>
      </c>
    </row>
    <row r="327" spans="1:24" ht="20.25">
      <c r="A327" s="25">
        <v>26</v>
      </c>
      <c r="B327" s="26" t="s">
        <v>54</v>
      </c>
      <c r="C327" s="27" t="s">
        <v>40</v>
      </c>
      <c r="D327" s="32"/>
      <c r="E327" s="4"/>
      <c r="F327" s="4"/>
      <c r="G327" s="4"/>
      <c r="H327" s="28">
        <f t="shared" si="34"/>
        <v>0</v>
      </c>
      <c r="I327" s="4"/>
      <c r="J327" s="4"/>
      <c r="K327" s="4"/>
      <c r="L327" s="28">
        <f t="shared" si="35"/>
        <v>0</v>
      </c>
      <c r="M327" s="4"/>
      <c r="N327" s="4"/>
      <c r="O327" s="4"/>
      <c r="P327" s="28">
        <f t="shared" si="36"/>
        <v>0</v>
      </c>
      <c r="Q327" s="4"/>
      <c r="R327" s="4"/>
      <c r="S327" s="4"/>
      <c r="T327" s="28">
        <f t="shared" si="37"/>
        <v>0</v>
      </c>
      <c r="U327" s="29">
        <f t="shared" si="40"/>
        <v>0</v>
      </c>
      <c r="V327" s="29">
        <f t="shared" si="40"/>
        <v>0</v>
      </c>
      <c r="W327" s="29">
        <f t="shared" si="40"/>
        <v>0</v>
      </c>
      <c r="X327" s="30">
        <f t="shared" si="38"/>
        <v>0</v>
      </c>
    </row>
    <row r="328" spans="1:24" ht="20.25">
      <c r="A328" s="25">
        <v>27</v>
      </c>
      <c r="B328" s="26" t="s">
        <v>54</v>
      </c>
      <c r="C328" s="27" t="s">
        <v>41</v>
      </c>
      <c r="D328" s="32"/>
      <c r="E328" s="4"/>
      <c r="F328" s="4"/>
      <c r="G328" s="4"/>
      <c r="H328" s="28">
        <f t="shared" si="34"/>
        <v>0</v>
      </c>
      <c r="I328" s="4"/>
      <c r="J328" s="4"/>
      <c r="K328" s="4"/>
      <c r="L328" s="28">
        <f t="shared" si="35"/>
        <v>0</v>
      </c>
      <c r="M328" s="4"/>
      <c r="N328" s="4"/>
      <c r="O328" s="4"/>
      <c r="P328" s="28">
        <f t="shared" si="36"/>
        <v>0</v>
      </c>
      <c r="Q328" s="4"/>
      <c r="R328" s="4"/>
      <c r="S328" s="4"/>
      <c r="T328" s="28">
        <f t="shared" si="37"/>
        <v>0</v>
      </c>
      <c r="U328" s="29">
        <f t="shared" si="40"/>
        <v>0</v>
      </c>
      <c r="V328" s="29">
        <f t="shared" si="40"/>
        <v>0</v>
      </c>
      <c r="W328" s="29">
        <f t="shared" si="40"/>
        <v>0</v>
      </c>
      <c r="X328" s="30">
        <f t="shared" si="38"/>
        <v>0</v>
      </c>
    </row>
    <row r="329" spans="1:24" ht="20.25">
      <c r="A329" s="25">
        <v>28</v>
      </c>
      <c r="B329" s="26" t="s">
        <v>54</v>
      </c>
      <c r="C329" s="27" t="s">
        <v>42</v>
      </c>
      <c r="D329" s="32"/>
      <c r="E329" s="4"/>
      <c r="F329" s="4"/>
      <c r="G329" s="4"/>
      <c r="H329" s="28">
        <f t="shared" si="34"/>
        <v>0</v>
      </c>
      <c r="I329" s="4"/>
      <c r="J329" s="4"/>
      <c r="K329" s="4"/>
      <c r="L329" s="28">
        <f t="shared" si="35"/>
        <v>0</v>
      </c>
      <c r="M329" s="4"/>
      <c r="N329" s="4"/>
      <c r="O329" s="4"/>
      <c r="P329" s="28">
        <f t="shared" si="36"/>
        <v>0</v>
      </c>
      <c r="Q329" s="4"/>
      <c r="R329" s="4"/>
      <c r="S329" s="4"/>
      <c r="T329" s="28">
        <f t="shared" si="37"/>
        <v>0</v>
      </c>
      <c r="U329" s="29">
        <f t="shared" si="40"/>
        <v>0</v>
      </c>
      <c r="V329" s="29">
        <f t="shared" si="40"/>
        <v>0</v>
      </c>
      <c r="W329" s="29">
        <f t="shared" si="40"/>
        <v>0</v>
      </c>
      <c r="X329" s="30">
        <f t="shared" si="38"/>
        <v>0</v>
      </c>
    </row>
    <row r="330" spans="1:24" ht="20.25">
      <c r="A330" s="25">
        <v>29</v>
      </c>
      <c r="B330" s="26" t="s">
        <v>54</v>
      </c>
      <c r="C330" s="27" t="s">
        <v>85</v>
      </c>
      <c r="D330" s="32">
        <v>229</v>
      </c>
      <c r="E330" s="4"/>
      <c r="F330" s="4">
        <v>21</v>
      </c>
      <c r="G330" s="4"/>
      <c r="H330" s="28">
        <f t="shared" si="34"/>
        <v>21</v>
      </c>
      <c r="I330" s="4">
        <v>2</v>
      </c>
      <c r="J330" s="4">
        <v>61</v>
      </c>
      <c r="K330" s="4"/>
      <c r="L330" s="28">
        <f t="shared" si="35"/>
        <v>63</v>
      </c>
      <c r="M330" s="4">
        <v>4</v>
      </c>
      <c r="N330" s="4">
        <v>136</v>
      </c>
      <c r="O330" s="4"/>
      <c r="P330" s="28">
        <f t="shared" si="36"/>
        <v>140</v>
      </c>
      <c r="Q330" s="4">
        <v>5</v>
      </c>
      <c r="R330" s="4"/>
      <c r="S330" s="4"/>
      <c r="T330" s="28">
        <f t="shared" si="37"/>
        <v>5</v>
      </c>
      <c r="U330" s="29">
        <f t="shared" si="40"/>
        <v>11</v>
      </c>
      <c r="V330" s="29">
        <f t="shared" si="40"/>
        <v>218</v>
      </c>
      <c r="W330" s="29">
        <f t="shared" si="40"/>
        <v>0</v>
      </c>
      <c r="X330" s="30">
        <f t="shared" si="38"/>
        <v>229</v>
      </c>
    </row>
    <row r="331" spans="1:24" ht="40.5">
      <c r="A331" s="25">
        <v>31</v>
      </c>
      <c r="B331" s="26" t="s">
        <v>54</v>
      </c>
      <c r="C331" s="27" t="s">
        <v>121</v>
      </c>
      <c r="D331" s="32"/>
      <c r="E331" s="4"/>
      <c r="F331" s="4"/>
      <c r="G331" s="4"/>
      <c r="H331" s="28">
        <f t="shared" si="34"/>
        <v>0</v>
      </c>
      <c r="I331" s="4"/>
      <c r="J331" s="4"/>
      <c r="K331" s="4"/>
      <c r="L331" s="28">
        <f t="shared" si="35"/>
        <v>0</v>
      </c>
      <c r="M331" s="4"/>
      <c r="N331" s="4"/>
      <c r="O331" s="4"/>
      <c r="P331" s="28">
        <f t="shared" si="36"/>
        <v>0</v>
      </c>
      <c r="Q331" s="4"/>
      <c r="R331" s="4"/>
      <c r="S331" s="4"/>
      <c r="T331" s="28">
        <f t="shared" si="37"/>
        <v>0</v>
      </c>
      <c r="U331" s="29">
        <f t="shared" si="40"/>
        <v>0</v>
      </c>
      <c r="V331" s="29">
        <f t="shared" si="40"/>
        <v>0</v>
      </c>
      <c r="W331" s="29">
        <f t="shared" si="40"/>
        <v>0</v>
      </c>
      <c r="X331" s="30">
        <f t="shared" si="38"/>
        <v>0</v>
      </c>
    </row>
    <row r="332" spans="1:24" ht="20.25">
      <c r="A332" s="25">
        <v>32</v>
      </c>
      <c r="B332" s="26" t="s">
        <v>54</v>
      </c>
      <c r="C332" s="27" t="s">
        <v>43</v>
      </c>
      <c r="D332" s="32"/>
      <c r="E332" s="4"/>
      <c r="F332" s="4"/>
      <c r="G332" s="4"/>
      <c r="H332" s="28">
        <f t="shared" si="34"/>
        <v>0</v>
      </c>
      <c r="I332" s="4"/>
      <c r="J332" s="4"/>
      <c r="K332" s="4"/>
      <c r="L332" s="28">
        <f t="shared" si="35"/>
        <v>0</v>
      </c>
      <c r="M332" s="4"/>
      <c r="N332" s="4"/>
      <c r="O332" s="4"/>
      <c r="P332" s="28">
        <f t="shared" si="36"/>
        <v>0</v>
      </c>
      <c r="Q332" s="4"/>
      <c r="R332" s="4"/>
      <c r="S332" s="4"/>
      <c r="T332" s="28">
        <f t="shared" si="37"/>
        <v>0</v>
      </c>
      <c r="U332" s="29">
        <f t="shared" si="40"/>
        <v>0</v>
      </c>
      <c r="V332" s="29">
        <f t="shared" si="40"/>
        <v>0</v>
      </c>
      <c r="W332" s="29">
        <f t="shared" si="40"/>
        <v>0</v>
      </c>
      <c r="X332" s="30">
        <f t="shared" si="38"/>
        <v>0</v>
      </c>
    </row>
    <row r="333" spans="1:24" ht="40.5">
      <c r="A333" s="25">
        <v>33</v>
      </c>
      <c r="B333" s="26" t="s">
        <v>54</v>
      </c>
      <c r="C333" s="27" t="s">
        <v>122</v>
      </c>
      <c r="D333" s="32"/>
      <c r="E333" s="4"/>
      <c r="F333" s="4"/>
      <c r="G333" s="4"/>
      <c r="H333" s="28">
        <f t="shared" ref="H333:H396" si="41">SUM(E333,F333,G333)</f>
        <v>0</v>
      </c>
      <c r="I333" s="4"/>
      <c r="J333" s="4"/>
      <c r="K333" s="4"/>
      <c r="L333" s="28">
        <f t="shared" ref="L333:L396" si="42">SUM(I333,J333,K333)</f>
        <v>0</v>
      </c>
      <c r="M333" s="4"/>
      <c r="N333" s="4"/>
      <c r="O333" s="4"/>
      <c r="P333" s="28">
        <f t="shared" si="36"/>
        <v>0</v>
      </c>
      <c r="Q333" s="4"/>
      <c r="R333" s="4"/>
      <c r="S333" s="4"/>
      <c r="T333" s="28">
        <f t="shared" si="37"/>
        <v>0</v>
      </c>
      <c r="U333" s="29">
        <f t="shared" si="40"/>
        <v>0</v>
      </c>
      <c r="V333" s="29">
        <f t="shared" si="40"/>
        <v>0</v>
      </c>
      <c r="W333" s="29">
        <f t="shared" si="40"/>
        <v>0</v>
      </c>
      <c r="X333" s="30">
        <f t="shared" si="38"/>
        <v>0</v>
      </c>
    </row>
    <row r="334" spans="1:24" ht="20.25">
      <c r="A334" s="25">
        <v>35</v>
      </c>
      <c r="B334" s="26" t="s">
        <v>54</v>
      </c>
      <c r="C334" s="34" t="s">
        <v>44</v>
      </c>
      <c r="D334" s="32">
        <v>15</v>
      </c>
      <c r="E334" s="4"/>
      <c r="F334" s="4">
        <v>3</v>
      </c>
      <c r="G334" s="4"/>
      <c r="H334" s="28">
        <f t="shared" si="41"/>
        <v>3</v>
      </c>
      <c r="I334" s="4"/>
      <c r="J334" s="4">
        <v>1</v>
      </c>
      <c r="K334" s="4"/>
      <c r="L334" s="28">
        <f t="shared" si="42"/>
        <v>1</v>
      </c>
      <c r="M334" s="4"/>
      <c r="N334" s="4">
        <v>11</v>
      </c>
      <c r="O334" s="4"/>
      <c r="P334" s="28">
        <f t="shared" ref="P334:P397" si="43">SUM(M334,N334,O334)</f>
        <v>11</v>
      </c>
      <c r="Q334" s="4"/>
      <c r="R334" s="4"/>
      <c r="S334" s="4"/>
      <c r="T334" s="28">
        <f t="shared" ref="T334:T397" si="44">SUM(Q334,R334,S334)</f>
        <v>0</v>
      </c>
      <c r="U334" s="29">
        <f t="shared" si="40"/>
        <v>0</v>
      </c>
      <c r="V334" s="29">
        <f t="shared" si="40"/>
        <v>15</v>
      </c>
      <c r="W334" s="29">
        <f t="shared" si="40"/>
        <v>0</v>
      </c>
      <c r="X334" s="30">
        <f t="shared" ref="X334:X397" si="45">SUM(U334,V334,W334)</f>
        <v>15</v>
      </c>
    </row>
    <row r="335" spans="1:24" ht="20.25">
      <c r="A335" s="25">
        <v>36</v>
      </c>
      <c r="B335" s="26" t="s">
        <v>54</v>
      </c>
      <c r="C335" s="34" t="s">
        <v>45</v>
      </c>
      <c r="D335" s="32"/>
      <c r="E335" s="4"/>
      <c r="F335" s="4"/>
      <c r="G335" s="4"/>
      <c r="H335" s="28">
        <f t="shared" si="41"/>
        <v>0</v>
      </c>
      <c r="I335" s="4"/>
      <c r="J335" s="4"/>
      <c r="K335" s="4"/>
      <c r="L335" s="28">
        <f t="shared" si="42"/>
        <v>0</v>
      </c>
      <c r="M335" s="4"/>
      <c r="N335" s="4"/>
      <c r="O335" s="4"/>
      <c r="P335" s="28">
        <f t="shared" si="43"/>
        <v>0</v>
      </c>
      <c r="Q335" s="4"/>
      <c r="R335" s="4"/>
      <c r="S335" s="4"/>
      <c r="T335" s="28">
        <f t="shared" si="44"/>
        <v>0</v>
      </c>
      <c r="U335" s="29">
        <f t="shared" si="40"/>
        <v>0</v>
      </c>
      <c r="V335" s="29">
        <f t="shared" si="40"/>
        <v>0</v>
      </c>
      <c r="W335" s="29">
        <f t="shared" si="40"/>
        <v>0</v>
      </c>
      <c r="X335" s="30">
        <f t="shared" si="45"/>
        <v>0</v>
      </c>
    </row>
    <row r="336" spans="1:24" ht="20.25">
      <c r="A336" s="25">
        <v>37</v>
      </c>
      <c r="B336" s="26" t="s">
        <v>54</v>
      </c>
      <c r="C336" s="34" t="s">
        <v>46</v>
      </c>
      <c r="D336" s="32">
        <v>21</v>
      </c>
      <c r="E336" s="4"/>
      <c r="F336" s="4">
        <v>4</v>
      </c>
      <c r="G336" s="4"/>
      <c r="H336" s="28">
        <f t="shared" si="41"/>
        <v>4</v>
      </c>
      <c r="I336" s="4"/>
      <c r="J336" s="4">
        <v>10</v>
      </c>
      <c r="K336" s="4"/>
      <c r="L336" s="28">
        <f t="shared" si="42"/>
        <v>10</v>
      </c>
      <c r="M336" s="4"/>
      <c r="N336" s="4">
        <v>7</v>
      </c>
      <c r="O336" s="4"/>
      <c r="P336" s="28">
        <f t="shared" si="43"/>
        <v>7</v>
      </c>
      <c r="Q336" s="4"/>
      <c r="R336" s="4"/>
      <c r="S336" s="4"/>
      <c r="T336" s="28">
        <f t="shared" si="44"/>
        <v>0</v>
      </c>
      <c r="U336" s="29">
        <f t="shared" si="40"/>
        <v>0</v>
      </c>
      <c r="V336" s="29">
        <f t="shared" si="40"/>
        <v>21</v>
      </c>
      <c r="W336" s="29">
        <f t="shared" si="40"/>
        <v>0</v>
      </c>
      <c r="X336" s="30">
        <f t="shared" si="45"/>
        <v>21</v>
      </c>
    </row>
    <row r="337" spans="1:24" ht="20.25">
      <c r="A337" s="25">
        <v>38</v>
      </c>
      <c r="B337" s="26" t="s">
        <v>54</v>
      </c>
      <c r="C337" s="34" t="s">
        <v>47</v>
      </c>
      <c r="D337" s="32"/>
      <c r="E337" s="4"/>
      <c r="F337" s="4"/>
      <c r="G337" s="4"/>
      <c r="H337" s="28">
        <f t="shared" si="41"/>
        <v>0</v>
      </c>
      <c r="I337" s="4"/>
      <c r="J337" s="4"/>
      <c r="K337" s="4"/>
      <c r="L337" s="28">
        <f t="shared" si="42"/>
        <v>0</v>
      </c>
      <c r="M337" s="4"/>
      <c r="N337" s="4"/>
      <c r="O337" s="4"/>
      <c r="P337" s="28">
        <f t="shared" si="43"/>
        <v>0</v>
      </c>
      <c r="Q337" s="4"/>
      <c r="R337" s="4"/>
      <c r="S337" s="4"/>
      <c r="T337" s="28">
        <f t="shared" si="44"/>
        <v>0</v>
      </c>
      <c r="U337" s="29">
        <f t="shared" si="40"/>
        <v>0</v>
      </c>
      <c r="V337" s="29">
        <f t="shared" si="40"/>
        <v>0</v>
      </c>
      <c r="W337" s="29">
        <f t="shared" si="40"/>
        <v>0</v>
      </c>
      <c r="X337" s="30">
        <f t="shared" si="45"/>
        <v>0</v>
      </c>
    </row>
    <row r="338" spans="1:24">
      <c r="A338" s="35">
        <v>9</v>
      </c>
      <c r="B338" s="26" t="s">
        <v>54</v>
      </c>
      <c r="C338" s="35" t="s">
        <v>14</v>
      </c>
      <c r="D338" s="36">
        <f>SUM(D302:D337)</f>
        <v>1292</v>
      </c>
      <c r="E338" s="35">
        <f t="shared" ref="E338:S338" si="46">SUM(E302:E337)</f>
        <v>1</v>
      </c>
      <c r="F338" s="35">
        <f t="shared" si="46"/>
        <v>173</v>
      </c>
      <c r="G338" s="35">
        <f t="shared" si="46"/>
        <v>0</v>
      </c>
      <c r="H338" s="28">
        <f t="shared" si="41"/>
        <v>174</v>
      </c>
      <c r="I338" s="35">
        <f t="shared" si="46"/>
        <v>18</v>
      </c>
      <c r="J338" s="35">
        <f t="shared" si="46"/>
        <v>435</v>
      </c>
      <c r="K338" s="35">
        <f t="shared" si="46"/>
        <v>0</v>
      </c>
      <c r="L338" s="28">
        <f t="shared" si="42"/>
        <v>453</v>
      </c>
      <c r="M338" s="35">
        <f t="shared" si="46"/>
        <v>31</v>
      </c>
      <c r="N338" s="35">
        <f t="shared" si="46"/>
        <v>614</v>
      </c>
      <c r="O338" s="35">
        <f t="shared" si="46"/>
        <v>0</v>
      </c>
      <c r="P338" s="28">
        <f t="shared" si="43"/>
        <v>645</v>
      </c>
      <c r="Q338" s="35">
        <f t="shared" si="46"/>
        <v>20</v>
      </c>
      <c r="R338" s="35">
        <f t="shared" si="46"/>
        <v>0</v>
      </c>
      <c r="S338" s="35">
        <f t="shared" si="46"/>
        <v>0</v>
      </c>
      <c r="T338" s="28">
        <f t="shared" si="44"/>
        <v>20</v>
      </c>
      <c r="U338" s="37">
        <f t="shared" si="40"/>
        <v>70</v>
      </c>
      <c r="V338" s="37">
        <f t="shared" si="40"/>
        <v>1222</v>
      </c>
      <c r="W338" s="37">
        <f t="shared" si="40"/>
        <v>0</v>
      </c>
      <c r="X338" s="37">
        <f t="shared" si="45"/>
        <v>1292</v>
      </c>
    </row>
    <row r="339" spans="1:24" ht="20.25">
      <c r="A339" s="25">
        <v>1</v>
      </c>
      <c r="B339" s="18" t="s">
        <v>11</v>
      </c>
      <c r="C339" s="27" t="s">
        <v>16</v>
      </c>
      <c r="D339" s="28">
        <v>9</v>
      </c>
      <c r="E339" s="18"/>
      <c r="F339" s="18">
        <v>9</v>
      </c>
      <c r="G339" s="18"/>
      <c r="H339" s="28">
        <f t="shared" si="41"/>
        <v>9</v>
      </c>
      <c r="I339" s="18"/>
      <c r="J339" s="18"/>
      <c r="K339" s="18"/>
      <c r="L339" s="28">
        <f t="shared" si="42"/>
        <v>0</v>
      </c>
      <c r="M339" s="18"/>
      <c r="N339" s="18"/>
      <c r="O339" s="18"/>
      <c r="P339" s="28">
        <f t="shared" si="43"/>
        <v>0</v>
      </c>
      <c r="Q339" s="18"/>
      <c r="R339" s="18"/>
      <c r="S339" s="18"/>
      <c r="T339" s="28">
        <f t="shared" si="44"/>
        <v>0</v>
      </c>
      <c r="U339" s="29">
        <f t="shared" si="40"/>
        <v>0</v>
      </c>
      <c r="V339" s="29">
        <f t="shared" si="40"/>
        <v>9</v>
      </c>
      <c r="W339" s="29">
        <f t="shared" si="40"/>
        <v>0</v>
      </c>
      <c r="X339" s="30">
        <f t="shared" si="45"/>
        <v>9</v>
      </c>
    </row>
    <row r="340" spans="1:24" ht="20.25">
      <c r="A340" s="25">
        <v>2</v>
      </c>
      <c r="B340" s="18" t="s">
        <v>11</v>
      </c>
      <c r="C340" s="27" t="s">
        <v>17</v>
      </c>
      <c r="D340" s="28">
        <v>13</v>
      </c>
      <c r="E340" s="18"/>
      <c r="F340" s="18">
        <v>9</v>
      </c>
      <c r="G340" s="18"/>
      <c r="H340" s="28">
        <f t="shared" si="41"/>
        <v>9</v>
      </c>
      <c r="I340" s="18">
        <v>1</v>
      </c>
      <c r="J340" s="18"/>
      <c r="K340" s="18"/>
      <c r="L340" s="28">
        <f t="shared" si="42"/>
        <v>1</v>
      </c>
      <c r="M340" s="18"/>
      <c r="N340" s="18">
        <v>3</v>
      </c>
      <c r="O340" s="18"/>
      <c r="P340" s="28">
        <f t="shared" si="43"/>
        <v>3</v>
      </c>
      <c r="Q340" s="18"/>
      <c r="R340" s="18"/>
      <c r="S340" s="18"/>
      <c r="T340" s="28">
        <f t="shared" si="44"/>
        <v>0</v>
      </c>
      <c r="U340" s="29">
        <f t="shared" si="40"/>
        <v>1</v>
      </c>
      <c r="V340" s="29">
        <f t="shared" si="40"/>
        <v>12</v>
      </c>
      <c r="W340" s="29">
        <f t="shared" si="40"/>
        <v>0</v>
      </c>
      <c r="X340" s="30">
        <f t="shared" si="45"/>
        <v>13</v>
      </c>
    </row>
    <row r="341" spans="1:24" ht="20.25">
      <c r="A341" s="25">
        <v>3</v>
      </c>
      <c r="B341" s="18" t="s">
        <v>11</v>
      </c>
      <c r="C341" s="27" t="s">
        <v>18</v>
      </c>
      <c r="D341" s="28">
        <v>16</v>
      </c>
      <c r="E341" s="18"/>
      <c r="F341" s="18">
        <v>15</v>
      </c>
      <c r="G341" s="18"/>
      <c r="H341" s="28">
        <f t="shared" si="41"/>
        <v>15</v>
      </c>
      <c r="I341" s="18"/>
      <c r="J341" s="18">
        <v>1</v>
      </c>
      <c r="K341" s="18"/>
      <c r="L341" s="28">
        <f t="shared" si="42"/>
        <v>1</v>
      </c>
      <c r="M341" s="18"/>
      <c r="N341" s="18"/>
      <c r="O341" s="18"/>
      <c r="P341" s="28">
        <f t="shared" si="43"/>
        <v>0</v>
      </c>
      <c r="Q341" s="18"/>
      <c r="R341" s="18"/>
      <c r="S341" s="18"/>
      <c r="T341" s="28">
        <f t="shared" si="44"/>
        <v>0</v>
      </c>
      <c r="U341" s="29">
        <f t="shared" si="40"/>
        <v>0</v>
      </c>
      <c r="V341" s="29">
        <f t="shared" si="40"/>
        <v>16</v>
      </c>
      <c r="W341" s="29">
        <f t="shared" si="40"/>
        <v>0</v>
      </c>
      <c r="X341" s="30">
        <f t="shared" si="45"/>
        <v>16</v>
      </c>
    </row>
    <row r="342" spans="1:24" ht="20.25">
      <c r="A342" s="25">
        <v>4</v>
      </c>
      <c r="B342" s="18" t="s">
        <v>11</v>
      </c>
      <c r="C342" s="27" t="s">
        <v>19</v>
      </c>
      <c r="D342" s="28"/>
      <c r="E342" s="18"/>
      <c r="F342" s="18"/>
      <c r="G342" s="18"/>
      <c r="H342" s="28">
        <f t="shared" si="41"/>
        <v>0</v>
      </c>
      <c r="I342" s="18"/>
      <c r="J342" s="18"/>
      <c r="K342" s="18"/>
      <c r="L342" s="28">
        <f t="shared" si="42"/>
        <v>0</v>
      </c>
      <c r="M342" s="18"/>
      <c r="N342" s="18"/>
      <c r="O342" s="18"/>
      <c r="P342" s="28">
        <f t="shared" si="43"/>
        <v>0</v>
      </c>
      <c r="Q342" s="18"/>
      <c r="R342" s="18"/>
      <c r="S342" s="18"/>
      <c r="T342" s="28">
        <f t="shared" si="44"/>
        <v>0</v>
      </c>
      <c r="U342" s="29">
        <f t="shared" si="40"/>
        <v>0</v>
      </c>
      <c r="V342" s="29">
        <f t="shared" si="40"/>
        <v>0</v>
      </c>
      <c r="W342" s="29">
        <f t="shared" si="40"/>
        <v>0</v>
      </c>
      <c r="X342" s="30">
        <f t="shared" si="45"/>
        <v>0</v>
      </c>
    </row>
    <row r="343" spans="1:24" ht="20.25">
      <c r="A343" s="25">
        <v>5</v>
      </c>
      <c r="B343" s="18" t="s">
        <v>11</v>
      </c>
      <c r="C343" s="27" t="s">
        <v>20</v>
      </c>
      <c r="D343" s="28">
        <v>2</v>
      </c>
      <c r="E343" s="18"/>
      <c r="F343" s="18">
        <v>2</v>
      </c>
      <c r="G343" s="18"/>
      <c r="H343" s="28">
        <f t="shared" si="41"/>
        <v>2</v>
      </c>
      <c r="I343" s="18"/>
      <c r="J343" s="18"/>
      <c r="K343" s="18"/>
      <c r="L343" s="28">
        <f t="shared" si="42"/>
        <v>0</v>
      </c>
      <c r="M343" s="18"/>
      <c r="N343" s="18"/>
      <c r="O343" s="18"/>
      <c r="P343" s="28">
        <f t="shared" si="43"/>
        <v>0</v>
      </c>
      <c r="Q343" s="18"/>
      <c r="R343" s="18"/>
      <c r="S343" s="18"/>
      <c r="T343" s="28">
        <f t="shared" si="44"/>
        <v>0</v>
      </c>
      <c r="U343" s="29">
        <f t="shared" si="40"/>
        <v>0</v>
      </c>
      <c r="V343" s="29">
        <f t="shared" si="40"/>
        <v>2</v>
      </c>
      <c r="W343" s="29">
        <f t="shared" si="40"/>
        <v>0</v>
      </c>
      <c r="X343" s="30">
        <f t="shared" si="45"/>
        <v>2</v>
      </c>
    </row>
    <row r="344" spans="1:24" ht="20.25">
      <c r="A344" s="25">
        <v>6</v>
      </c>
      <c r="B344" s="18" t="s">
        <v>11</v>
      </c>
      <c r="C344" s="27" t="s">
        <v>21</v>
      </c>
      <c r="D344" s="28">
        <v>2</v>
      </c>
      <c r="E344" s="18"/>
      <c r="F344" s="18">
        <v>2</v>
      </c>
      <c r="G344" s="18"/>
      <c r="H344" s="28">
        <f t="shared" si="41"/>
        <v>2</v>
      </c>
      <c r="I344" s="18"/>
      <c r="J344" s="18"/>
      <c r="K344" s="18"/>
      <c r="L344" s="28">
        <f t="shared" si="42"/>
        <v>0</v>
      </c>
      <c r="M344" s="18"/>
      <c r="N344" s="18"/>
      <c r="O344" s="18"/>
      <c r="P344" s="28">
        <f t="shared" si="43"/>
        <v>0</v>
      </c>
      <c r="Q344" s="18"/>
      <c r="R344" s="18"/>
      <c r="S344" s="18"/>
      <c r="T344" s="28">
        <f t="shared" si="44"/>
        <v>0</v>
      </c>
      <c r="U344" s="29">
        <f t="shared" si="40"/>
        <v>0</v>
      </c>
      <c r="V344" s="29">
        <f t="shared" si="40"/>
        <v>2</v>
      </c>
      <c r="W344" s="29">
        <f t="shared" si="40"/>
        <v>0</v>
      </c>
      <c r="X344" s="30">
        <f t="shared" si="45"/>
        <v>2</v>
      </c>
    </row>
    <row r="345" spans="1:24" ht="20.25">
      <c r="A345" s="25">
        <v>7</v>
      </c>
      <c r="B345" s="18" t="s">
        <v>11</v>
      </c>
      <c r="C345" s="27" t="s">
        <v>22</v>
      </c>
      <c r="D345" s="28">
        <v>29</v>
      </c>
      <c r="E345" s="18"/>
      <c r="F345" s="18">
        <v>16</v>
      </c>
      <c r="G345" s="18"/>
      <c r="H345" s="28">
        <f t="shared" si="41"/>
        <v>16</v>
      </c>
      <c r="I345" s="18">
        <v>2</v>
      </c>
      <c r="J345" s="18">
        <v>9</v>
      </c>
      <c r="K345" s="18"/>
      <c r="L345" s="28">
        <f t="shared" si="42"/>
        <v>11</v>
      </c>
      <c r="M345" s="18">
        <v>2</v>
      </c>
      <c r="N345" s="18">
        <v>0</v>
      </c>
      <c r="O345" s="18"/>
      <c r="P345" s="28">
        <f t="shared" si="43"/>
        <v>2</v>
      </c>
      <c r="Q345" s="18"/>
      <c r="R345" s="18"/>
      <c r="S345" s="18"/>
      <c r="T345" s="28">
        <f t="shared" si="44"/>
        <v>0</v>
      </c>
      <c r="U345" s="29">
        <f t="shared" si="40"/>
        <v>4</v>
      </c>
      <c r="V345" s="29">
        <f t="shared" si="40"/>
        <v>25</v>
      </c>
      <c r="W345" s="29">
        <f t="shared" si="40"/>
        <v>0</v>
      </c>
      <c r="X345" s="30">
        <f t="shared" si="45"/>
        <v>29</v>
      </c>
    </row>
    <row r="346" spans="1:24" ht="20.25">
      <c r="A346" s="25">
        <v>8</v>
      </c>
      <c r="B346" s="18" t="s">
        <v>11</v>
      </c>
      <c r="C346" s="27" t="s">
        <v>23</v>
      </c>
      <c r="D346" s="28"/>
      <c r="E346" s="18"/>
      <c r="F346" s="18"/>
      <c r="G346" s="18"/>
      <c r="H346" s="28">
        <f t="shared" si="41"/>
        <v>0</v>
      </c>
      <c r="I346" s="18"/>
      <c r="J346" s="18"/>
      <c r="K346" s="18"/>
      <c r="L346" s="28">
        <f t="shared" si="42"/>
        <v>0</v>
      </c>
      <c r="M346" s="18"/>
      <c r="N346" s="18"/>
      <c r="O346" s="18"/>
      <c r="P346" s="28">
        <f t="shared" si="43"/>
        <v>0</v>
      </c>
      <c r="Q346" s="18"/>
      <c r="R346" s="18"/>
      <c r="S346" s="18"/>
      <c r="T346" s="28">
        <f t="shared" si="44"/>
        <v>0</v>
      </c>
      <c r="U346" s="29">
        <f t="shared" si="40"/>
        <v>0</v>
      </c>
      <c r="V346" s="29">
        <f t="shared" si="40"/>
        <v>0</v>
      </c>
      <c r="W346" s="29">
        <f t="shared" si="40"/>
        <v>0</v>
      </c>
      <c r="X346" s="30">
        <f t="shared" si="45"/>
        <v>0</v>
      </c>
    </row>
    <row r="347" spans="1:24" ht="20.25">
      <c r="A347" s="25">
        <v>9</v>
      </c>
      <c r="B347" s="18" t="s">
        <v>11</v>
      </c>
      <c r="C347" s="27" t="s">
        <v>24</v>
      </c>
      <c r="D347" s="28"/>
      <c r="E347" s="18"/>
      <c r="F347" s="18"/>
      <c r="G347" s="18"/>
      <c r="H347" s="28">
        <f t="shared" si="41"/>
        <v>0</v>
      </c>
      <c r="I347" s="18"/>
      <c r="J347" s="18"/>
      <c r="K347" s="18"/>
      <c r="L347" s="28">
        <f t="shared" si="42"/>
        <v>0</v>
      </c>
      <c r="M347" s="18"/>
      <c r="N347" s="18"/>
      <c r="O347" s="18"/>
      <c r="P347" s="28">
        <f t="shared" si="43"/>
        <v>0</v>
      </c>
      <c r="Q347" s="18"/>
      <c r="R347" s="18"/>
      <c r="S347" s="18"/>
      <c r="T347" s="28">
        <f t="shared" si="44"/>
        <v>0</v>
      </c>
      <c r="U347" s="29">
        <f t="shared" si="40"/>
        <v>0</v>
      </c>
      <c r="V347" s="29">
        <f t="shared" si="40"/>
        <v>0</v>
      </c>
      <c r="W347" s="29">
        <f t="shared" si="40"/>
        <v>0</v>
      </c>
      <c r="X347" s="30">
        <f t="shared" si="45"/>
        <v>0</v>
      </c>
    </row>
    <row r="348" spans="1:24" ht="20.25">
      <c r="A348" s="25">
        <v>10</v>
      </c>
      <c r="B348" s="18" t="s">
        <v>11</v>
      </c>
      <c r="C348" s="27" t="s">
        <v>25</v>
      </c>
      <c r="D348" s="32"/>
      <c r="E348" s="4"/>
      <c r="F348" s="4"/>
      <c r="G348" s="4"/>
      <c r="H348" s="28">
        <f t="shared" si="41"/>
        <v>0</v>
      </c>
      <c r="I348" s="4"/>
      <c r="J348" s="4"/>
      <c r="K348" s="4"/>
      <c r="L348" s="28">
        <f t="shared" si="42"/>
        <v>0</v>
      </c>
      <c r="M348" s="4"/>
      <c r="N348" s="4"/>
      <c r="O348" s="4"/>
      <c r="P348" s="28">
        <f t="shared" si="43"/>
        <v>0</v>
      </c>
      <c r="Q348" s="4"/>
      <c r="R348" s="4"/>
      <c r="S348" s="4"/>
      <c r="T348" s="28">
        <f t="shared" si="44"/>
        <v>0</v>
      </c>
      <c r="U348" s="29">
        <f t="shared" si="40"/>
        <v>0</v>
      </c>
      <c r="V348" s="29">
        <f t="shared" si="40"/>
        <v>0</v>
      </c>
      <c r="W348" s="29">
        <f t="shared" si="40"/>
        <v>0</v>
      </c>
      <c r="X348" s="30">
        <f t="shared" si="45"/>
        <v>0</v>
      </c>
    </row>
    <row r="349" spans="1:24" ht="20.25">
      <c r="A349" s="25">
        <v>11</v>
      </c>
      <c r="B349" s="18" t="s">
        <v>11</v>
      </c>
      <c r="C349" s="27" t="s">
        <v>26</v>
      </c>
      <c r="D349" s="36"/>
      <c r="E349" s="4"/>
      <c r="F349" s="4"/>
      <c r="G349" s="4"/>
      <c r="H349" s="28">
        <f t="shared" si="41"/>
        <v>0</v>
      </c>
      <c r="I349" s="4"/>
      <c r="J349" s="4"/>
      <c r="K349" s="4"/>
      <c r="L349" s="28">
        <f t="shared" si="42"/>
        <v>0</v>
      </c>
      <c r="M349" s="4"/>
      <c r="N349" s="4"/>
      <c r="O349" s="4"/>
      <c r="P349" s="28">
        <f t="shared" si="43"/>
        <v>0</v>
      </c>
      <c r="Q349" s="4"/>
      <c r="R349" s="4"/>
      <c r="S349" s="4"/>
      <c r="T349" s="28">
        <f t="shared" si="44"/>
        <v>0</v>
      </c>
      <c r="U349" s="29">
        <f t="shared" si="40"/>
        <v>0</v>
      </c>
      <c r="V349" s="29">
        <f t="shared" si="40"/>
        <v>0</v>
      </c>
      <c r="W349" s="29">
        <f t="shared" si="40"/>
        <v>0</v>
      </c>
      <c r="X349" s="30">
        <f t="shared" si="45"/>
        <v>0</v>
      </c>
    </row>
    <row r="350" spans="1:24" ht="20.25">
      <c r="A350" s="25">
        <v>12</v>
      </c>
      <c r="B350" s="18" t="s">
        <v>11</v>
      </c>
      <c r="C350" s="27" t="s">
        <v>27</v>
      </c>
      <c r="D350" s="32"/>
      <c r="E350" s="4"/>
      <c r="F350" s="4"/>
      <c r="G350" s="4"/>
      <c r="H350" s="28">
        <f t="shared" si="41"/>
        <v>0</v>
      </c>
      <c r="I350" s="4"/>
      <c r="J350" s="4"/>
      <c r="K350" s="4"/>
      <c r="L350" s="28">
        <f t="shared" si="42"/>
        <v>0</v>
      </c>
      <c r="M350" s="4"/>
      <c r="N350" s="4"/>
      <c r="O350" s="4"/>
      <c r="P350" s="28">
        <f t="shared" si="43"/>
        <v>0</v>
      </c>
      <c r="Q350" s="4"/>
      <c r="R350" s="4"/>
      <c r="S350" s="4"/>
      <c r="T350" s="28">
        <f t="shared" si="44"/>
        <v>0</v>
      </c>
      <c r="U350" s="29">
        <f t="shared" si="40"/>
        <v>0</v>
      </c>
      <c r="V350" s="29">
        <f t="shared" si="40"/>
        <v>0</v>
      </c>
      <c r="W350" s="29">
        <f t="shared" si="40"/>
        <v>0</v>
      </c>
      <c r="X350" s="30">
        <f t="shared" si="45"/>
        <v>0</v>
      </c>
    </row>
    <row r="351" spans="1:24" ht="20.25">
      <c r="A351" s="25">
        <v>13</v>
      </c>
      <c r="B351" s="18" t="s">
        <v>11</v>
      </c>
      <c r="C351" s="27" t="s">
        <v>28</v>
      </c>
      <c r="D351" s="32"/>
      <c r="E351" s="4"/>
      <c r="F351" s="4"/>
      <c r="G351" s="4"/>
      <c r="H351" s="28">
        <f t="shared" si="41"/>
        <v>0</v>
      </c>
      <c r="I351" s="4"/>
      <c r="J351" s="4"/>
      <c r="K351" s="4"/>
      <c r="L351" s="28">
        <f t="shared" si="42"/>
        <v>0</v>
      </c>
      <c r="M351" s="4"/>
      <c r="N351" s="4"/>
      <c r="O351" s="4"/>
      <c r="P351" s="28">
        <f t="shared" si="43"/>
        <v>0</v>
      </c>
      <c r="Q351" s="4"/>
      <c r="R351" s="4"/>
      <c r="S351" s="4"/>
      <c r="T351" s="28">
        <f t="shared" si="44"/>
        <v>0</v>
      </c>
      <c r="U351" s="29">
        <f t="shared" si="40"/>
        <v>0</v>
      </c>
      <c r="V351" s="29">
        <f t="shared" si="40"/>
        <v>0</v>
      </c>
      <c r="W351" s="29">
        <f t="shared" si="40"/>
        <v>0</v>
      </c>
      <c r="X351" s="30">
        <f t="shared" si="45"/>
        <v>0</v>
      </c>
    </row>
    <row r="352" spans="1:24" ht="20.25">
      <c r="A352" s="25">
        <v>14</v>
      </c>
      <c r="B352" s="18" t="s">
        <v>11</v>
      </c>
      <c r="C352" s="27" t="s">
        <v>29</v>
      </c>
      <c r="D352" s="32"/>
      <c r="E352" s="4"/>
      <c r="F352" s="4"/>
      <c r="G352" s="4"/>
      <c r="H352" s="28">
        <f t="shared" si="41"/>
        <v>0</v>
      </c>
      <c r="I352" s="4"/>
      <c r="J352" s="4"/>
      <c r="K352" s="4"/>
      <c r="L352" s="28">
        <f t="shared" si="42"/>
        <v>0</v>
      </c>
      <c r="M352" s="4"/>
      <c r="N352" s="4"/>
      <c r="O352" s="4"/>
      <c r="P352" s="28">
        <f t="shared" si="43"/>
        <v>0</v>
      </c>
      <c r="Q352" s="4"/>
      <c r="R352" s="4"/>
      <c r="S352" s="4"/>
      <c r="T352" s="28">
        <f t="shared" si="44"/>
        <v>0</v>
      </c>
      <c r="U352" s="29">
        <f t="shared" si="40"/>
        <v>0</v>
      </c>
      <c r="V352" s="29">
        <f t="shared" si="40"/>
        <v>0</v>
      </c>
      <c r="W352" s="29">
        <f t="shared" si="40"/>
        <v>0</v>
      </c>
      <c r="X352" s="30">
        <f t="shared" si="45"/>
        <v>0</v>
      </c>
    </row>
    <row r="353" spans="1:25" ht="20.25">
      <c r="A353" s="25">
        <v>15</v>
      </c>
      <c r="B353" s="18" t="s">
        <v>11</v>
      </c>
      <c r="C353" s="27" t="s">
        <v>30</v>
      </c>
      <c r="D353" s="32"/>
      <c r="E353" s="4"/>
      <c r="F353" s="4"/>
      <c r="G353" s="4"/>
      <c r="H353" s="28">
        <f t="shared" si="41"/>
        <v>0</v>
      </c>
      <c r="I353" s="4"/>
      <c r="J353" s="4"/>
      <c r="K353" s="4"/>
      <c r="L353" s="28">
        <f t="shared" si="42"/>
        <v>0</v>
      </c>
      <c r="M353" s="4"/>
      <c r="N353" s="4"/>
      <c r="O353" s="4"/>
      <c r="P353" s="28">
        <f t="shared" si="43"/>
        <v>0</v>
      </c>
      <c r="Q353" s="4"/>
      <c r="R353" s="4"/>
      <c r="S353" s="4"/>
      <c r="T353" s="28">
        <f t="shared" si="44"/>
        <v>0</v>
      </c>
      <c r="U353" s="29">
        <f t="shared" si="40"/>
        <v>0</v>
      </c>
      <c r="V353" s="29">
        <f t="shared" si="40"/>
        <v>0</v>
      </c>
      <c r="W353" s="29">
        <f t="shared" si="40"/>
        <v>0</v>
      </c>
      <c r="X353" s="30">
        <f t="shared" si="45"/>
        <v>0</v>
      </c>
    </row>
    <row r="354" spans="1:25" ht="23.1" customHeight="1">
      <c r="A354" s="25">
        <v>16</v>
      </c>
      <c r="B354" s="18" t="s">
        <v>11</v>
      </c>
      <c r="C354" s="27" t="s">
        <v>31</v>
      </c>
      <c r="D354" s="32">
        <v>3</v>
      </c>
      <c r="E354" s="4"/>
      <c r="F354" s="4">
        <v>2</v>
      </c>
      <c r="G354" s="4"/>
      <c r="H354" s="28">
        <f t="shared" si="41"/>
        <v>2</v>
      </c>
      <c r="I354" s="4"/>
      <c r="J354" s="4">
        <v>1</v>
      </c>
      <c r="K354" s="4"/>
      <c r="L354" s="28">
        <f t="shared" si="42"/>
        <v>1</v>
      </c>
      <c r="M354" s="4"/>
      <c r="N354" s="4"/>
      <c r="O354" s="4"/>
      <c r="P354" s="28">
        <f t="shared" si="43"/>
        <v>0</v>
      </c>
      <c r="Q354" s="4"/>
      <c r="R354" s="4"/>
      <c r="S354" s="4"/>
      <c r="T354" s="28">
        <f t="shared" si="44"/>
        <v>0</v>
      </c>
      <c r="U354" s="29">
        <f t="shared" si="40"/>
        <v>0</v>
      </c>
      <c r="V354" s="29">
        <f t="shared" si="40"/>
        <v>3</v>
      </c>
      <c r="W354" s="29">
        <f t="shared" si="40"/>
        <v>0</v>
      </c>
      <c r="X354" s="30">
        <f t="shared" si="45"/>
        <v>3</v>
      </c>
      <c r="Y354" s="3">
        <f>X354-D354</f>
        <v>0</v>
      </c>
    </row>
    <row r="355" spans="1:25" ht="23.1" customHeight="1">
      <c r="A355" s="25">
        <v>17</v>
      </c>
      <c r="B355" s="18" t="s">
        <v>11</v>
      </c>
      <c r="C355" s="27" t="s">
        <v>32</v>
      </c>
      <c r="D355" s="32"/>
      <c r="E355" s="4"/>
      <c r="F355" s="4"/>
      <c r="G355" s="4"/>
      <c r="H355" s="28">
        <f t="shared" si="41"/>
        <v>0</v>
      </c>
      <c r="I355" s="4"/>
      <c r="J355" s="4"/>
      <c r="K355" s="4"/>
      <c r="L355" s="28">
        <f t="shared" si="42"/>
        <v>0</v>
      </c>
      <c r="M355" s="4"/>
      <c r="N355" s="4"/>
      <c r="O355" s="4"/>
      <c r="P355" s="28">
        <f t="shared" si="43"/>
        <v>0</v>
      </c>
      <c r="Q355" s="4"/>
      <c r="R355" s="4"/>
      <c r="S355" s="4"/>
      <c r="T355" s="28">
        <f t="shared" si="44"/>
        <v>0</v>
      </c>
      <c r="U355" s="29">
        <f t="shared" si="40"/>
        <v>0</v>
      </c>
      <c r="V355" s="29">
        <f t="shared" si="40"/>
        <v>0</v>
      </c>
      <c r="W355" s="29">
        <f t="shared" si="40"/>
        <v>0</v>
      </c>
      <c r="X355" s="30">
        <f t="shared" si="45"/>
        <v>0</v>
      </c>
    </row>
    <row r="356" spans="1:25" ht="23.1" customHeight="1">
      <c r="A356" s="25">
        <v>18</v>
      </c>
      <c r="B356" s="18" t="s">
        <v>11</v>
      </c>
      <c r="C356" s="27" t="s">
        <v>33</v>
      </c>
      <c r="D356" s="32"/>
      <c r="E356" s="4"/>
      <c r="F356" s="4"/>
      <c r="G356" s="4"/>
      <c r="H356" s="28">
        <f t="shared" si="41"/>
        <v>0</v>
      </c>
      <c r="I356" s="4"/>
      <c r="J356" s="4"/>
      <c r="K356" s="4"/>
      <c r="L356" s="28">
        <f t="shared" si="42"/>
        <v>0</v>
      </c>
      <c r="M356" s="4"/>
      <c r="N356" s="4"/>
      <c r="O356" s="4"/>
      <c r="P356" s="28">
        <f t="shared" si="43"/>
        <v>0</v>
      </c>
      <c r="Q356" s="4"/>
      <c r="R356" s="4"/>
      <c r="S356" s="4"/>
      <c r="T356" s="28">
        <f t="shared" si="44"/>
        <v>0</v>
      </c>
      <c r="U356" s="29">
        <f t="shared" si="40"/>
        <v>0</v>
      </c>
      <c r="V356" s="29">
        <f t="shared" si="40"/>
        <v>0</v>
      </c>
      <c r="W356" s="29">
        <f t="shared" si="40"/>
        <v>0</v>
      </c>
      <c r="X356" s="30">
        <f t="shared" si="45"/>
        <v>0</v>
      </c>
    </row>
    <row r="357" spans="1:25" ht="23.1" customHeight="1">
      <c r="A357" s="25">
        <v>19</v>
      </c>
      <c r="B357" s="18" t="s">
        <v>11</v>
      </c>
      <c r="C357" s="33" t="s">
        <v>34</v>
      </c>
      <c r="D357" s="4"/>
      <c r="E357" s="4"/>
      <c r="F357" s="4"/>
      <c r="G357" s="4"/>
      <c r="H357" s="18">
        <f t="shared" si="41"/>
        <v>0</v>
      </c>
      <c r="I357" s="4"/>
      <c r="J357" s="4"/>
      <c r="K357" s="4"/>
      <c r="L357" s="18">
        <f t="shared" si="42"/>
        <v>0</v>
      </c>
      <c r="M357" s="4"/>
      <c r="N357" s="4"/>
      <c r="O357" s="4"/>
      <c r="P357" s="18">
        <f t="shared" si="43"/>
        <v>0</v>
      </c>
      <c r="Q357" s="4"/>
      <c r="R357" s="4"/>
      <c r="S357" s="4"/>
      <c r="T357" s="18">
        <f t="shared" si="44"/>
        <v>0</v>
      </c>
      <c r="U357" s="18">
        <f t="shared" si="40"/>
        <v>0</v>
      </c>
      <c r="V357" s="18">
        <f t="shared" si="40"/>
        <v>0</v>
      </c>
      <c r="W357" s="18">
        <f t="shared" si="40"/>
        <v>0</v>
      </c>
      <c r="X357" s="18">
        <f t="shared" si="45"/>
        <v>0</v>
      </c>
    </row>
    <row r="358" spans="1:25" ht="23.1" customHeight="1">
      <c r="A358" s="25">
        <v>20</v>
      </c>
      <c r="B358" s="18" t="s">
        <v>11</v>
      </c>
      <c r="C358" s="34" t="s">
        <v>35</v>
      </c>
      <c r="D358" s="32">
        <v>3</v>
      </c>
      <c r="E358" s="4"/>
      <c r="F358" s="4">
        <v>3</v>
      </c>
      <c r="G358" s="4"/>
      <c r="H358" s="28">
        <f t="shared" si="41"/>
        <v>3</v>
      </c>
      <c r="I358" s="4"/>
      <c r="J358" s="4"/>
      <c r="K358" s="4"/>
      <c r="L358" s="28">
        <f t="shared" si="42"/>
        <v>0</v>
      </c>
      <c r="M358" s="4"/>
      <c r="N358" s="4"/>
      <c r="O358" s="4"/>
      <c r="P358" s="28">
        <f t="shared" si="43"/>
        <v>0</v>
      </c>
      <c r="Q358" s="4"/>
      <c r="R358" s="4"/>
      <c r="S358" s="4"/>
      <c r="T358" s="28">
        <f t="shared" si="44"/>
        <v>0</v>
      </c>
      <c r="U358" s="29">
        <f t="shared" si="40"/>
        <v>0</v>
      </c>
      <c r="V358" s="29">
        <f t="shared" si="40"/>
        <v>3</v>
      </c>
      <c r="W358" s="29">
        <f t="shared" si="40"/>
        <v>0</v>
      </c>
      <c r="X358" s="30">
        <f t="shared" si="45"/>
        <v>3</v>
      </c>
    </row>
    <row r="359" spans="1:25" ht="23.1" customHeight="1">
      <c r="A359" s="25">
        <v>21</v>
      </c>
      <c r="B359" s="18" t="s">
        <v>11</v>
      </c>
      <c r="C359" s="27" t="s">
        <v>36</v>
      </c>
      <c r="D359" s="32"/>
      <c r="E359" s="4"/>
      <c r="F359" s="4"/>
      <c r="G359" s="4"/>
      <c r="H359" s="28">
        <f t="shared" si="41"/>
        <v>0</v>
      </c>
      <c r="I359" s="4"/>
      <c r="J359" s="4"/>
      <c r="K359" s="4"/>
      <c r="L359" s="28">
        <f t="shared" si="42"/>
        <v>0</v>
      </c>
      <c r="M359" s="4"/>
      <c r="N359" s="4"/>
      <c r="O359" s="4"/>
      <c r="P359" s="28">
        <f t="shared" si="43"/>
        <v>0</v>
      </c>
      <c r="Q359" s="4"/>
      <c r="R359" s="4"/>
      <c r="S359" s="4"/>
      <c r="T359" s="28">
        <f t="shared" si="44"/>
        <v>0</v>
      </c>
      <c r="U359" s="29">
        <f t="shared" si="40"/>
        <v>0</v>
      </c>
      <c r="V359" s="29">
        <f t="shared" si="40"/>
        <v>0</v>
      </c>
      <c r="W359" s="29">
        <f t="shared" si="40"/>
        <v>0</v>
      </c>
      <c r="X359" s="30">
        <f t="shared" si="45"/>
        <v>0</v>
      </c>
    </row>
    <row r="360" spans="1:25" ht="23.1" customHeight="1">
      <c r="A360" s="25">
        <v>22</v>
      </c>
      <c r="B360" s="18" t="s">
        <v>11</v>
      </c>
      <c r="C360" s="27" t="s">
        <v>37</v>
      </c>
      <c r="D360" s="32">
        <v>7</v>
      </c>
      <c r="E360" s="4"/>
      <c r="F360" s="4">
        <v>4</v>
      </c>
      <c r="G360" s="4"/>
      <c r="H360" s="28">
        <f t="shared" si="41"/>
        <v>4</v>
      </c>
      <c r="I360" s="4"/>
      <c r="J360" s="4">
        <v>3</v>
      </c>
      <c r="K360" s="4"/>
      <c r="L360" s="28">
        <f t="shared" si="42"/>
        <v>3</v>
      </c>
      <c r="M360" s="4"/>
      <c r="N360" s="4"/>
      <c r="O360" s="4"/>
      <c r="P360" s="28">
        <f t="shared" si="43"/>
        <v>0</v>
      </c>
      <c r="Q360" s="4"/>
      <c r="R360" s="4"/>
      <c r="S360" s="4"/>
      <c r="T360" s="28">
        <f t="shared" si="44"/>
        <v>0</v>
      </c>
      <c r="U360" s="29">
        <f t="shared" si="40"/>
        <v>0</v>
      </c>
      <c r="V360" s="29">
        <f t="shared" si="40"/>
        <v>7</v>
      </c>
      <c r="W360" s="29">
        <f t="shared" si="40"/>
        <v>0</v>
      </c>
      <c r="X360" s="30">
        <f t="shared" si="45"/>
        <v>7</v>
      </c>
    </row>
    <row r="361" spans="1:25" ht="23.1" customHeight="1">
      <c r="A361" s="25">
        <v>23</v>
      </c>
      <c r="B361" s="18" t="s">
        <v>11</v>
      </c>
      <c r="C361" s="27" t="s">
        <v>146</v>
      </c>
      <c r="D361" s="32"/>
      <c r="E361" s="4"/>
      <c r="F361" s="4"/>
      <c r="G361" s="4"/>
      <c r="H361" s="28">
        <f t="shared" si="41"/>
        <v>0</v>
      </c>
      <c r="I361" s="4"/>
      <c r="J361" s="4"/>
      <c r="K361" s="4"/>
      <c r="L361" s="28">
        <f t="shared" si="42"/>
        <v>0</v>
      </c>
      <c r="M361" s="4"/>
      <c r="N361" s="4"/>
      <c r="O361" s="4"/>
      <c r="P361" s="28">
        <f t="shared" si="43"/>
        <v>0</v>
      </c>
      <c r="Q361" s="4"/>
      <c r="R361" s="4"/>
      <c r="S361" s="4"/>
      <c r="T361" s="28">
        <f t="shared" si="44"/>
        <v>0</v>
      </c>
      <c r="U361" s="29">
        <f t="shared" si="40"/>
        <v>0</v>
      </c>
      <c r="V361" s="29">
        <f t="shared" si="40"/>
        <v>0</v>
      </c>
      <c r="W361" s="29">
        <f t="shared" si="40"/>
        <v>0</v>
      </c>
      <c r="X361" s="30">
        <f t="shared" si="45"/>
        <v>0</v>
      </c>
    </row>
    <row r="362" spans="1:25" ht="23.1" customHeight="1">
      <c r="A362" s="25">
        <v>24</v>
      </c>
      <c r="B362" s="18" t="s">
        <v>11</v>
      </c>
      <c r="C362" s="27" t="s">
        <v>38</v>
      </c>
      <c r="D362" s="32">
        <v>1</v>
      </c>
      <c r="E362" s="4"/>
      <c r="F362" s="4"/>
      <c r="G362" s="4"/>
      <c r="H362" s="28">
        <f t="shared" si="41"/>
        <v>0</v>
      </c>
      <c r="I362" s="4"/>
      <c r="J362" s="4">
        <v>1</v>
      </c>
      <c r="K362" s="4"/>
      <c r="L362" s="28">
        <f t="shared" si="42"/>
        <v>1</v>
      </c>
      <c r="M362" s="4"/>
      <c r="N362" s="4"/>
      <c r="O362" s="4"/>
      <c r="P362" s="28">
        <f t="shared" si="43"/>
        <v>0</v>
      </c>
      <c r="Q362" s="4"/>
      <c r="R362" s="4"/>
      <c r="S362" s="4"/>
      <c r="T362" s="28">
        <f t="shared" si="44"/>
        <v>0</v>
      </c>
      <c r="U362" s="29">
        <f t="shared" si="40"/>
        <v>0</v>
      </c>
      <c r="V362" s="29">
        <f t="shared" si="40"/>
        <v>1</v>
      </c>
      <c r="W362" s="29">
        <f t="shared" si="40"/>
        <v>0</v>
      </c>
      <c r="X362" s="30">
        <f t="shared" si="45"/>
        <v>1</v>
      </c>
    </row>
    <row r="363" spans="1:25" ht="23.1" customHeight="1">
      <c r="A363" s="25">
        <v>25</v>
      </c>
      <c r="B363" s="18" t="s">
        <v>11</v>
      </c>
      <c r="C363" s="27" t="s">
        <v>39</v>
      </c>
      <c r="D363" s="32"/>
      <c r="E363" s="4"/>
      <c r="F363" s="4"/>
      <c r="G363" s="4"/>
      <c r="H363" s="28">
        <f t="shared" si="41"/>
        <v>0</v>
      </c>
      <c r="I363" s="4"/>
      <c r="J363" s="4"/>
      <c r="K363" s="4"/>
      <c r="L363" s="28">
        <f t="shared" si="42"/>
        <v>0</v>
      </c>
      <c r="M363" s="4"/>
      <c r="N363" s="4"/>
      <c r="O363" s="4"/>
      <c r="P363" s="28">
        <f t="shared" si="43"/>
        <v>0</v>
      </c>
      <c r="Q363" s="4"/>
      <c r="R363" s="4"/>
      <c r="S363" s="4"/>
      <c r="T363" s="28">
        <f t="shared" si="44"/>
        <v>0</v>
      </c>
      <c r="U363" s="29">
        <f t="shared" si="40"/>
        <v>0</v>
      </c>
      <c r="V363" s="29">
        <f t="shared" si="40"/>
        <v>0</v>
      </c>
      <c r="W363" s="29">
        <f t="shared" si="40"/>
        <v>0</v>
      </c>
      <c r="X363" s="30">
        <f t="shared" si="45"/>
        <v>0</v>
      </c>
    </row>
    <row r="364" spans="1:25" ht="23.1" customHeight="1">
      <c r="A364" s="25">
        <v>26</v>
      </c>
      <c r="B364" s="18" t="s">
        <v>11</v>
      </c>
      <c r="C364" s="27" t="s">
        <v>40</v>
      </c>
      <c r="D364" s="32"/>
      <c r="E364" s="4"/>
      <c r="F364" s="4"/>
      <c r="G364" s="4"/>
      <c r="H364" s="28">
        <f t="shared" si="41"/>
        <v>0</v>
      </c>
      <c r="I364" s="4"/>
      <c r="J364" s="4"/>
      <c r="K364" s="4"/>
      <c r="L364" s="28">
        <f t="shared" si="42"/>
        <v>0</v>
      </c>
      <c r="M364" s="4"/>
      <c r="N364" s="4"/>
      <c r="O364" s="4"/>
      <c r="P364" s="28">
        <f t="shared" si="43"/>
        <v>0</v>
      </c>
      <c r="Q364" s="4"/>
      <c r="R364" s="4"/>
      <c r="S364" s="4"/>
      <c r="T364" s="28">
        <f t="shared" si="44"/>
        <v>0</v>
      </c>
      <c r="U364" s="29">
        <f t="shared" si="40"/>
        <v>0</v>
      </c>
      <c r="V364" s="29">
        <f t="shared" si="40"/>
        <v>0</v>
      </c>
      <c r="W364" s="29">
        <f t="shared" si="40"/>
        <v>0</v>
      </c>
      <c r="X364" s="30">
        <f t="shared" si="45"/>
        <v>0</v>
      </c>
    </row>
    <row r="365" spans="1:25" ht="23.1" customHeight="1">
      <c r="A365" s="25">
        <v>27</v>
      </c>
      <c r="B365" s="18" t="s">
        <v>11</v>
      </c>
      <c r="C365" s="27" t="s">
        <v>41</v>
      </c>
      <c r="D365" s="32"/>
      <c r="E365" s="4"/>
      <c r="F365" s="4"/>
      <c r="G365" s="4"/>
      <c r="H365" s="28">
        <f t="shared" si="41"/>
        <v>0</v>
      </c>
      <c r="I365" s="4"/>
      <c r="J365" s="4"/>
      <c r="K365" s="4"/>
      <c r="L365" s="28">
        <f t="shared" si="42"/>
        <v>0</v>
      </c>
      <c r="M365" s="4"/>
      <c r="N365" s="4"/>
      <c r="O365" s="4"/>
      <c r="P365" s="28">
        <f t="shared" si="43"/>
        <v>0</v>
      </c>
      <c r="Q365" s="4"/>
      <c r="R365" s="4"/>
      <c r="S365" s="4"/>
      <c r="T365" s="28">
        <f t="shared" si="44"/>
        <v>0</v>
      </c>
      <c r="U365" s="29">
        <f t="shared" si="40"/>
        <v>0</v>
      </c>
      <c r="V365" s="29">
        <f t="shared" si="40"/>
        <v>0</v>
      </c>
      <c r="W365" s="29">
        <f t="shared" si="40"/>
        <v>0</v>
      </c>
      <c r="X365" s="30">
        <f t="shared" si="45"/>
        <v>0</v>
      </c>
    </row>
    <row r="366" spans="1:25" ht="23.1" customHeight="1">
      <c r="A366" s="25">
        <v>28</v>
      </c>
      <c r="B366" s="18" t="s">
        <v>11</v>
      </c>
      <c r="C366" s="27" t="s">
        <v>42</v>
      </c>
      <c r="D366" s="32"/>
      <c r="E366" s="4"/>
      <c r="F366" s="4"/>
      <c r="G366" s="4"/>
      <c r="H366" s="28">
        <f t="shared" si="41"/>
        <v>0</v>
      </c>
      <c r="I366" s="4"/>
      <c r="J366" s="4"/>
      <c r="K366" s="4"/>
      <c r="L366" s="28">
        <f t="shared" si="42"/>
        <v>0</v>
      </c>
      <c r="M366" s="4"/>
      <c r="N366" s="4"/>
      <c r="O366" s="4"/>
      <c r="P366" s="28">
        <f t="shared" si="43"/>
        <v>0</v>
      </c>
      <c r="Q366" s="4"/>
      <c r="R366" s="4"/>
      <c r="S366" s="4"/>
      <c r="T366" s="28">
        <f t="shared" si="44"/>
        <v>0</v>
      </c>
      <c r="U366" s="29">
        <f t="shared" si="40"/>
        <v>0</v>
      </c>
      <c r="V366" s="29">
        <f t="shared" si="40"/>
        <v>0</v>
      </c>
      <c r="W366" s="29">
        <f t="shared" si="40"/>
        <v>0</v>
      </c>
      <c r="X366" s="30">
        <f t="shared" si="45"/>
        <v>0</v>
      </c>
    </row>
    <row r="367" spans="1:25" ht="23.1" customHeight="1">
      <c r="A367" s="25">
        <v>31</v>
      </c>
      <c r="B367" s="18" t="s">
        <v>11</v>
      </c>
      <c r="C367" s="27" t="s">
        <v>121</v>
      </c>
      <c r="D367" s="32"/>
      <c r="E367" s="4"/>
      <c r="F367" s="4"/>
      <c r="G367" s="4"/>
      <c r="H367" s="28">
        <f t="shared" si="41"/>
        <v>0</v>
      </c>
      <c r="I367" s="4"/>
      <c r="J367" s="4"/>
      <c r="K367" s="4"/>
      <c r="L367" s="28">
        <f t="shared" si="42"/>
        <v>0</v>
      </c>
      <c r="M367" s="4"/>
      <c r="N367" s="4"/>
      <c r="O367" s="4"/>
      <c r="P367" s="28">
        <f t="shared" si="43"/>
        <v>0</v>
      </c>
      <c r="Q367" s="4"/>
      <c r="R367" s="4"/>
      <c r="S367" s="4"/>
      <c r="T367" s="28">
        <f t="shared" si="44"/>
        <v>0</v>
      </c>
      <c r="U367" s="29">
        <f t="shared" si="40"/>
        <v>0</v>
      </c>
      <c r="V367" s="29">
        <f t="shared" si="40"/>
        <v>0</v>
      </c>
      <c r="W367" s="29">
        <f t="shared" si="40"/>
        <v>0</v>
      </c>
      <c r="X367" s="30">
        <f t="shared" si="45"/>
        <v>0</v>
      </c>
    </row>
    <row r="368" spans="1:25" ht="23.1" customHeight="1">
      <c r="A368" s="25">
        <v>32</v>
      </c>
      <c r="B368" s="18" t="s">
        <v>11</v>
      </c>
      <c r="C368" s="27" t="s">
        <v>43</v>
      </c>
      <c r="D368" s="32">
        <v>5</v>
      </c>
      <c r="E368" s="4"/>
      <c r="F368" s="4">
        <v>1</v>
      </c>
      <c r="G368" s="4"/>
      <c r="H368" s="28">
        <f t="shared" si="41"/>
        <v>1</v>
      </c>
      <c r="I368" s="4"/>
      <c r="J368" s="4">
        <v>2</v>
      </c>
      <c r="K368" s="4"/>
      <c r="L368" s="28">
        <f t="shared" si="42"/>
        <v>2</v>
      </c>
      <c r="M368" s="4"/>
      <c r="N368" s="4">
        <v>1</v>
      </c>
      <c r="O368" s="4"/>
      <c r="P368" s="28">
        <f t="shared" si="43"/>
        <v>1</v>
      </c>
      <c r="Q368" s="4"/>
      <c r="R368" s="4">
        <v>1</v>
      </c>
      <c r="S368" s="4"/>
      <c r="T368" s="28">
        <f t="shared" si="44"/>
        <v>1</v>
      </c>
      <c r="U368" s="29">
        <f t="shared" si="40"/>
        <v>0</v>
      </c>
      <c r="V368" s="29">
        <f t="shared" si="40"/>
        <v>5</v>
      </c>
      <c r="W368" s="29">
        <f t="shared" si="40"/>
        <v>0</v>
      </c>
      <c r="X368" s="30">
        <f t="shared" si="45"/>
        <v>5</v>
      </c>
    </row>
    <row r="369" spans="1:25" ht="23.1" customHeight="1">
      <c r="A369" s="25">
        <v>33</v>
      </c>
      <c r="B369" s="18" t="s">
        <v>11</v>
      </c>
      <c r="C369" s="27" t="s">
        <v>122</v>
      </c>
      <c r="D369" s="32"/>
      <c r="E369" s="4"/>
      <c r="F369" s="4"/>
      <c r="G369" s="4"/>
      <c r="H369" s="28">
        <f t="shared" si="41"/>
        <v>0</v>
      </c>
      <c r="I369" s="4"/>
      <c r="J369" s="4"/>
      <c r="K369" s="4"/>
      <c r="L369" s="28">
        <f t="shared" si="42"/>
        <v>0</v>
      </c>
      <c r="M369" s="4"/>
      <c r="N369" s="4"/>
      <c r="O369" s="4"/>
      <c r="P369" s="28">
        <f t="shared" si="43"/>
        <v>0</v>
      </c>
      <c r="Q369" s="4"/>
      <c r="R369" s="4"/>
      <c r="S369" s="4"/>
      <c r="T369" s="28">
        <f t="shared" si="44"/>
        <v>0</v>
      </c>
      <c r="U369" s="29">
        <f t="shared" si="40"/>
        <v>0</v>
      </c>
      <c r="V369" s="29">
        <f t="shared" si="40"/>
        <v>0</v>
      </c>
      <c r="W369" s="29">
        <f t="shared" si="40"/>
        <v>0</v>
      </c>
      <c r="X369" s="30">
        <f t="shared" si="45"/>
        <v>0</v>
      </c>
    </row>
    <row r="370" spans="1:25" ht="23.1" customHeight="1">
      <c r="A370" s="25">
        <v>35</v>
      </c>
      <c r="B370" s="18" t="s">
        <v>11</v>
      </c>
      <c r="C370" s="34" t="s">
        <v>44</v>
      </c>
      <c r="D370" s="32"/>
      <c r="E370" s="4"/>
      <c r="F370" s="4"/>
      <c r="G370" s="4"/>
      <c r="H370" s="28">
        <f t="shared" si="41"/>
        <v>0</v>
      </c>
      <c r="I370" s="4"/>
      <c r="J370" s="4"/>
      <c r="K370" s="4"/>
      <c r="L370" s="28">
        <f t="shared" si="42"/>
        <v>0</v>
      </c>
      <c r="M370" s="4"/>
      <c r="N370" s="4"/>
      <c r="O370" s="4"/>
      <c r="P370" s="28">
        <f t="shared" si="43"/>
        <v>0</v>
      </c>
      <c r="Q370" s="4"/>
      <c r="R370" s="4"/>
      <c r="S370" s="4"/>
      <c r="T370" s="28">
        <f t="shared" si="44"/>
        <v>0</v>
      </c>
      <c r="U370" s="29">
        <f t="shared" ref="U370:W431" si="47">SUM(E370,I370,M370,Q370)</f>
        <v>0</v>
      </c>
      <c r="V370" s="29">
        <f t="shared" si="47"/>
        <v>0</v>
      </c>
      <c r="W370" s="29">
        <f t="shared" si="47"/>
        <v>0</v>
      </c>
      <c r="X370" s="30">
        <f t="shared" si="45"/>
        <v>0</v>
      </c>
    </row>
    <row r="371" spans="1:25" ht="23.1" customHeight="1">
      <c r="A371" s="25">
        <v>36</v>
      </c>
      <c r="B371" s="18" t="s">
        <v>11</v>
      </c>
      <c r="C371" s="34" t="s">
        <v>45</v>
      </c>
      <c r="D371" s="32"/>
      <c r="E371" s="4"/>
      <c r="F371" s="4"/>
      <c r="G371" s="4"/>
      <c r="H371" s="28">
        <f t="shared" si="41"/>
        <v>0</v>
      </c>
      <c r="I371" s="4"/>
      <c r="J371" s="4"/>
      <c r="K371" s="4"/>
      <c r="L371" s="28">
        <f t="shared" si="42"/>
        <v>0</v>
      </c>
      <c r="M371" s="4"/>
      <c r="N371" s="4"/>
      <c r="O371" s="4"/>
      <c r="P371" s="28">
        <f t="shared" si="43"/>
        <v>0</v>
      </c>
      <c r="Q371" s="4"/>
      <c r="R371" s="4"/>
      <c r="S371" s="4"/>
      <c r="T371" s="28">
        <f t="shared" si="44"/>
        <v>0</v>
      </c>
      <c r="U371" s="29">
        <f t="shared" si="47"/>
        <v>0</v>
      </c>
      <c r="V371" s="29">
        <f t="shared" si="47"/>
        <v>0</v>
      </c>
      <c r="W371" s="29">
        <f t="shared" si="47"/>
        <v>0</v>
      </c>
      <c r="X371" s="30">
        <f t="shared" si="45"/>
        <v>0</v>
      </c>
    </row>
    <row r="372" spans="1:25" ht="23.1" customHeight="1">
      <c r="A372" s="25">
        <v>37</v>
      </c>
      <c r="B372" s="18" t="s">
        <v>11</v>
      </c>
      <c r="C372" s="34" t="s">
        <v>46</v>
      </c>
      <c r="D372" s="32"/>
      <c r="E372" s="4"/>
      <c r="F372" s="4"/>
      <c r="G372" s="4"/>
      <c r="H372" s="28">
        <f t="shared" si="41"/>
        <v>0</v>
      </c>
      <c r="I372" s="4"/>
      <c r="J372" s="4"/>
      <c r="K372" s="4"/>
      <c r="L372" s="28">
        <f t="shared" si="42"/>
        <v>0</v>
      </c>
      <c r="M372" s="4"/>
      <c r="N372" s="4"/>
      <c r="O372" s="4"/>
      <c r="P372" s="28">
        <f t="shared" si="43"/>
        <v>0</v>
      </c>
      <c r="Q372" s="4"/>
      <c r="R372" s="4"/>
      <c r="S372" s="4"/>
      <c r="T372" s="28">
        <f t="shared" si="44"/>
        <v>0</v>
      </c>
      <c r="U372" s="29">
        <f t="shared" si="47"/>
        <v>0</v>
      </c>
      <c r="V372" s="29">
        <f t="shared" si="47"/>
        <v>0</v>
      </c>
      <c r="W372" s="29">
        <f t="shared" si="47"/>
        <v>0</v>
      </c>
      <c r="X372" s="30">
        <f t="shared" si="45"/>
        <v>0</v>
      </c>
    </row>
    <row r="373" spans="1:25" ht="23.1" customHeight="1">
      <c r="A373" s="25">
        <v>38</v>
      </c>
      <c r="B373" s="18" t="s">
        <v>11</v>
      </c>
      <c r="C373" s="34" t="s">
        <v>47</v>
      </c>
      <c r="D373" s="32"/>
      <c r="E373" s="4"/>
      <c r="F373" s="4"/>
      <c r="G373" s="4"/>
      <c r="H373" s="28">
        <f t="shared" si="41"/>
        <v>0</v>
      </c>
      <c r="I373" s="4"/>
      <c r="J373" s="4"/>
      <c r="K373" s="4"/>
      <c r="L373" s="28">
        <f t="shared" si="42"/>
        <v>0</v>
      </c>
      <c r="M373" s="4"/>
      <c r="N373" s="4"/>
      <c r="O373" s="4"/>
      <c r="P373" s="28">
        <f t="shared" si="43"/>
        <v>0</v>
      </c>
      <c r="Q373" s="4"/>
      <c r="R373" s="4"/>
      <c r="S373" s="4"/>
      <c r="T373" s="28">
        <f t="shared" si="44"/>
        <v>0</v>
      </c>
      <c r="U373" s="29">
        <f t="shared" si="47"/>
        <v>0</v>
      </c>
      <c r="V373" s="29">
        <f t="shared" si="47"/>
        <v>0</v>
      </c>
      <c r="W373" s="29">
        <f t="shared" si="47"/>
        <v>0</v>
      </c>
      <c r="X373" s="30">
        <f t="shared" si="45"/>
        <v>0</v>
      </c>
    </row>
    <row r="374" spans="1:25" ht="23.1" customHeight="1">
      <c r="A374" s="35">
        <v>10</v>
      </c>
      <c r="B374" s="18" t="s">
        <v>11</v>
      </c>
      <c r="C374" s="35" t="s">
        <v>14</v>
      </c>
      <c r="D374" s="36">
        <f>SUM(D339:D373)</f>
        <v>90</v>
      </c>
      <c r="E374" s="35">
        <f t="shared" ref="E374:S374" si="48">SUM(E339:E373)</f>
        <v>0</v>
      </c>
      <c r="F374" s="35">
        <f t="shared" si="48"/>
        <v>63</v>
      </c>
      <c r="G374" s="35">
        <f t="shared" si="48"/>
        <v>0</v>
      </c>
      <c r="H374" s="28">
        <f t="shared" si="41"/>
        <v>63</v>
      </c>
      <c r="I374" s="35">
        <f t="shared" si="48"/>
        <v>3</v>
      </c>
      <c r="J374" s="35">
        <f t="shared" si="48"/>
        <v>17</v>
      </c>
      <c r="K374" s="35">
        <f t="shared" si="48"/>
        <v>0</v>
      </c>
      <c r="L374" s="28">
        <f t="shared" si="42"/>
        <v>20</v>
      </c>
      <c r="M374" s="35">
        <f t="shared" si="48"/>
        <v>2</v>
      </c>
      <c r="N374" s="35">
        <f t="shared" si="48"/>
        <v>4</v>
      </c>
      <c r="O374" s="35">
        <f t="shared" si="48"/>
        <v>0</v>
      </c>
      <c r="P374" s="28">
        <f t="shared" si="43"/>
        <v>6</v>
      </c>
      <c r="Q374" s="35">
        <f t="shared" si="48"/>
        <v>0</v>
      </c>
      <c r="R374" s="35">
        <f t="shared" si="48"/>
        <v>1</v>
      </c>
      <c r="S374" s="35">
        <f t="shared" si="48"/>
        <v>0</v>
      </c>
      <c r="T374" s="28">
        <f t="shared" si="44"/>
        <v>1</v>
      </c>
      <c r="U374" s="37">
        <f t="shared" si="47"/>
        <v>5</v>
      </c>
      <c r="V374" s="37">
        <f t="shared" si="47"/>
        <v>85</v>
      </c>
      <c r="W374" s="37">
        <f t="shared" si="47"/>
        <v>0</v>
      </c>
      <c r="X374" s="37">
        <f t="shared" si="45"/>
        <v>90</v>
      </c>
    </row>
    <row r="375" spans="1:25" ht="23.1" customHeight="1">
      <c r="A375" s="25">
        <v>1</v>
      </c>
      <c r="B375" s="26" t="s">
        <v>55</v>
      </c>
      <c r="C375" s="27" t="s">
        <v>16</v>
      </c>
      <c r="D375" s="28">
        <v>223</v>
      </c>
      <c r="E375" s="18"/>
      <c r="F375" s="18">
        <v>30</v>
      </c>
      <c r="G375" s="18"/>
      <c r="H375" s="28">
        <f t="shared" si="41"/>
        <v>30</v>
      </c>
      <c r="I375" s="18">
        <v>4</v>
      </c>
      <c r="J375" s="18">
        <v>100</v>
      </c>
      <c r="K375" s="18"/>
      <c r="L375" s="28">
        <f t="shared" si="42"/>
        <v>104</v>
      </c>
      <c r="M375" s="18">
        <v>4</v>
      </c>
      <c r="N375" s="18">
        <v>81</v>
      </c>
      <c r="O375" s="18"/>
      <c r="P375" s="28">
        <f t="shared" si="43"/>
        <v>85</v>
      </c>
      <c r="Q375" s="18">
        <v>4</v>
      </c>
      <c r="R375" s="18"/>
      <c r="S375" s="18"/>
      <c r="T375" s="28">
        <f t="shared" si="44"/>
        <v>4</v>
      </c>
      <c r="U375" s="29">
        <f t="shared" si="47"/>
        <v>12</v>
      </c>
      <c r="V375" s="29">
        <f t="shared" si="47"/>
        <v>211</v>
      </c>
      <c r="W375" s="29">
        <f t="shared" si="47"/>
        <v>0</v>
      </c>
      <c r="X375" s="30">
        <f t="shared" si="45"/>
        <v>223</v>
      </c>
      <c r="Y375" s="3">
        <f>X375-D375</f>
        <v>0</v>
      </c>
    </row>
    <row r="376" spans="1:25" ht="23.1" customHeight="1">
      <c r="A376" s="25">
        <v>2</v>
      </c>
      <c r="B376" s="26" t="s">
        <v>55</v>
      </c>
      <c r="C376" s="27" t="s">
        <v>17</v>
      </c>
      <c r="D376" s="28"/>
      <c r="E376" s="18"/>
      <c r="F376" s="18"/>
      <c r="G376" s="18"/>
      <c r="H376" s="28">
        <f t="shared" si="41"/>
        <v>0</v>
      </c>
      <c r="I376" s="18"/>
      <c r="J376" s="18"/>
      <c r="K376" s="18"/>
      <c r="L376" s="28">
        <f t="shared" si="42"/>
        <v>0</v>
      </c>
      <c r="M376" s="18"/>
      <c r="N376" s="18"/>
      <c r="O376" s="18"/>
      <c r="P376" s="28">
        <f t="shared" si="43"/>
        <v>0</v>
      </c>
      <c r="Q376" s="18"/>
      <c r="R376" s="18"/>
      <c r="S376" s="18"/>
      <c r="T376" s="28">
        <f t="shared" si="44"/>
        <v>0</v>
      </c>
      <c r="U376" s="29">
        <f t="shared" si="47"/>
        <v>0</v>
      </c>
      <c r="V376" s="29">
        <f t="shared" si="47"/>
        <v>0</v>
      </c>
      <c r="W376" s="29">
        <f t="shared" si="47"/>
        <v>0</v>
      </c>
      <c r="X376" s="30">
        <f t="shared" si="45"/>
        <v>0</v>
      </c>
      <c r="Y376" s="3">
        <f t="shared" ref="Y376:Y411" si="49">X376-D376</f>
        <v>0</v>
      </c>
    </row>
    <row r="377" spans="1:25" ht="23.1" customHeight="1">
      <c r="A377" s="25">
        <v>3</v>
      </c>
      <c r="B377" s="26" t="s">
        <v>55</v>
      </c>
      <c r="C377" s="27" t="s">
        <v>18</v>
      </c>
      <c r="D377" s="28">
        <v>111</v>
      </c>
      <c r="E377" s="18"/>
      <c r="F377" s="18">
        <v>14</v>
      </c>
      <c r="G377" s="18"/>
      <c r="H377" s="28">
        <f t="shared" si="41"/>
        <v>14</v>
      </c>
      <c r="I377" s="18">
        <v>1</v>
      </c>
      <c r="J377" s="18">
        <v>30</v>
      </c>
      <c r="K377" s="18"/>
      <c r="L377" s="28">
        <f t="shared" si="42"/>
        <v>31</v>
      </c>
      <c r="M377" s="18">
        <v>2</v>
      </c>
      <c r="N377" s="18">
        <v>61</v>
      </c>
      <c r="O377" s="18"/>
      <c r="P377" s="28">
        <f t="shared" si="43"/>
        <v>63</v>
      </c>
      <c r="Q377" s="18">
        <v>3</v>
      </c>
      <c r="R377" s="18"/>
      <c r="S377" s="18"/>
      <c r="T377" s="28">
        <f t="shared" si="44"/>
        <v>3</v>
      </c>
      <c r="U377" s="29">
        <f t="shared" si="47"/>
        <v>6</v>
      </c>
      <c r="V377" s="29">
        <f t="shared" si="47"/>
        <v>105</v>
      </c>
      <c r="W377" s="29">
        <f t="shared" si="47"/>
        <v>0</v>
      </c>
      <c r="X377" s="30">
        <f t="shared" si="45"/>
        <v>111</v>
      </c>
      <c r="Y377" s="3">
        <f t="shared" si="49"/>
        <v>0</v>
      </c>
    </row>
    <row r="378" spans="1:25" ht="23.1" customHeight="1">
      <c r="A378" s="25">
        <v>4</v>
      </c>
      <c r="B378" s="26" t="s">
        <v>55</v>
      </c>
      <c r="C378" s="27" t="s">
        <v>19</v>
      </c>
      <c r="D378" s="28"/>
      <c r="E378" s="18"/>
      <c r="F378" s="18"/>
      <c r="G378" s="18"/>
      <c r="H378" s="28">
        <f t="shared" si="41"/>
        <v>0</v>
      </c>
      <c r="I378" s="18"/>
      <c r="J378" s="18"/>
      <c r="K378" s="18"/>
      <c r="L378" s="28">
        <f t="shared" si="42"/>
        <v>0</v>
      </c>
      <c r="M378" s="18"/>
      <c r="N378" s="18"/>
      <c r="O378" s="18"/>
      <c r="P378" s="28">
        <f t="shared" si="43"/>
        <v>0</v>
      </c>
      <c r="Q378" s="18"/>
      <c r="R378" s="18"/>
      <c r="S378" s="18"/>
      <c r="T378" s="28">
        <f t="shared" si="44"/>
        <v>0</v>
      </c>
      <c r="U378" s="29">
        <f t="shared" si="47"/>
        <v>0</v>
      </c>
      <c r="V378" s="29">
        <f t="shared" si="47"/>
        <v>0</v>
      </c>
      <c r="W378" s="29">
        <f t="shared" si="47"/>
        <v>0</v>
      </c>
      <c r="X378" s="30">
        <f t="shared" si="45"/>
        <v>0</v>
      </c>
      <c r="Y378" s="3">
        <f t="shared" si="49"/>
        <v>0</v>
      </c>
    </row>
    <row r="379" spans="1:25" ht="23.1" customHeight="1">
      <c r="A379" s="25">
        <v>5</v>
      </c>
      <c r="B379" s="26" t="s">
        <v>55</v>
      </c>
      <c r="C379" s="27" t="s">
        <v>20</v>
      </c>
      <c r="D379" s="28">
        <v>99</v>
      </c>
      <c r="E379" s="18"/>
      <c r="F379" s="18">
        <v>16</v>
      </c>
      <c r="G379" s="18"/>
      <c r="H379" s="28">
        <f t="shared" si="41"/>
        <v>16</v>
      </c>
      <c r="I379" s="18">
        <v>2</v>
      </c>
      <c r="J379" s="18">
        <v>34</v>
      </c>
      <c r="K379" s="18"/>
      <c r="L379" s="28">
        <f t="shared" si="42"/>
        <v>36</v>
      </c>
      <c r="M379" s="18">
        <v>3</v>
      </c>
      <c r="N379" s="18">
        <v>44</v>
      </c>
      <c r="O379" s="18"/>
      <c r="P379" s="28">
        <f t="shared" si="43"/>
        <v>47</v>
      </c>
      <c r="Q379" s="18"/>
      <c r="R379" s="18"/>
      <c r="S379" s="18"/>
      <c r="T379" s="28">
        <f t="shared" si="44"/>
        <v>0</v>
      </c>
      <c r="U379" s="29">
        <f t="shared" si="47"/>
        <v>5</v>
      </c>
      <c r="V379" s="29">
        <f t="shared" si="47"/>
        <v>94</v>
      </c>
      <c r="W379" s="29">
        <f t="shared" si="47"/>
        <v>0</v>
      </c>
      <c r="X379" s="30">
        <f t="shared" si="45"/>
        <v>99</v>
      </c>
      <c r="Y379" s="3">
        <f t="shared" si="49"/>
        <v>0</v>
      </c>
    </row>
    <row r="380" spans="1:25" ht="23.1" customHeight="1">
      <c r="A380" s="25">
        <v>6</v>
      </c>
      <c r="B380" s="26" t="s">
        <v>55</v>
      </c>
      <c r="C380" s="27" t="s">
        <v>21</v>
      </c>
      <c r="D380" s="28">
        <v>880</v>
      </c>
      <c r="E380" s="18"/>
      <c r="F380" s="18">
        <v>164</v>
      </c>
      <c r="G380" s="18"/>
      <c r="H380" s="28">
        <f t="shared" si="41"/>
        <v>164</v>
      </c>
      <c r="I380" s="18">
        <v>10</v>
      </c>
      <c r="J380" s="18">
        <v>235</v>
      </c>
      <c r="K380" s="18"/>
      <c r="L380" s="28">
        <f t="shared" si="42"/>
        <v>245</v>
      </c>
      <c r="M380" s="18">
        <v>20</v>
      </c>
      <c r="N380" s="18">
        <v>433</v>
      </c>
      <c r="O380" s="18"/>
      <c r="P380" s="28">
        <f t="shared" si="43"/>
        <v>453</v>
      </c>
      <c r="Q380" s="18">
        <v>18</v>
      </c>
      <c r="R380" s="18"/>
      <c r="S380" s="18"/>
      <c r="T380" s="28">
        <f t="shared" si="44"/>
        <v>18</v>
      </c>
      <c r="U380" s="29">
        <f t="shared" si="47"/>
        <v>48</v>
      </c>
      <c r="V380" s="29">
        <f t="shared" si="47"/>
        <v>832</v>
      </c>
      <c r="W380" s="29">
        <f t="shared" si="47"/>
        <v>0</v>
      </c>
      <c r="X380" s="30">
        <f t="shared" si="45"/>
        <v>880</v>
      </c>
      <c r="Y380" s="3">
        <f t="shared" si="49"/>
        <v>0</v>
      </c>
    </row>
    <row r="381" spans="1:25" ht="23.1" customHeight="1">
      <c r="A381" s="25">
        <v>7</v>
      </c>
      <c r="B381" s="26" t="s">
        <v>55</v>
      </c>
      <c r="C381" s="27" t="s">
        <v>22</v>
      </c>
      <c r="D381" s="28">
        <v>44</v>
      </c>
      <c r="E381" s="18"/>
      <c r="F381" s="18">
        <v>44</v>
      </c>
      <c r="G381" s="18"/>
      <c r="H381" s="28">
        <f t="shared" si="41"/>
        <v>44</v>
      </c>
      <c r="I381" s="18"/>
      <c r="J381" s="18"/>
      <c r="K381" s="18"/>
      <c r="L381" s="28">
        <f t="shared" si="42"/>
        <v>0</v>
      </c>
      <c r="M381" s="18"/>
      <c r="N381" s="18"/>
      <c r="O381" s="18"/>
      <c r="P381" s="28">
        <f t="shared" si="43"/>
        <v>0</v>
      </c>
      <c r="Q381" s="18"/>
      <c r="R381" s="18"/>
      <c r="S381" s="18"/>
      <c r="T381" s="28">
        <f t="shared" si="44"/>
        <v>0</v>
      </c>
      <c r="U381" s="29">
        <f t="shared" si="47"/>
        <v>0</v>
      </c>
      <c r="V381" s="29">
        <f t="shared" si="47"/>
        <v>44</v>
      </c>
      <c r="W381" s="29">
        <f t="shared" si="47"/>
        <v>0</v>
      </c>
      <c r="X381" s="30">
        <f t="shared" si="45"/>
        <v>44</v>
      </c>
      <c r="Y381" s="3">
        <f t="shared" si="49"/>
        <v>0</v>
      </c>
    </row>
    <row r="382" spans="1:25" ht="23.1" customHeight="1">
      <c r="A382" s="25">
        <v>8</v>
      </c>
      <c r="B382" s="26" t="s">
        <v>55</v>
      </c>
      <c r="C382" s="27" t="s">
        <v>23</v>
      </c>
      <c r="D382" s="28">
        <v>6</v>
      </c>
      <c r="E382" s="18"/>
      <c r="F382" s="18">
        <v>1</v>
      </c>
      <c r="G382" s="18"/>
      <c r="H382" s="28">
        <f t="shared" si="41"/>
        <v>1</v>
      </c>
      <c r="I382" s="18"/>
      <c r="J382" s="18">
        <v>2</v>
      </c>
      <c r="K382" s="18"/>
      <c r="L382" s="28">
        <f t="shared" si="42"/>
        <v>2</v>
      </c>
      <c r="M382" s="18"/>
      <c r="N382" s="18">
        <v>3</v>
      </c>
      <c r="O382" s="18"/>
      <c r="P382" s="28">
        <f t="shared" si="43"/>
        <v>3</v>
      </c>
      <c r="Q382" s="18"/>
      <c r="R382" s="18"/>
      <c r="S382" s="18"/>
      <c r="T382" s="28">
        <f t="shared" si="44"/>
        <v>0</v>
      </c>
      <c r="U382" s="29">
        <f t="shared" si="47"/>
        <v>0</v>
      </c>
      <c r="V382" s="29">
        <f t="shared" si="47"/>
        <v>6</v>
      </c>
      <c r="W382" s="29">
        <f t="shared" si="47"/>
        <v>0</v>
      </c>
      <c r="X382" s="30">
        <f t="shared" si="45"/>
        <v>6</v>
      </c>
      <c r="Y382" s="3">
        <f t="shared" si="49"/>
        <v>0</v>
      </c>
    </row>
    <row r="383" spans="1:25" ht="23.1" customHeight="1">
      <c r="A383" s="25">
        <v>9</v>
      </c>
      <c r="B383" s="26" t="s">
        <v>55</v>
      </c>
      <c r="C383" s="27" t="s">
        <v>24</v>
      </c>
      <c r="D383" s="28"/>
      <c r="E383" s="18"/>
      <c r="F383" s="18"/>
      <c r="G383" s="18"/>
      <c r="H383" s="28">
        <f t="shared" si="41"/>
        <v>0</v>
      </c>
      <c r="I383" s="18"/>
      <c r="J383" s="18"/>
      <c r="K383" s="18"/>
      <c r="L383" s="28">
        <f t="shared" si="42"/>
        <v>0</v>
      </c>
      <c r="M383" s="18"/>
      <c r="N383" s="18"/>
      <c r="O383" s="18"/>
      <c r="P383" s="28">
        <f t="shared" si="43"/>
        <v>0</v>
      </c>
      <c r="Q383" s="18"/>
      <c r="R383" s="18"/>
      <c r="S383" s="18"/>
      <c r="T383" s="28">
        <f t="shared" si="44"/>
        <v>0</v>
      </c>
      <c r="U383" s="29">
        <f t="shared" si="47"/>
        <v>0</v>
      </c>
      <c r="V383" s="29">
        <f t="shared" si="47"/>
        <v>0</v>
      </c>
      <c r="W383" s="29">
        <f t="shared" si="47"/>
        <v>0</v>
      </c>
      <c r="X383" s="30">
        <f t="shared" si="45"/>
        <v>0</v>
      </c>
      <c r="Y383" s="3">
        <f t="shared" si="49"/>
        <v>0</v>
      </c>
    </row>
    <row r="384" spans="1:25" ht="23.1" customHeight="1">
      <c r="A384" s="25">
        <v>10</v>
      </c>
      <c r="B384" s="26" t="s">
        <v>55</v>
      </c>
      <c r="C384" s="27" t="s">
        <v>25</v>
      </c>
      <c r="D384" s="32"/>
      <c r="E384" s="4"/>
      <c r="F384" s="4"/>
      <c r="G384" s="4"/>
      <c r="H384" s="28">
        <f t="shared" si="41"/>
        <v>0</v>
      </c>
      <c r="I384" s="4"/>
      <c r="J384" s="4"/>
      <c r="K384" s="4"/>
      <c r="L384" s="28">
        <f t="shared" si="42"/>
        <v>0</v>
      </c>
      <c r="M384" s="4"/>
      <c r="N384" s="4"/>
      <c r="O384" s="4"/>
      <c r="P384" s="28">
        <f t="shared" si="43"/>
        <v>0</v>
      </c>
      <c r="Q384" s="4"/>
      <c r="R384" s="4"/>
      <c r="S384" s="4"/>
      <c r="T384" s="28">
        <f t="shared" si="44"/>
        <v>0</v>
      </c>
      <c r="U384" s="29">
        <f t="shared" si="47"/>
        <v>0</v>
      </c>
      <c r="V384" s="29">
        <f t="shared" si="47"/>
        <v>0</v>
      </c>
      <c r="W384" s="29">
        <f t="shared" si="47"/>
        <v>0</v>
      </c>
      <c r="X384" s="30">
        <f t="shared" si="45"/>
        <v>0</v>
      </c>
      <c r="Y384" s="3">
        <f t="shared" si="49"/>
        <v>0</v>
      </c>
    </row>
    <row r="385" spans="1:25" ht="23.1" customHeight="1">
      <c r="A385" s="25">
        <v>11</v>
      </c>
      <c r="B385" s="26" t="s">
        <v>55</v>
      </c>
      <c r="C385" s="27" t="s">
        <v>26</v>
      </c>
      <c r="D385" s="36"/>
      <c r="E385" s="4"/>
      <c r="F385" s="4"/>
      <c r="G385" s="4"/>
      <c r="H385" s="28">
        <f t="shared" si="41"/>
        <v>0</v>
      </c>
      <c r="I385" s="4"/>
      <c r="J385" s="4"/>
      <c r="K385" s="4"/>
      <c r="L385" s="28">
        <f t="shared" si="42"/>
        <v>0</v>
      </c>
      <c r="M385" s="4"/>
      <c r="N385" s="4"/>
      <c r="O385" s="4"/>
      <c r="P385" s="28">
        <f t="shared" si="43"/>
        <v>0</v>
      </c>
      <c r="Q385" s="4"/>
      <c r="R385" s="4"/>
      <c r="S385" s="4"/>
      <c r="T385" s="28">
        <f t="shared" si="44"/>
        <v>0</v>
      </c>
      <c r="U385" s="29">
        <f t="shared" si="47"/>
        <v>0</v>
      </c>
      <c r="V385" s="29">
        <f t="shared" si="47"/>
        <v>0</v>
      </c>
      <c r="W385" s="29">
        <f t="shared" si="47"/>
        <v>0</v>
      </c>
      <c r="X385" s="30">
        <f t="shared" si="45"/>
        <v>0</v>
      </c>
      <c r="Y385" s="3">
        <f t="shared" si="49"/>
        <v>0</v>
      </c>
    </row>
    <row r="386" spans="1:25" ht="23.1" customHeight="1">
      <c r="A386" s="25">
        <v>12</v>
      </c>
      <c r="B386" s="26" t="s">
        <v>55</v>
      </c>
      <c r="C386" s="27" t="s">
        <v>27</v>
      </c>
      <c r="D386" s="32"/>
      <c r="E386" s="4"/>
      <c r="F386" s="4"/>
      <c r="G386" s="4"/>
      <c r="H386" s="28">
        <f t="shared" si="41"/>
        <v>0</v>
      </c>
      <c r="I386" s="4"/>
      <c r="J386" s="4"/>
      <c r="K386" s="4"/>
      <c r="L386" s="28">
        <f t="shared" si="42"/>
        <v>0</v>
      </c>
      <c r="M386" s="4"/>
      <c r="N386" s="4"/>
      <c r="O386" s="4"/>
      <c r="P386" s="28">
        <f t="shared" si="43"/>
        <v>0</v>
      </c>
      <c r="Q386" s="4"/>
      <c r="R386" s="4"/>
      <c r="S386" s="4"/>
      <c r="T386" s="28">
        <f t="shared" si="44"/>
        <v>0</v>
      </c>
      <c r="U386" s="29">
        <f t="shared" si="47"/>
        <v>0</v>
      </c>
      <c r="V386" s="29">
        <f t="shared" si="47"/>
        <v>0</v>
      </c>
      <c r="W386" s="29">
        <f t="shared" si="47"/>
        <v>0</v>
      </c>
      <c r="X386" s="30">
        <f t="shared" si="45"/>
        <v>0</v>
      </c>
      <c r="Y386" s="3">
        <f t="shared" si="49"/>
        <v>0</v>
      </c>
    </row>
    <row r="387" spans="1:25" ht="23.1" customHeight="1">
      <c r="A387" s="25">
        <v>13</v>
      </c>
      <c r="B387" s="26" t="s">
        <v>55</v>
      </c>
      <c r="C387" s="27" t="s">
        <v>28</v>
      </c>
      <c r="D387" s="32"/>
      <c r="E387" s="4"/>
      <c r="F387" s="4"/>
      <c r="G387" s="4"/>
      <c r="H387" s="28">
        <f t="shared" si="41"/>
        <v>0</v>
      </c>
      <c r="I387" s="4"/>
      <c r="J387" s="4"/>
      <c r="K387" s="4"/>
      <c r="L387" s="28">
        <f t="shared" si="42"/>
        <v>0</v>
      </c>
      <c r="M387" s="4"/>
      <c r="N387" s="4"/>
      <c r="O387" s="4"/>
      <c r="P387" s="28">
        <f t="shared" si="43"/>
        <v>0</v>
      </c>
      <c r="Q387" s="4"/>
      <c r="R387" s="4"/>
      <c r="S387" s="4"/>
      <c r="T387" s="28">
        <f t="shared" si="44"/>
        <v>0</v>
      </c>
      <c r="U387" s="29">
        <f t="shared" si="47"/>
        <v>0</v>
      </c>
      <c r="V387" s="29">
        <f t="shared" si="47"/>
        <v>0</v>
      </c>
      <c r="W387" s="29">
        <f t="shared" si="47"/>
        <v>0</v>
      </c>
      <c r="X387" s="30">
        <f t="shared" si="45"/>
        <v>0</v>
      </c>
      <c r="Y387" s="3">
        <f t="shared" si="49"/>
        <v>0</v>
      </c>
    </row>
    <row r="388" spans="1:25" ht="23.1" customHeight="1">
      <c r="A388" s="25">
        <v>14</v>
      </c>
      <c r="B388" s="26" t="s">
        <v>55</v>
      </c>
      <c r="C388" s="27" t="s">
        <v>29</v>
      </c>
      <c r="D388" s="32"/>
      <c r="E388" s="4"/>
      <c r="F388" s="4"/>
      <c r="G388" s="4"/>
      <c r="H388" s="28">
        <f t="shared" si="41"/>
        <v>0</v>
      </c>
      <c r="I388" s="4"/>
      <c r="J388" s="4"/>
      <c r="K388" s="4"/>
      <c r="L388" s="28">
        <f t="shared" si="42"/>
        <v>0</v>
      </c>
      <c r="M388" s="4"/>
      <c r="N388" s="4"/>
      <c r="O388" s="4"/>
      <c r="P388" s="28">
        <f t="shared" si="43"/>
        <v>0</v>
      </c>
      <c r="Q388" s="4"/>
      <c r="R388" s="4"/>
      <c r="S388" s="4"/>
      <c r="T388" s="28">
        <f t="shared" si="44"/>
        <v>0</v>
      </c>
      <c r="U388" s="29">
        <f t="shared" si="47"/>
        <v>0</v>
      </c>
      <c r="V388" s="29">
        <f t="shared" si="47"/>
        <v>0</v>
      </c>
      <c r="W388" s="29">
        <f t="shared" si="47"/>
        <v>0</v>
      </c>
      <c r="X388" s="30">
        <f t="shared" si="45"/>
        <v>0</v>
      </c>
      <c r="Y388" s="3">
        <f t="shared" si="49"/>
        <v>0</v>
      </c>
    </row>
    <row r="389" spans="1:25" ht="23.1" customHeight="1">
      <c r="A389" s="25">
        <v>15</v>
      </c>
      <c r="B389" s="26" t="s">
        <v>55</v>
      </c>
      <c r="C389" s="27" t="s">
        <v>30</v>
      </c>
      <c r="D389" s="32"/>
      <c r="E389" s="4"/>
      <c r="F389" s="4"/>
      <c r="G389" s="4"/>
      <c r="H389" s="28">
        <f t="shared" si="41"/>
        <v>0</v>
      </c>
      <c r="I389" s="4"/>
      <c r="J389" s="4"/>
      <c r="K389" s="4"/>
      <c r="L389" s="28">
        <f t="shared" si="42"/>
        <v>0</v>
      </c>
      <c r="M389" s="4"/>
      <c r="N389" s="4"/>
      <c r="O389" s="4"/>
      <c r="P389" s="28">
        <f t="shared" si="43"/>
        <v>0</v>
      </c>
      <c r="Q389" s="4"/>
      <c r="R389" s="4"/>
      <c r="S389" s="4"/>
      <c r="T389" s="28">
        <f t="shared" si="44"/>
        <v>0</v>
      </c>
      <c r="U389" s="29">
        <f t="shared" si="47"/>
        <v>0</v>
      </c>
      <c r="V389" s="29">
        <f t="shared" si="47"/>
        <v>0</v>
      </c>
      <c r="W389" s="29">
        <f t="shared" si="47"/>
        <v>0</v>
      </c>
      <c r="X389" s="30">
        <f t="shared" si="45"/>
        <v>0</v>
      </c>
      <c r="Y389" s="3">
        <f t="shared" si="49"/>
        <v>0</v>
      </c>
    </row>
    <row r="390" spans="1:25" ht="23.1" customHeight="1">
      <c r="A390" s="25">
        <v>16</v>
      </c>
      <c r="B390" s="26" t="s">
        <v>55</v>
      </c>
      <c r="C390" s="27" t="s">
        <v>31</v>
      </c>
      <c r="D390" s="32">
        <v>66</v>
      </c>
      <c r="E390" s="4"/>
      <c r="F390" s="4">
        <v>12</v>
      </c>
      <c r="G390" s="4"/>
      <c r="H390" s="28">
        <f t="shared" si="41"/>
        <v>12</v>
      </c>
      <c r="I390" s="4">
        <v>1</v>
      </c>
      <c r="J390" s="4">
        <v>21</v>
      </c>
      <c r="K390" s="4"/>
      <c r="L390" s="28">
        <f t="shared" si="42"/>
        <v>22</v>
      </c>
      <c r="M390" s="4">
        <v>1</v>
      </c>
      <c r="N390" s="4">
        <v>31</v>
      </c>
      <c r="O390" s="4"/>
      <c r="P390" s="28">
        <f t="shared" si="43"/>
        <v>32</v>
      </c>
      <c r="Q390" s="4"/>
      <c r="R390" s="4"/>
      <c r="S390" s="4"/>
      <c r="T390" s="28">
        <f t="shared" si="44"/>
        <v>0</v>
      </c>
      <c r="U390" s="29">
        <f t="shared" si="47"/>
        <v>2</v>
      </c>
      <c r="V390" s="29">
        <f t="shared" si="47"/>
        <v>64</v>
      </c>
      <c r="W390" s="29">
        <f t="shared" si="47"/>
        <v>0</v>
      </c>
      <c r="X390" s="30">
        <f t="shared" si="45"/>
        <v>66</v>
      </c>
      <c r="Y390" s="3">
        <f>X390-D390</f>
        <v>0</v>
      </c>
    </row>
    <row r="391" spans="1:25" ht="23.1" customHeight="1">
      <c r="A391" s="25">
        <v>17</v>
      </c>
      <c r="B391" s="26" t="s">
        <v>55</v>
      </c>
      <c r="C391" s="27" t="s">
        <v>32</v>
      </c>
      <c r="D391" s="32"/>
      <c r="E391" s="4"/>
      <c r="F391" s="4"/>
      <c r="G391" s="4"/>
      <c r="H391" s="28">
        <f t="shared" si="41"/>
        <v>0</v>
      </c>
      <c r="I391" s="4"/>
      <c r="J391" s="4"/>
      <c r="K391" s="4"/>
      <c r="L391" s="28">
        <f t="shared" si="42"/>
        <v>0</v>
      </c>
      <c r="M391" s="4"/>
      <c r="N391" s="4"/>
      <c r="O391" s="4"/>
      <c r="P391" s="28">
        <f t="shared" si="43"/>
        <v>0</v>
      </c>
      <c r="Q391" s="4"/>
      <c r="R391" s="4"/>
      <c r="S391" s="4"/>
      <c r="T391" s="28">
        <f t="shared" si="44"/>
        <v>0</v>
      </c>
      <c r="U391" s="29">
        <f t="shared" si="47"/>
        <v>0</v>
      </c>
      <c r="V391" s="29">
        <f t="shared" si="47"/>
        <v>0</v>
      </c>
      <c r="W391" s="29">
        <f t="shared" si="47"/>
        <v>0</v>
      </c>
      <c r="X391" s="30">
        <f t="shared" si="45"/>
        <v>0</v>
      </c>
      <c r="Y391" s="3">
        <f t="shared" si="49"/>
        <v>0</v>
      </c>
    </row>
    <row r="392" spans="1:25" ht="23.1" customHeight="1">
      <c r="A392" s="25">
        <v>18</v>
      </c>
      <c r="B392" s="26" t="s">
        <v>55</v>
      </c>
      <c r="C392" s="27" t="s">
        <v>33</v>
      </c>
      <c r="D392" s="32"/>
      <c r="E392" s="4"/>
      <c r="F392" s="4"/>
      <c r="G392" s="4"/>
      <c r="H392" s="28">
        <f t="shared" si="41"/>
        <v>0</v>
      </c>
      <c r="I392" s="4"/>
      <c r="J392" s="4"/>
      <c r="K392" s="4"/>
      <c r="L392" s="28">
        <f t="shared" si="42"/>
        <v>0</v>
      </c>
      <c r="M392" s="4"/>
      <c r="N392" s="4"/>
      <c r="O392" s="4"/>
      <c r="P392" s="28">
        <f t="shared" si="43"/>
        <v>0</v>
      </c>
      <c r="Q392" s="4"/>
      <c r="R392" s="4"/>
      <c r="S392" s="4"/>
      <c r="T392" s="28">
        <f t="shared" si="44"/>
        <v>0</v>
      </c>
      <c r="U392" s="29">
        <f t="shared" si="47"/>
        <v>0</v>
      </c>
      <c r="V392" s="29">
        <f t="shared" si="47"/>
        <v>0</v>
      </c>
      <c r="W392" s="29">
        <f t="shared" si="47"/>
        <v>0</v>
      </c>
      <c r="X392" s="30">
        <f t="shared" si="45"/>
        <v>0</v>
      </c>
      <c r="Y392" s="3">
        <f t="shared" si="49"/>
        <v>0</v>
      </c>
    </row>
    <row r="393" spans="1:25" ht="23.1" customHeight="1">
      <c r="A393" s="25">
        <v>19</v>
      </c>
      <c r="B393" s="26" t="s">
        <v>55</v>
      </c>
      <c r="C393" s="33" t="s">
        <v>34</v>
      </c>
      <c r="D393" s="4"/>
      <c r="E393" s="4"/>
      <c r="F393" s="4"/>
      <c r="G393" s="4"/>
      <c r="H393" s="18">
        <f t="shared" si="41"/>
        <v>0</v>
      </c>
      <c r="I393" s="4"/>
      <c r="J393" s="4"/>
      <c r="K393" s="4"/>
      <c r="L393" s="18">
        <f t="shared" si="42"/>
        <v>0</v>
      </c>
      <c r="M393" s="4"/>
      <c r="N393" s="4"/>
      <c r="O393" s="4"/>
      <c r="P393" s="18">
        <f t="shared" si="43"/>
        <v>0</v>
      </c>
      <c r="Q393" s="4"/>
      <c r="R393" s="4"/>
      <c r="S393" s="4"/>
      <c r="T393" s="18">
        <f t="shared" si="44"/>
        <v>0</v>
      </c>
      <c r="U393" s="18">
        <f t="shared" si="47"/>
        <v>0</v>
      </c>
      <c r="V393" s="18">
        <f t="shared" si="47"/>
        <v>0</v>
      </c>
      <c r="W393" s="18">
        <f t="shared" si="47"/>
        <v>0</v>
      </c>
      <c r="X393" s="18">
        <f t="shared" si="45"/>
        <v>0</v>
      </c>
      <c r="Y393" s="3">
        <f t="shared" si="49"/>
        <v>0</v>
      </c>
    </row>
    <row r="394" spans="1:25" ht="23.1" customHeight="1">
      <c r="A394" s="25">
        <v>20</v>
      </c>
      <c r="B394" s="26" t="s">
        <v>55</v>
      </c>
      <c r="C394" s="34" t="s">
        <v>35</v>
      </c>
      <c r="D394" s="32"/>
      <c r="E394" s="4"/>
      <c r="F394" s="4"/>
      <c r="G394" s="4"/>
      <c r="H394" s="28">
        <f t="shared" si="41"/>
        <v>0</v>
      </c>
      <c r="I394" s="4"/>
      <c r="J394" s="4"/>
      <c r="K394" s="4"/>
      <c r="L394" s="28">
        <f t="shared" si="42"/>
        <v>0</v>
      </c>
      <c r="M394" s="4"/>
      <c r="N394" s="4"/>
      <c r="O394" s="4"/>
      <c r="P394" s="28">
        <f t="shared" si="43"/>
        <v>0</v>
      </c>
      <c r="Q394" s="4"/>
      <c r="R394" s="4"/>
      <c r="S394" s="4"/>
      <c r="T394" s="28">
        <f t="shared" si="44"/>
        <v>0</v>
      </c>
      <c r="U394" s="29">
        <f t="shared" si="47"/>
        <v>0</v>
      </c>
      <c r="V394" s="29">
        <f t="shared" si="47"/>
        <v>0</v>
      </c>
      <c r="W394" s="29">
        <f t="shared" si="47"/>
        <v>0</v>
      </c>
      <c r="X394" s="30">
        <f t="shared" si="45"/>
        <v>0</v>
      </c>
      <c r="Y394" s="3">
        <f t="shared" si="49"/>
        <v>0</v>
      </c>
    </row>
    <row r="395" spans="1:25" ht="23.1" customHeight="1">
      <c r="A395" s="25">
        <v>21</v>
      </c>
      <c r="B395" s="26" t="s">
        <v>55</v>
      </c>
      <c r="C395" s="27" t="s">
        <v>36</v>
      </c>
      <c r="D395" s="32"/>
      <c r="E395" s="4"/>
      <c r="F395" s="4"/>
      <c r="G395" s="4"/>
      <c r="H395" s="28">
        <f t="shared" si="41"/>
        <v>0</v>
      </c>
      <c r="I395" s="4"/>
      <c r="J395" s="4"/>
      <c r="K395" s="4"/>
      <c r="L395" s="28">
        <f t="shared" si="42"/>
        <v>0</v>
      </c>
      <c r="M395" s="4"/>
      <c r="N395" s="4"/>
      <c r="O395" s="4"/>
      <c r="P395" s="28">
        <f t="shared" si="43"/>
        <v>0</v>
      </c>
      <c r="Q395" s="4"/>
      <c r="R395" s="4"/>
      <c r="S395" s="4"/>
      <c r="T395" s="28">
        <f t="shared" si="44"/>
        <v>0</v>
      </c>
      <c r="U395" s="29">
        <f t="shared" si="47"/>
        <v>0</v>
      </c>
      <c r="V395" s="29">
        <f t="shared" si="47"/>
        <v>0</v>
      </c>
      <c r="W395" s="29">
        <f t="shared" si="47"/>
        <v>0</v>
      </c>
      <c r="X395" s="30">
        <f t="shared" si="45"/>
        <v>0</v>
      </c>
      <c r="Y395" s="3">
        <f t="shared" si="49"/>
        <v>0</v>
      </c>
    </row>
    <row r="396" spans="1:25" ht="23.1" customHeight="1">
      <c r="A396" s="25">
        <v>22</v>
      </c>
      <c r="B396" s="26" t="s">
        <v>55</v>
      </c>
      <c r="C396" s="27" t="s">
        <v>37</v>
      </c>
      <c r="D396" s="32">
        <v>98</v>
      </c>
      <c r="E396" s="4"/>
      <c r="F396" s="4">
        <v>16</v>
      </c>
      <c r="G396" s="4"/>
      <c r="H396" s="28">
        <f t="shared" si="41"/>
        <v>16</v>
      </c>
      <c r="I396" s="4"/>
      <c r="J396" s="4">
        <v>31</v>
      </c>
      <c r="K396" s="4"/>
      <c r="L396" s="28">
        <f t="shared" si="42"/>
        <v>31</v>
      </c>
      <c r="M396" s="4"/>
      <c r="N396" s="4">
        <v>51</v>
      </c>
      <c r="O396" s="4"/>
      <c r="P396" s="28">
        <f t="shared" si="43"/>
        <v>51</v>
      </c>
      <c r="Q396" s="4"/>
      <c r="R396" s="4"/>
      <c r="S396" s="4"/>
      <c r="T396" s="28">
        <f t="shared" si="44"/>
        <v>0</v>
      </c>
      <c r="U396" s="29">
        <f t="shared" si="47"/>
        <v>0</v>
      </c>
      <c r="V396" s="29">
        <f t="shared" si="47"/>
        <v>98</v>
      </c>
      <c r="W396" s="29">
        <f t="shared" si="47"/>
        <v>0</v>
      </c>
      <c r="X396" s="30">
        <f t="shared" si="45"/>
        <v>98</v>
      </c>
      <c r="Y396" s="3">
        <f t="shared" si="49"/>
        <v>0</v>
      </c>
    </row>
    <row r="397" spans="1:25" ht="23.1" customHeight="1">
      <c r="A397" s="25">
        <v>23</v>
      </c>
      <c r="B397" s="26" t="s">
        <v>55</v>
      </c>
      <c r="C397" s="27" t="s">
        <v>146</v>
      </c>
      <c r="D397" s="64">
        <v>33</v>
      </c>
      <c r="E397" s="4"/>
      <c r="F397" s="4">
        <v>12</v>
      </c>
      <c r="G397" s="4"/>
      <c r="H397" s="28">
        <f t="shared" ref="H397:H460" si="50">SUM(E397,F397,G397)</f>
        <v>12</v>
      </c>
      <c r="I397" s="4"/>
      <c r="J397" s="4">
        <v>21</v>
      </c>
      <c r="K397" s="4"/>
      <c r="L397" s="28">
        <f t="shared" ref="L397:L460" si="51">SUM(I397,J397,K397)</f>
        <v>21</v>
      </c>
      <c r="M397" s="4"/>
      <c r="N397" s="4">
        <v>0</v>
      </c>
      <c r="O397" s="4"/>
      <c r="P397" s="28">
        <f t="shared" si="43"/>
        <v>0</v>
      </c>
      <c r="Q397" s="4"/>
      <c r="R397" s="4"/>
      <c r="S397" s="4"/>
      <c r="T397" s="28">
        <f t="shared" si="44"/>
        <v>0</v>
      </c>
      <c r="U397" s="29">
        <f t="shared" si="47"/>
        <v>0</v>
      </c>
      <c r="V397" s="29">
        <f t="shared" si="47"/>
        <v>33</v>
      </c>
      <c r="W397" s="29">
        <f t="shared" si="47"/>
        <v>0</v>
      </c>
      <c r="X397" s="30">
        <f t="shared" si="45"/>
        <v>33</v>
      </c>
      <c r="Y397" s="3">
        <f t="shared" si="49"/>
        <v>0</v>
      </c>
    </row>
    <row r="398" spans="1:25" ht="23.1" customHeight="1">
      <c r="A398" s="25">
        <v>24</v>
      </c>
      <c r="B398" s="26" t="s">
        <v>55</v>
      </c>
      <c r="C398" s="27" t="s">
        <v>38</v>
      </c>
      <c r="D398" s="32"/>
      <c r="E398" s="4"/>
      <c r="F398" s="4"/>
      <c r="G398" s="4"/>
      <c r="H398" s="28">
        <f t="shared" si="50"/>
        <v>0</v>
      </c>
      <c r="I398" s="4"/>
      <c r="J398" s="4"/>
      <c r="K398" s="4"/>
      <c r="L398" s="28">
        <f t="shared" si="51"/>
        <v>0</v>
      </c>
      <c r="M398" s="4"/>
      <c r="N398" s="4"/>
      <c r="O398" s="4"/>
      <c r="P398" s="28">
        <f t="shared" ref="P398:P461" si="52">SUM(M398,N398,O398)</f>
        <v>0</v>
      </c>
      <c r="Q398" s="4"/>
      <c r="R398" s="4"/>
      <c r="S398" s="4"/>
      <c r="T398" s="28">
        <f t="shared" ref="T398:T461" si="53">SUM(Q398,R398,S398)</f>
        <v>0</v>
      </c>
      <c r="U398" s="29">
        <f t="shared" si="47"/>
        <v>0</v>
      </c>
      <c r="V398" s="29">
        <f t="shared" si="47"/>
        <v>0</v>
      </c>
      <c r="W398" s="29">
        <f t="shared" si="47"/>
        <v>0</v>
      </c>
      <c r="X398" s="30">
        <f t="shared" ref="X398:X461" si="54">SUM(U398,V398,W398)</f>
        <v>0</v>
      </c>
      <c r="Y398" s="3">
        <f t="shared" si="49"/>
        <v>0</v>
      </c>
    </row>
    <row r="399" spans="1:25" ht="23.1" customHeight="1">
      <c r="A399" s="25">
        <v>25</v>
      </c>
      <c r="B399" s="26" t="s">
        <v>55</v>
      </c>
      <c r="C399" s="27" t="s">
        <v>39</v>
      </c>
      <c r="D399" s="32"/>
      <c r="E399" s="4"/>
      <c r="F399" s="4"/>
      <c r="G399" s="4"/>
      <c r="H399" s="28">
        <f t="shared" si="50"/>
        <v>0</v>
      </c>
      <c r="I399" s="4"/>
      <c r="J399" s="4"/>
      <c r="K399" s="4"/>
      <c r="L399" s="28">
        <f t="shared" si="51"/>
        <v>0</v>
      </c>
      <c r="M399" s="4"/>
      <c r="N399" s="4"/>
      <c r="O399" s="4"/>
      <c r="P399" s="28">
        <f t="shared" si="52"/>
        <v>0</v>
      </c>
      <c r="Q399" s="4"/>
      <c r="R399" s="4"/>
      <c r="S399" s="4"/>
      <c r="T399" s="28">
        <f t="shared" si="53"/>
        <v>0</v>
      </c>
      <c r="U399" s="29">
        <f t="shared" si="47"/>
        <v>0</v>
      </c>
      <c r="V399" s="29">
        <f t="shared" si="47"/>
        <v>0</v>
      </c>
      <c r="W399" s="29">
        <f t="shared" si="47"/>
        <v>0</v>
      </c>
      <c r="X399" s="30">
        <f t="shared" si="54"/>
        <v>0</v>
      </c>
      <c r="Y399" s="3">
        <f t="shared" si="49"/>
        <v>0</v>
      </c>
    </row>
    <row r="400" spans="1:25" ht="23.1" customHeight="1">
      <c r="A400" s="25">
        <v>26</v>
      </c>
      <c r="B400" s="26" t="s">
        <v>55</v>
      </c>
      <c r="C400" s="27" t="s">
        <v>40</v>
      </c>
      <c r="D400" s="32"/>
      <c r="E400" s="4"/>
      <c r="F400" s="4"/>
      <c r="G400" s="4"/>
      <c r="H400" s="28">
        <f t="shared" si="50"/>
        <v>0</v>
      </c>
      <c r="I400" s="4"/>
      <c r="J400" s="4"/>
      <c r="K400" s="4"/>
      <c r="L400" s="28">
        <f t="shared" si="51"/>
        <v>0</v>
      </c>
      <c r="M400" s="4"/>
      <c r="N400" s="4"/>
      <c r="O400" s="4"/>
      <c r="P400" s="28">
        <f t="shared" si="52"/>
        <v>0</v>
      </c>
      <c r="Q400" s="4"/>
      <c r="R400" s="4"/>
      <c r="S400" s="4"/>
      <c r="T400" s="28">
        <f t="shared" si="53"/>
        <v>0</v>
      </c>
      <c r="U400" s="29">
        <f t="shared" si="47"/>
        <v>0</v>
      </c>
      <c r="V400" s="29">
        <f t="shared" si="47"/>
        <v>0</v>
      </c>
      <c r="W400" s="29">
        <f t="shared" si="47"/>
        <v>0</v>
      </c>
      <c r="X400" s="30">
        <f t="shared" si="54"/>
        <v>0</v>
      </c>
      <c r="Y400" s="3">
        <f t="shared" si="49"/>
        <v>0</v>
      </c>
    </row>
    <row r="401" spans="1:25" ht="23.1" customHeight="1">
      <c r="A401" s="25">
        <v>27</v>
      </c>
      <c r="B401" s="26" t="s">
        <v>55</v>
      </c>
      <c r="C401" s="27" t="s">
        <v>41</v>
      </c>
      <c r="D401" s="32"/>
      <c r="E401" s="4"/>
      <c r="F401" s="4"/>
      <c r="G401" s="4"/>
      <c r="H401" s="28">
        <f t="shared" si="50"/>
        <v>0</v>
      </c>
      <c r="I401" s="4"/>
      <c r="J401" s="4"/>
      <c r="K401" s="4"/>
      <c r="L401" s="28">
        <f t="shared" si="51"/>
        <v>0</v>
      </c>
      <c r="M401" s="4"/>
      <c r="N401" s="4"/>
      <c r="O401" s="4"/>
      <c r="P401" s="28">
        <f t="shared" si="52"/>
        <v>0</v>
      </c>
      <c r="Q401" s="4"/>
      <c r="R401" s="4"/>
      <c r="S401" s="4"/>
      <c r="T401" s="28">
        <f t="shared" si="53"/>
        <v>0</v>
      </c>
      <c r="U401" s="29">
        <f t="shared" si="47"/>
        <v>0</v>
      </c>
      <c r="V401" s="29">
        <f t="shared" si="47"/>
        <v>0</v>
      </c>
      <c r="W401" s="29">
        <f t="shared" si="47"/>
        <v>0</v>
      </c>
      <c r="X401" s="30">
        <f t="shared" si="54"/>
        <v>0</v>
      </c>
      <c r="Y401" s="3">
        <f t="shared" si="49"/>
        <v>0</v>
      </c>
    </row>
    <row r="402" spans="1:25" ht="23.1" customHeight="1">
      <c r="A402" s="25">
        <v>28</v>
      </c>
      <c r="B402" s="26" t="s">
        <v>55</v>
      </c>
      <c r="C402" s="27" t="s">
        <v>42</v>
      </c>
      <c r="D402" s="32"/>
      <c r="E402" s="4"/>
      <c r="F402" s="4"/>
      <c r="G402" s="4"/>
      <c r="H402" s="28">
        <f t="shared" si="50"/>
        <v>0</v>
      </c>
      <c r="I402" s="4"/>
      <c r="J402" s="4"/>
      <c r="K402" s="4"/>
      <c r="L402" s="28">
        <f t="shared" si="51"/>
        <v>0</v>
      </c>
      <c r="M402" s="4"/>
      <c r="N402" s="4"/>
      <c r="O402" s="4"/>
      <c r="P402" s="28">
        <f t="shared" si="52"/>
        <v>0</v>
      </c>
      <c r="Q402" s="4"/>
      <c r="R402" s="4"/>
      <c r="S402" s="4"/>
      <c r="T402" s="28">
        <f t="shared" si="53"/>
        <v>0</v>
      </c>
      <c r="U402" s="29">
        <f t="shared" si="47"/>
        <v>0</v>
      </c>
      <c r="V402" s="29">
        <f t="shared" si="47"/>
        <v>0</v>
      </c>
      <c r="W402" s="29">
        <f t="shared" si="47"/>
        <v>0</v>
      </c>
      <c r="X402" s="30">
        <f t="shared" si="54"/>
        <v>0</v>
      </c>
      <c r="Y402" s="3">
        <f t="shared" si="49"/>
        <v>0</v>
      </c>
    </row>
    <row r="403" spans="1:25" ht="23.1" customHeight="1">
      <c r="A403" s="25">
        <v>29</v>
      </c>
      <c r="B403" s="26" t="s">
        <v>55</v>
      </c>
      <c r="C403" s="27" t="s">
        <v>123</v>
      </c>
      <c r="D403" s="64">
        <v>794</v>
      </c>
      <c r="E403" s="4"/>
      <c r="F403" s="4">
        <v>151</v>
      </c>
      <c r="G403" s="4"/>
      <c r="H403" s="28">
        <f t="shared" si="50"/>
        <v>151</v>
      </c>
      <c r="I403" s="4">
        <v>6</v>
      </c>
      <c r="J403" s="4">
        <v>238</v>
      </c>
      <c r="K403" s="4"/>
      <c r="L403" s="28">
        <f t="shared" si="51"/>
        <v>244</v>
      </c>
      <c r="M403" s="4">
        <v>12</v>
      </c>
      <c r="N403" s="4">
        <v>368</v>
      </c>
      <c r="O403" s="4"/>
      <c r="P403" s="28">
        <f t="shared" si="52"/>
        <v>380</v>
      </c>
      <c r="Q403" s="4">
        <v>19</v>
      </c>
      <c r="R403" s="4"/>
      <c r="S403" s="4"/>
      <c r="T403" s="28">
        <f t="shared" si="53"/>
        <v>19</v>
      </c>
      <c r="U403" s="29">
        <f t="shared" si="47"/>
        <v>37</v>
      </c>
      <c r="V403" s="29">
        <f t="shared" si="47"/>
        <v>757</v>
      </c>
      <c r="W403" s="29">
        <f t="shared" si="47"/>
        <v>0</v>
      </c>
      <c r="X403" s="30">
        <f t="shared" si="54"/>
        <v>794</v>
      </c>
      <c r="Y403" s="3">
        <f t="shared" si="49"/>
        <v>0</v>
      </c>
    </row>
    <row r="404" spans="1:25" ht="23.1" customHeight="1">
      <c r="A404" s="25">
        <v>31</v>
      </c>
      <c r="B404" s="26" t="s">
        <v>55</v>
      </c>
      <c r="C404" s="27" t="s">
        <v>121</v>
      </c>
      <c r="D404" s="32"/>
      <c r="E404" s="4"/>
      <c r="F404" s="4"/>
      <c r="G404" s="4"/>
      <c r="H404" s="28">
        <f t="shared" si="50"/>
        <v>0</v>
      </c>
      <c r="I404" s="4"/>
      <c r="J404" s="4"/>
      <c r="K404" s="4"/>
      <c r="L404" s="28">
        <f t="shared" si="51"/>
        <v>0</v>
      </c>
      <c r="M404" s="4"/>
      <c r="N404" s="4"/>
      <c r="O404" s="4"/>
      <c r="P404" s="28">
        <f t="shared" si="52"/>
        <v>0</v>
      </c>
      <c r="Q404" s="4"/>
      <c r="R404" s="4"/>
      <c r="S404" s="4"/>
      <c r="T404" s="28">
        <f t="shared" si="53"/>
        <v>0</v>
      </c>
      <c r="U404" s="29">
        <f t="shared" si="47"/>
        <v>0</v>
      </c>
      <c r="V404" s="29">
        <f t="shared" si="47"/>
        <v>0</v>
      </c>
      <c r="W404" s="29">
        <f t="shared" si="47"/>
        <v>0</v>
      </c>
      <c r="X404" s="30">
        <f t="shared" si="54"/>
        <v>0</v>
      </c>
      <c r="Y404" s="3">
        <f t="shared" si="49"/>
        <v>0</v>
      </c>
    </row>
    <row r="405" spans="1:25" ht="23.1" customHeight="1">
      <c r="A405" s="25">
        <v>32</v>
      </c>
      <c r="B405" s="26" t="s">
        <v>55</v>
      </c>
      <c r="C405" s="27" t="s">
        <v>43</v>
      </c>
      <c r="D405" s="32"/>
      <c r="E405" s="4"/>
      <c r="F405" s="4"/>
      <c r="G405" s="4"/>
      <c r="H405" s="28">
        <f t="shared" si="50"/>
        <v>0</v>
      </c>
      <c r="I405" s="4"/>
      <c r="J405" s="4"/>
      <c r="K405" s="4"/>
      <c r="L405" s="28">
        <f t="shared" si="51"/>
        <v>0</v>
      </c>
      <c r="M405" s="4"/>
      <c r="N405" s="4"/>
      <c r="O405" s="4"/>
      <c r="P405" s="28">
        <f t="shared" si="52"/>
        <v>0</v>
      </c>
      <c r="Q405" s="4"/>
      <c r="R405" s="4"/>
      <c r="S405" s="4"/>
      <c r="T405" s="28">
        <f t="shared" si="53"/>
        <v>0</v>
      </c>
      <c r="U405" s="29">
        <f t="shared" si="47"/>
        <v>0</v>
      </c>
      <c r="V405" s="29">
        <f t="shared" si="47"/>
        <v>0</v>
      </c>
      <c r="W405" s="29">
        <f t="shared" si="47"/>
        <v>0</v>
      </c>
      <c r="X405" s="30">
        <f t="shared" si="54"/>
        <v>0</v>
      </c>
      <c r="Y405" s="3">
        <f t="shared" si="49"/>
        <v>0</v>
      </c>
    </row>
    <row r="406" spans="1:25" ht="23.1" customHeight="1">
      <c r="A406" s="25">
        <v>33</v>
      </c>
      <c r="B406" s="26" t="s">
        <v>55</v>
      </c>
      <c r="C406" s="27" t="s">
        <v>122</v>
      </c>
      <c r="D406" s="32"/>
      <c r="E406" s="4"/>
      <c r="F406" s="4"/>
      <c r="G406" s="4"/>
      <c r="H406" s="28">
        <f t="shared" si="50"/>
        <v>0</v>
      </c>
      <c r="I406" s="4"/>
      <c r="J406" s="4"/>
      <c r="K406" s="4"/>
      <c r="L406" s="28">
        <f t="shared" si="51"/>
        <v>0</v>
      </c>
      <c r="M406" s="4"/>
      <c r="N406" s="4"/>
      <c r="O406" s="4"/>
      <c r="P406" s="28">
        <f t="shared" si="52"/>
        <v>0</v>
      </c>
      <c r="Q406" s="4"/>
      <c r="R406" s="4"/>
      <c r="S406" s="4"/>
      <c r="T406" s="28">
        <f t="shared" si="53"/>
        <v>0</v>
      </c>
      <c r="U406" s="29">
        <f t="shared" si="47"/>
        <v>0</v>
      </c>
      <c r="V406" s="29">
        <f t="shared" si="47"/>
        <v>0</v>
      </c>
      <c r="W406" s="29">
        <f t="shared" si="47"/>
        <v>0</v>
      </c>
      <c r="X406" s="30">
        <f t="shared" si="54"/>
        <v>0</v>
      </c>
      <c r="Y406" s="3">
        <f t="shared" si="49"/>
        <v>0</v>
      </c>
    </row>
    <row r="407" spans="1:25" ht="23.1" customHeight="1">
      <c r="A407" s="25">
        <v>35</v>
      </c>
      <c r="B407" s="26" t="s">
        <v>55</v>
      </c>
      <c r="C407" s="34" t="s">
        <v>44</v>
      </c>
      <c r="D407" s="32"/>
      <c r="E407" s="4"/>
      <c r="F407" s="4"/>
      <c r="G407" s="4"/>
      <c r="H407" s="28">
        <f t="shared" si="50"/>
        <v>0</v>
      </c>
      <c r="I407" s="4"/>
      <c r="J407" s="4"/>
      <c r="K407" s="4"/>
      <c r="L407" s="28">
        <f t="shared" si="51"/>
        <v>0</v>
      </c>
      <c r="M407" s="4"/>
      <c r="N407" s="4"/>
      <c r="O407" s="4"/>
      <c r="P407" s="28">
        <f t="shared" si="52"/>
        <v>0</v>
      </c>
      <c r="Q407" s="4"/>
      <c r="R407" s="4"/>
      <c r="S407" s="4"/>
      <c r="T407" s="28">
        <f t="shared" si="53"/>
        <v>0</v>
      </c>
      <c r="U407" s="29">
        <f t="shared" si="47"/>
        <v>0</v>
      </c>
      <c r="V407" s="29">
        <f t="shared" si="47"/>
        <v>0</v>
      </c>
      <c r="W407" s="29">
        <f t="shared" si="47"/>
        <v>0</v>
      </c>
      <c r="X407" s="30">
        <f t="shared" si="54"/>
        <v>0</v>
      </c>
      <c r="Y407" s="3">
        <f t="shared" si="49"/>
        <v>0</v>
      </c>
    </row>
    <row r="408" spans="1:25" ht="23.1" customHeight="1">
      <c r="A408" s="25">
        <v>36</v>
      </c>
      <c r="B408" s="26" t="s">
        <v>55</v>
      </c>
      <c r="C408" s="34" t="s">
        <v>45</v>
      </c>
      <c r="D408" s="32"/>
      <c r="E408" s="4"/>
      <c r="F408" s="4"/>
      <c r="G408" s="4"/>
      <c r="H408" s="28">
        <f t="shared" si="50"/>
        <v>0</v>
      </c>
      <c r="I408" s="4"/>
      <c r="J408" s="4"/>
      <c r="K408" s="4"/>
      <c r="L408" s="28">
        <f t="shared" si="51"/>
        <v>0</v>
      </c>
      <c r="M408" s="4"/>
      <c r="N408" s="4"/>
      <c r="O408" s="4"/>
      <c r="P408" s="28">
        <f t="shared" si="52"/>
        <v>0</v>
      </c>
      <c r="Q408" s="4"/>
      <c r="R408" s="4"/>
      <c r="S408" s="4"/>
      <c r="T408" s="28">
        <f t="shared" si="53"/>
        <v>0</v>
      </c>
      <c r="U408" s="29">
        <f t="shared" si="47"/>
        <v>0</v>
      </c>
      <c r="V408" s="29">
        <f t="shared" si="47"/>
        <v>0</v>
      </c>
      <c r="W408" s="29">
        <f t="shared" si="47"/>
        <v>0</v>
      </c>
      <c r="X408" s="30">
        <f t="shared" si="54"/>
        <v>0</v>
      </c>
      <c r="Y408" s="3">
        <f t="shared" si="49"/>
        <v>0</v>
      </c>
    </row>
    <row r="409" spans="1:25" ht="23.1" customHeight="1">
      <c r="A409" s="25">
        <v>37</v>
      </c>
      <c r="B409" s="26" t="s">
        <v>55</v>
      </c>
      <c r="C409" s="34" t="s">
        <v>46</v>
      </c>
      <c r="D409" s="32"/>
      <c r="E409" s="4"/>
      <c r="F409" s="4"/>
      <c r="G409" s="4"/>
      <c r="H409" s="28">
        <f t="shared" si="50"/>
        <v>0</v>
      </c>
      <c r="I409" s="4"/>
      <c r="J409" s="4"/>
      <c r="K409" s="4"/>
      <c r="L409" s="28">
        <f t="shared" si="51"/>
        <v>0</v>
      </c>
      <c r="M409" s="4"/>
      <c r="N409" s="4"/>
      <c r="O409" s="4"/>
      <c r="P409" s="28">
        <f t="shared" si="52"/>
        <v>0</v>
      </c>
      <c r="Q409" s="4"/>
      <c r="R409" s="4"/>
      <c r="S409" s="4"/>
      <c r="T409" s="28">
        <f t="shared" si="53"/>
        <v>0</v>
      </c>
      <c r="U409" s="29">
        <f t="shared" si="47"/>
        <v>0</v>
      </c>
      <c r="V409" s="29">
        <f t="shared" si="47"/>
        <v>0</v>
      </c>
      <c r="W409" s="29">
        <f t="shared" si="47"/>
        <v>0</v>
      </c>
      <c r="X409" s="30">
        <f t="shared" si="54"/>
        <v>0</v>
      </c>
      <c r="Y409" s="3">
        <f t="shared" si="49"/>
        <v>0</v>
      </c>
    </row>
    <row r="410" spans="1:25" ht="23.1" customHeight="1">
      <c r="A410" s="25">
        <v>38</v>
      </c>
      <c r="B410" s="26" t="s">
        <v>55</v>
      </c>
      <c r="C410" s="34" t="s">
        <v>47</v>
      </c>
      <c r="D410" s="32"/>
      <c r="E410" s="4"/>
      <c r="F410" s="4"/>
      <c r="G410" s="4"/>
      <c r="H410" s="28">
        <f t="shared" si="50"/>
        <v>0</v>
      </c>
      <c r="I410" s="4"/>
      <c r="J410" s="4"/>
      <c r="K410" s="4"/>
      <c r="L410" s="28">
        <f t="shared" si="51"/>
        <v>0</v>
      </c>
      <c r="M410" s="4"/>
      <c r="N410" s="4"/>
      <c r="O410" s="4"/>
      <c r="P410" s="28">
        <f t="shared" si="52"/>
        <v>0</v>
      </c>
      <c r="Q410" s="4"/>
      <c r="R410" s="4"/>
      <c r="S410" s="4"/>
      <c r="T410" s="28">
        <f t="shared" si="53"/>
        <v>0</v>
      </c>
      <c r="U410" s="29">
        <f t="shared" si="47"/>
        <v>0</v>
      </c>
      <c r="V410" s="29">
        <f t="shared" si="47"/>
        <v>0</v>
      </c>
      <c r="W410" s="29">
        <f t="shared" si="47"/>
        <v>0</v>
      </c>
      <c r="X410" s="30">
        <f t="shared" si="54"/>
        <v>0</v>
      </c>
      <c r="Y410" s="3">
        <f t="shared" si="49"/>
        <v>0</v>
      </c>
    </row>
    <row r="411" spans="1:25" ht="23.1" customHeight="1">
      <c r="A411" s="35">
        <v>11</v>
      </c>
      <c r="B411" s="26" t="s">
        <v>55</v>
      </c>
      <c r="C411" s="35" t="s">
        <v>14</v>
      </c>
      <c r="D411" s="36">
        <f>SUM(D375:D410)</f>
        <v>2354</v>
      </c>
      <c r="E411" s="35">
        <f t="shared" ref="E411:S411" si="55">SUM(E375:E410)</f>
        <v>0</v>
      </c>
      <c r="F411" s="35">
        <f t="shared" si="55"/>
        <v>460</v>
      </c>
      <c r="G411" s="35">
        <f t="shared" si="55"/>
        <v>0</v>
      </c>
      <c r="H411" s="28">
        <f t="shared" si="50"/>
        <v>460</v>
      </c>
      <c r="I411" s="35">
        <f t="shared" si="55"/>
        <v>24</v>
      </c>
      <c r="J411" s="35">
        <f t="shared" si="55"/>
        <v>712</v>
      </c>
      <c r="K411" s="35">
        <f t="shared" si="55"/>
        <v>0</v>
      </c>
      <c r="L411" s="28">
        <f t="shared" si="51"/>
        <v>736</v>
      </c>
      <c r="M411" s="35">
        <f t="shared" si="55"/>
        <v>42</v>
      </c>
      <c r="N411" s="35">
        <f t="shared" si="55"/>
        <v>1072</v>
      </c>
      <c r="O411" s="35">
        <f t="shared" si="55"/>
        <v>0</v>
      </c>
      <c r="P411" s="28">
        <f t="shared" si="52"/>
        <v>1114</v>
      </c>
      <c r="Q411" s="35">
        <f t="shared" si="55"/>
        <v>44</v>
      </c>
      <c r="R411" s="35">
        <f t="shared" si="55"/>
        <v>0</v>
      </c>
      <c r="S411" s="35">
        <f t="shared" si="55"/>
        <v>0</v>
      </c>
      <c r="T411" s="28">
        <f t="shared" si="53"/>
        <v>44</v>
      </c>
      <c r="U411" s="37">
        <f t="shared" si="47"/>
        <v>110</v>
      </c>
      <c r="V411" s="37">
        <f t="shared" si="47"/>
        <v>2244</v>
      </c>
      <c r="W411" s="37">
        <f t="shared" si="47"/>
        <v>0</v>
      </c>
      <c r="X411" s="37">
        <f t="shared" si="54"/>
        <v>2354</v>
      </c>
      <c r="Y411" s="3">
        <f t="shared" si="49"/>
        <v>0</v>
      </c>
    </row>
    <row r="412" spans="1:25" ht="23.1" customHeight="1">
      <c r="A412" s="25">
        <v>1</v>
      </c>
      <c r="B412" s="26" t="s">
        <v>56</v>
      </c>
      <c r="C412" s="27" t="s">
        <v>16</v>
      </c>
      <c r="D412" s="28">
        <v>11</v>
      </c>
      <c r="E412" s="18"/>
      <c r="F412" s="18">
        <v>0</v>
      </c>
      <c r="G412" s="18"/>
      <c r="H412" s="28">
        <f t="shared" si="50"/>
        <v>0</v>
      </c>
      <c r="I412" s="18"/>
      <c r="J412" s="18">
        <v>11</v>
      </c>
      <c r="K412" s="18"/>
      <c r="L412" s="28">
        <f t="shared" si="51"/>
        <v>11</v>
      </c>
      <c r="M412" s="18"/>
      <c r="N412" s="18">
        <v>0</v>
      </c>
      <c r="O412" s="18"/>
      <c r="P412" s="28">
        <f t="shared" si="52"/>
        <v>0</v>
      </c>
      <c r="Q412" s="18"/>
      <c r="R412" s="18"/>
      <c r="S412" s="18"/>
      <c r="T412" s="28">
        <f t="shared" si="53"/>
        <v>0</v>
      </c>
      <c r="U412" s="29">
        <f t="shared" si="47"/>
        <v>0</v>
      </c>
      <c r="V412" s="29">
        <f t="shared" si="47"/>
        <v>11</v>
      </c>
      <c r="W412" s="29">
        <f t="shared" si="47"/>
        <v>0</v>
      </c>
      <c r="X412" s="30">
        <f t="shared" si="54"/>
        <v>11</v>
      </c>
    </row>
    <row r="413" spans="1:25" ht="23.1" customHeight="1">
      <c r="A413" s="25">
        <v>2</v>
      </c>
      <c r="B413" s="26" t="s">
        <v>56</v>
      </c>
      <c r="C413" s="27" t="s">
        <v>17</v>
      </c>
      <c r="D413" s="28">
        <v>9</v>
      </c>
      <c r="E413" s="18"/>
      <c r="F413" s="18">
        <v>3</v>
      </c>
      <c r="G413" s="18"/>
      <c r="H413" s="28">
        <f t="shared" si="50"/>
        <v>3</v>
      </c>
      <c r="I413" s="18">
        <v>1</v>
      </c>
      <c r="J413" s="18">
        <v>3</v>
      </c>
      <c r="K413" s="18"/>
      <c r="L413" s="28">
        <f t="shared" si="51"/>
        <v>4</v>
      </c>
      <c r="M413" s="18"/>
      <c r="N413" s="18">
        <v>2</v>
      </c>
      <c r="O413" s="18"/>
      <c r="P413" s="28">
        <f t="shared" si="52"/>
        <v>2</v>
      </c>
      <c r="Q413" s="18"/>
      <c r="R413" s="18"/>
      <c r="S413" s="18"/>
      <c r="T413" s="28">
        <f t="shared" si="53"/>
        <v>0</v>
      </c>
      <c r="U413" s="29">
        <f t="shared" si="47"/>
        <v>1</v>
      </c>
      <c r="V413" s="29">
        <f t="shared" si="47"/>
        <v>8</v>
      </c>
      <c r="W413" s="29">
        <f t="shared" si="47"/>
        <v>0</v>
      </c>
      <c r="X413" s="30">
        <f t="shared" si="54"/>
        <v>9</v>
      </c>
    </row>
    <row r="414" spans="1:25" ht="23.1" customHeight="1">
      <c r="A414" s="25">
        <v>3</v>
      </c>
      <c r="B414" s="26" t="s">
        <v>56</v>
      </c>
      <c r="C414" s="27" t="s">
        <v>18</v>
      </c>
      <c r="D414" s="28">
        <v>72</v>
      </c>
      <c r="E414" s="18">
        <v>1</v>
      </c>
      <c r="F414" s="18">
        <v>33</v>
      </c>
      <c r="G414" s="18"/>
      <c r="H414" s="28">
        <f t="shared" si="50"/>
        <v>34</v>
      </c>
      <c r="I414" s="18">
        <v>2</v>
      </c>
      <c r="J414" s="18">
        <v>21</v>
      </c>
      <c r="K414" s="18"/>
      <c r="L414" s="28">
        <f t="shared" si="51"/>
        <v>23</v>
      </c>
      <c r="M414" s="18">
        <v>1</v>
      </c>
      <c r="N414" s="18">
        <v>14</v>
      </c>
      <c r="O414" s="18"/>
      <c r="P414" s="28">
        <f t="shared" si="52"/>
        <v>15</v>
      </c>
      <c r="Q414" s="18"/>
      <c r="R414" s="18"/>
      <c r="S414" s="18"/>
      <c r="T414" s="28">
        <f t="shared" si="53"/>
        <v>0</v>
      </c>
      <c r="U414" s="29">
        <f t="shared" si="47"/>
        <v>4</v>
      </c>
      <c r="V414" s="29">
        <f t="shared" si="47"/>
        <v>68</v>
      </c>
      <c r="W414" s="29">
        <f t="shared" si="47"/>
        <v>0</v>
      </c>
      <c r="X414" s="30">
        <f t="shared" si="54"/>
        <v>72</v>
      </c>
    </row>
    <row r="415" spans="1:25" ht="23.1" customHeight="1">
      <c r="A415" s="25">
        <v>4</v>
      </c>
      <c r="B415" s="26" t="s">
        <v>56</v>
      </c>
      <c r="C415" s="27" t="s">
        <v>19</v>
      </c>
      <c r="D415" s="28">
        <v>96</v>
      </c>
      <c r="E415" s="18"/>
      <c r="F415" s="18">
        <v>36</v>
      </c>
      <c r="G415" s="18"/>
      <c r="H415" s="28">
        <f t="shared" si="50"/>
        <v>36</v>
      </c>
      <c r="I415" s="18">
        <v>1</v>
      </c>
      <c r="J415" s="18">
        <v>36</v>
      </c>
      <c r="K415" s="18"/>
      <c r="L415" s="28">
        <f t="shared" si="51"/>
        <v>37</v>
      </c>
      <c r="M415" s="18">
        <v>2</v>
      </c>
      <c r="N415" s="18">
        <v>20</v>
      </c>
      <c r="O415" s="18"/>
      <c r="P415" s="28">
        <f t="shared" si="52"/>
        <v>22</v>
      </c>
      <c r="Q415" s="18">
        <v>1</v>
      </c>
      <c r="R415" s="18"/>
      <c r="S415" s="18"/>
      <c r="T415" s="28">
        <f t="shared" si="53"/>
        <v>1</v>
      </c>
      <c r="U415" s="29">
        <f t="shared" si="47"/>
        <v>4</v>
      </c>
      <c r="V415" s="29">
        <f t="shared" si="47"/>
        <v>92</v>
      </c>
      <c r="W415" s="29">
        <f t="shared" si="47"/>
        <v>0</v>
      </c>
      <c r="X415" s="30">
        <f t="shared" si="54"/>
        <v>96</v>
      </c>
    </row>
    <row r="416" spans="1:25" ht="23.1" customHeight="1">
      <c r="A416" s="25">
        <v>5</v>
      </c>
      <c r="B416" s="26" t="s">
        <v>56</v>
      </c>
      <c r="C416" s="27" t="s">
        <v>20</v>
      </c>
      <c r="D416" s="28">
        <v>52</v>
      </c>
      <c r="E416" s="18"/>
      <c r="F416" s="18">
        <v>17</v>
      </c>
      <c r="G416" s="18"/>
      <c r="H416" s="28">
        <f t="shared" si="50"/>
        <v>17</v>
      </c>
      <c r="I416" s="18"/>
      <c r="J416" s="18">
        <v>22</v>
      </c>
      <c r="K416" s="18"/>
      <c r="L416" s="28">
        <f t="shared" si="51"/>
        <v>22</v>
      </c>
      <c r="M416" s="18">
        <v>3</v>
      </c>
      <c r="N416" s="18">
        <v>10</v>
      </c>
      <c r="O416" s="18"/>
      <c r="P416" s="28">
        <f t="shared" si="52"/>
        <v>13</v>
      </c>
      <c r="Q416" s="18"/>
      <c r="R416" s="18"/>
      <c r="S416" s="18"/>
      <c r="T416" s="28">
        <f t="shared" si="53"/>
        <v>0</v>
      </c>
      <c r="U416" s="29">
        <f t="shared" si="47"/>
        <v>3</v>
      </c>
      <c r="V416" s="29">
        <f t="shared" si="47"/>
        <v>49</v>
      </c>
      <c r="W416" s="29">
        <f t="shared" si="47"/>
        <v>0</v>
      </c>
      <c r="X416" s="30">
        <f t="shared" si="54"/>
        <v>52</v>
      </c>
    </row>
    <row r="417" spans="1:25" ht="23.1" customHeight="1">
      <c r="A417" s="25">
        <v>6</v>
      </c>
      <c r="B417" s="26" t="s">
        <v>56</v>
      </c>
      <c r="C417" s="27" t="s">
        <v>21</v>
      </c>
      <c r="D417" s="28">
        <v>18</v>
      </c>
      <c r="E417" s="18"/>
      <c r="F417" s="18">
        <v>8</v>
      </c>
      <c r="G417" s="18"/>
      <c r="H417" s="28">
        <f t="shared" si="50"/>
        <v>8</v>
      </c>
      <c r="I417" s="18"/>
      <c r="J417" s="18">
        <v>1</v>
      </c>
      <c r="K417" s="18"/>
      <c r="L417" s="28">
        <f t="shared" si="51"/>
        <v>1</v>
      </c>
      <c r="M417" s="18"/>
      <c r="N417" s="18">
        <v>8</v>
      </c>
      <c r="O417" s="18"/>
      <c r="P417" s="28">
        <f t="shared" si="52"/>
        <v>8</v>
      </c>
      <c r="Q417" s="18">
        <v>1</v>
      </c>
      <c r="R417" s="18"/>
      <c r="S417" s="18"/>
      <c r="T417" s="28">
        <f t="shared" si="53"/>
        <v>1</v>
      </c>
      <c r="U417" s="29">
        <f t="shared" si="47"/>
        <v>1</v>
      </c>
      <c r="V417" s="29">
        <f t="shared" si="47"/>
        <v>17</v>
      </c>
      <c r="W417" s="29">
        <f t="shared" si="47"/>
        <v>0</v>
      </c>
      <c r="X417" s="30">
        <f t="shared" si="54"/>
        <v>18</v>
      </c>
    </row>
    <row r="418" spans="1:25" ht="23.1" customHeight="1">
      <c r="A418" s="25">
        <v>7</v>
      </c>
      <c r="B418" s="26" t="s">
        <v>56</v>
      </c>
      <c r="C418" s="27" t="s">
        <v>22</v>
      </c>
      <c r="D418" s="28">
        <v>7</v>
      </c>
      <c r="E418" s="18"/>
      <c r="F418" s="18">
        <v>5</v>
      </c>
      <c r="G418" s="18"/>
      <c r="H418" s="28">
        <f t="shared" si="50"/>
        <v>5</v>
      </c>
      <c r="I418" s="18"/>
      <c r="J418" s="18">
        <v>1</v>
      </c>
      <c r="K418" s="18"/>
      <c r="L418" s="28">
        <f t="shared" si="51"/>
        <v>1</v>
      </c>
      <c r="M418" s="18"/>
      <c r="N418" s="18">
        <v>1</v>
      </c>
      <c r="O418" s="18"/>
      <c r="P418" s="28">
        <f t="shared" si="52"/>
        <v>1</v>
      </c>
      <c r="Q418" s="18"/>
      <c r="R418" s="18"/>
      <c r="S418" s="18"/>
      <c r="T418" s="28">
        <f t="shared" si="53"/>
        <v>0</v>
      </c>
      <c r="U418" s="29">
        <f t="shared" si="47"/>
        <v>0</v>
      </c>
      <c r="V418" s="29">
        <f t="shared" si="47"/>
        <v>7</v>
      </c>
      <c r="W418" s="29">
        <f t="shared" si="47"/>
        <v>0</v>
      </c>
      <c r="X418" s="30">
        <f t="shared" si="54"/>
        <v>7</v>
      </c>
    </row>
    <row r="419" spans="1:25" ht="23.1" customHeight="1">
      <c r="A419" s="25">
        <v>8</v>
      </c>
      <c r="B419" s="26" t="s">
        <v>56</v>
      </c>
      <c r="C419" s="27" t="s">
        <v>23</v>
      </c>
      <c r="D419" s="28"/>
      <c r="E419" s="18"/>
      <c r="F419" s="18"/>
      <c r="G419" s="18"/>
      <c r="H419" s="28">
        <f t="shared" si="50"/>
        <v>0</v>
      </c>
      <c r="I419" s="18"/>
      <c r="J419" s="18"/>
      <c r="K419" s="18"/>
      <c r="L419" s="28">
        <f t="shared" si="51"/>
        <v>0</v>
      </c>
      <c r="M419" s="18"/>
      <c r="N419" s="18"/>
      <c r="O419" s="18"/>
      <c r="P419" s="28">
        <f t="shared" si="52"/>
        <v>0</v>
      </c>
      <c r="Q419" s="18"/>
      <c r="R419" s="18"/>
      <c r="S419" s="18"/>
      <c r="T419" s="28">
        <f t="shared" si="53"/>
        <v>0</v>
      </c>
      <c r="U419" s="29">
        <f t="shared" si="47"/>
        <v>0</v>
      </c>
      <c r="V419" s="29">
        <f t="shared" si="47"/>
        <v>0</v>
      </c>
      <c r="W419" s="29">
        <f t="shared" si="47"/>
        <v>0</v>
      </c>
      <c r="X419" s="30">
        <f t="shared" si="54"/>
        <v>0</v>
      </c>
    </row>
    <row r="420" spans="1:25" ht="23.1" customHeight="1">
      <c r="A420" s="25">
        <v>9</v>
      </c>
      <c r="B420" s="26" t="s">
        <v>56</v>
      </c>
      <c r="C420" s="27" t="s">
        <v>24</v>
      </c>
      <c r="D420" s="28"/>
      <c r="E420" s="18"/>
      <c r="F420" s="18"/>
      <c r="G420" s="18"/>
      <c r="H420" s="28">
        <f t="shared" si="50"/>
        <v>0</v>
      </c>
      <c r="I420" s="18"/>
      <c r="J420" s="18"/>
      <c r="K420" s="18"/>
      <c r="L420" s="28">
        <f t="shared" si="51"/>
        <v>0</v>
      </c>
      <c r="M420" s="18"/>
      <c r="N420" s="18"/>
      <c r="O420" s="18"/>
      <c r="P420" s="28">
        <f t="shared" si="52"/>
        <v>0</v>
      </c>
      <c r="Q420" s="18"/>
      <c r="R420" s="18"/>
      <c r="S420" s="18"/>
      <c r="T420" s="28">
        <f t="shared" si="53"/>
        <v>0</v>
      </c>
      <c r="U420" s="29">
        <f t="shared" si="47"/>
        <v>0</v>
      </c>
      <c r="V420" s="29">
        <f t="shared" si="47"/>
        <v>0</v>
      </c>
      <c r="W420" s="29">
        <f t="shared" si="47"/>
        <v>0</v>
      </c>
      <c r="X420" s="30">
        <f t="shared" si="54"/>
        <v>0</v>
      </c>
    </row>
    <row r="421" spans="1:25" ht="23.1" customHeight="1">
      <c r="A421" s="25">
        <v>10</v>
      </c>
      <c r="B421" s="26" t="s">
        <v>56</v>
      </c>
      <c r="C421" s="27" t="s">
        <v>25</v>
      </c>
      <c r="D421" s="32"/>
      <c r="E421" s="4"/>
      <c r="F421" s="4"/>
      <c r="G421" s="4"/>
      <c r="H421" s="28">
        <f t="shared" si="50"/>
        <v>0</v>
      </c>
      <c r="I421" s="4"/>
      <c r="J421" s="4"/>
      <c r="K421" s="4"/>
      <c r="L421" s="28">
        <f t="shared" si="51"/>
        <v>0</v>
      </c>
      <c r="M421" s="4"/>
      <c r="N421" s="4"/>
      <c r="O421" s="4"/>
      <c r="P421" s="28">
        <f t="shared" si="52"/>
        <v>0</v>
      </c>
      <c r="Q421" s="4"/>
      <c r="R421" s="4"/>
      <c r="S421" s="4"/>
      <c r="T421" s="28">
        <f t="shared" si="53"/>
        <v>0</v>
      </c>
      <c r="U421" s="29">
        <f t="shared" si="47"/>
        <v>0</v>
      </c>
      <c r="V421" s="29">
        <f t="shared" si="47"/>
        <v>0</v>
      </c>
      <c r="W421" s="29">
        <f t="shared" si="47"/>
        <v>0</v>
      </c>
      <c r="X421" s="30">
        <f t="shared" si="54"/>
        <v>0</v>
      </c>
    </row>
    <row r="422" spans="1:25" ht="23.1" customHeight="1">
      <c r="A422" s="25">
        <v>11</v>
      </c>
      <c r="B422" s="26" t="s">
        <v>56</v>
      </c>
      <c r="C422" s="27" t="s">
        <v>26</v>
      </c>
      <c r="D422" s="36"/>
      <c r="E422" s="4"/>
      <c r="F422" s="4"/>
      <c r="G422" s="4"/>
      <c r="H422" s="28">
        <f t="shared" si="50"/>
        <v>0</v>
      </c>
      <c r="I422" s="4"/>
      <c r="J422" s="4"/>
      <c r="K422" s="4"/>
      <c r="L422" s="28">
        <f t="shared" si="51"/>
        <v>0</v>
      </c>
      <c r="M422" s="4"/>
      <c r="N422" s="4"/>
      <c r="O422" s="4"/>
      <c r="P422" s="28">
        <f t="shared" si="52"/>
        <v>0</v>
      </c>
      <c r="Q422" s="4"/>
      <c r="R422" s="4"/>
      <c r="S422" s="4"/>
      <c r="T422" s="28">
        <f t="shared" si="53"/>
        <v>0</v>
      </c>
      <c r="U422" s="29">
        <f t="shared" si="47"/>
        <v>0</v>
      </c>
      <c r="V422" s="29">
        <f t="shared" si="47"/>
        <v>0</v>
      </c>
      <c r="W422" s="29">
        <f t="shared" si="47"/>
        <v>0</v>
      </c>
      <c r="X422" s="30">
        <f t="shared" si="54"/>
        <v>0</v>
      </c>
    </row>
    <row r="423" spans="1:25" ht="23.1" customHeight="1">
      <c r="A423" s="25">
        <v>12</v>
      </c>
      <c r="B423" s="26" t="s">
        <v>56</v>
      </c>
      <c r="C423" s="27" t="s">
        <v>27</v>
      </c>
      <c r="D423" s="32"/>
      <c r="E423" s="4"/>
      <c r="F423" s="4"/>
      <c r="G423" s="4"/>
      <c r="H423" s="28">
        <f t="shared" si="50"/>
        <v>0</v>
      </c>
      <c r="I423" s="4"/>
      <c r="J423" s="4"/>
      <c r="K423" s="4"/>
      <c r="L423" s="28">
        <f t="shared" si="51"/>
        <v>0</v>
      </c>
      <c r="M423" s="4"/>
      <c r="N423" s="4"/>
      <c r="O423" s="4"/>
      <c r="P423" s="28">
        <f t="shared" si="52"/>
        <v>0</v>
      </c>
      <c r="Q423" s="4"/>
      <c r="R423" s="4"/>
      <c r="S423" s="4"/>
      <c r="T423" s="28">
        <f t="shared" si="53"/>
        <v>0</v>
      </c>
      <c r="U423" s="29">
        <f t="shared" si="47"/>
        <v>0</v>
      </c>
      <c r="V423" s="29">
        <f t="shared" si="47"/>
        <v>0</v>
      </c>
      <c r="W423" s="29">
        <f t="shared" si="47"/>
        <v>0</v>
      </c>
      <c r="X423" s="30">
        <f t="shared" si="54"/>
        <v>0</v>
      </c>
    </row>
    <row r="424" spans="1:25" ht="23.1" customHeight="1">
      <c r="A424" s="25">
        <v>13</v>
      </c>
      <c r="B424" s="26" t="s">
        <v>56</v>
      </c>
      <c r="C424" s="27" t="s">
        <v>28</v>
      </c>
      <c r="D424" s="32"/>
      <c r="E424" s="4"/>
      <c r="F424" s="4"/>
      <c r="G424" s="4"/>
      <c r="H424" s="28">
        <f t="shared" si="50"/>
        <v>0</v>
      </c>
      <c r="I424" s="4"/>
      <c r="J424" s="4"/>
      <c r="K424" s="4"/>
      <c r="L424" s="28">
        <f t="shared" si="51"/>
        <v>0</v>
      </c>
      <c r="M424" s="4"/>
      <c r="N424" s="4"/>
      <c r="O424" s="4"/>
      <c r="P424" s="28">
        <f t="shared" si="52"/>
        <v>0</v>
      </c>
      <c r="Q424" s="4"/>
      <c r="R424" s="4"/>
      <c r="S424" s="4"/>
      <c r="T424" s="28">
        <f t="shared" si="53"/>
        <v>0</v>
      </c>
      <c r="U424" s="29">
        <f t="shared" si="47"/>
        <v>0</v>
      </c>
      <c r="V424" s="29">
        <f t="shared" si="47"/>
        <v>0</v>
      </c>
      <c r="W424" s="29">
        <f t="shared" si="47"/>
        <v>0</v>
      </c>
      <c r="X424" s="30">
        <f t="shared" si="54"/>
        <v>0</v>
      </c>
    </row>
    <row r="425" spans="1:25" ht="23.1" customHeight="1">
      <c r="A425" s="25">
        <v>14</v>
      </c>
      <c r="B425" s="26" t="s">
        <v>56</v>
      </c>
      <c r="C425" s="27" t="s">
        <v>29</v>
      </c>
      <c r="D425" s="32"/>
      <c r="E425" s="4"/>
      <c r="F425" s="4"/>
      <c r="G425" s="4"/>
      <c r="H425" s="28">
        <f t="shared" si="50"/>
        <v>0</v>
      </c>
      <c r="I425" s="4"/>
      <c r="J425" s="4"/>
      <c r="K425" s="4"/>
      <c r="L425" s="28">
        <f t="shared" si="51"/>
        <v>0</v>
      </c>
      <c r="M425" s="4"/>
      <c r="N425" s="4"/>
      <c r="O425" s="4"/>
      <c r="P425" s="28">
        <f t="shared" si="52"/>
        <v>0</v>
      </c>
      <c r="Q425" s="4"/>
      <c r="R425" s="4"/>
      <c r="S425" s="4"/>
      <c r="T425" s="28">
        <f t="shared" si="53"/>
        <v>0</v>
      </c>
      <c r="U425" s="29">
        <f t="shared" si="47"/>
        <v>0</v>
      </c>
      <c r="V425" s="29">
        <f t="shared" si="47"/>
        <v>0</v>
      </c>
      <c r="W425" s="29">
        <f t="shared" si="47"/>
        <v>0</v>
      </c>
      <c r="X425" s="30">
        <f t="shared" si="54"/>
        <v>0</v>
      </c>
    </row>
    <row r="426" spans="1:25" ht="23.1" customHeight="1">
      <c r="A426" s="25">
        <v>15</v>
      </c>
      <c r="B426" s="26" t="s">
        <v>56</v>
      </c>
      <c r="C426" s="27" t="s">
        <v>30</v>
      </c>
      <c r="D426" s="32">
        <v>7</v>
      </c>
      <c r="E426" s="4"/>
      <c r="F426" s="4">
        <v>5</v>
      </c>
      <c r="G426" s="4"/>
      <c r="H426" s="28">
        <f t="shared" si="50"/>
        <v>5</v>
      </c>
      <c r="I426" s="4"/>
      <c r="J426" s="4">
        <v>1</v>
      </c>
      <c r="K426" s="4"/>
      <c r="L426" s="28">
        <f t="shared" si="51"/>
        <v>1</v>
      </c>
      <c r="M426" s="4"/>
      <c r="N426" s="4">
        <v>1</v>
      </c>
      <c r="O426" s="4"/>
      <c r="P426" s="28">
        <f t="shared" si="52"/>
        <v>1</v>
      </c>
      <c r="Q426" s="4"/>
      <c r="R426" s="4"/>
      <c r="S426" s="4"/>
      <c r="T426" s="28">
        <f t="shared" si="53"/>
        <v>0</v>
      </c>
      <c r="U426" s="29">
        <f t="shared" si="47"/>
        <v>0</v>
      </c>
      <c r="V426" s="29">
        <f t="shared" si="47"/>
        <v>7</v>
      </c>
      <c r="W426" s="29">
        <f t="shared" si="47"/>
        <v>0</v>
      </c>
      <c r="X426" s="30">
        <f t="shared" si="54"/>
        <v>7</v>
      </c>
    </row>
    <row r="427" spans="1:25" ht="23.1" customHeight="1">
      <c r="A427" s="25">
        <v>16</v>
      </c>
      <c r="B427" s="26" t="s">
        <v>56</v>
      </c>
      <c r="C427" s="27" t="s">
        <v>31</v>
      </c>
      <c r="D427" s="32"/>
      <c r="E427" s="4"/>
      <c r="F427" s="4"/>
      <c r="G427" s="4"/>
      <c r="H427" s="28">
        <f t="shared" si="50"/>
        <v>0</v>
      </c>
      <c r="I427" s="4"/>
      <c r="J427" s="4"/>
      <c r="K427" s="4"/>
      <c r="L427" s="28">
        <f t="shared" si="51"/>
        <v>0</v>
      </c>
      <c r="M427" s="4"/>
      <c r="N427" s="4"/>
      <c r="O427" s="4"/>
      <c r="P427" s="28">
        <f t="shared" si="52"/>
        <v>0</v>
      </c>
      <c r="Q427" s="4"/>
      <c r="R427" s="4"/>
      <c r="S427" s="4"/>
      <c r="T427" s="28">
        <f t="shared" si="53"/>
        <v>0</v>
      </c>
      <c r="U427" s="29">
        <f t="shared" si="47"/>
        <v>0</v>
      </c>
      <c r="V427" s="29">
        <f t="shared" si="47"/>
        <v>0</v>
      </c>
      <c r="W427" s="29">
        <f t="shared" si="47"/>
        <v>0</v>
      </c>
      <c r="X427" s="30">
        <f t="shared" si="54"/>
        <v>0</v>
      </c>
      <c r="Y427" s="3">
        <f>X427-D427</f>
        <v>0</v>
      </c>
    </row>
    <row r="428" spans="1:25" ht="23.1" customHeight="1">
      <c r="A428" s="25">
        <v>17</v>
      </c>
      <c r="B428" s="26" t="s">
        <v>56</v>
      </c>
      <c r="C428" s="27" t="s">
        <v>32</v>
      </c>
      <c r="D428" s="32"/>
      <c r="E428" s="4"/>
      <c r="F428" s="4"/>
      <c r="G428" s="4"/>
      <c r="H428" s="28">
        <f t="shared" si="50"/>
        <v>0</v>
      </c>
      <c r="I428" s="4"/>
      <c r="J428" s="4"/>
      <c r="K428" s="4"/>
      <c r="L428" s="28">
        <f t="shared" si="51"/>
        <v>0</v>
      </c>
      <c r="M428" s="4"/>
      <c r="N428" s="4"/>
      <c r="O428" s="4"/>
      <c r="P428" s="28">
        <f t="shared" si="52"/>
        <v>0</v>
      </c>
      <c r="Q428" s="4"/>
      <c r="R428" s="4"/>
      <c r="S428" s="4"/>
      <c r="T428" s="28">
        <f t="shared" si="53"/>
        <v>0</v>
      </c>
      <c r="U428" s="29">
        <f t="shared" si="47"/>
        <v>0</v>
      </c>
      <c r="V428" s="29">
        <f t="shared" si="47"/>
        <v>0</v>
      </c>
      <c r="W428" s="29">
        <f t="shared" si="47"/>
        <v>0</v>
      </c>
      <c r="X428" s="30">
        <f t="shared" si="54"/>
        <v>0</v>
      </c>
    </row>
    <row r="429" spans="1:25" ht="23.1" customHeight="1">
      <c r="A429" s="25">
        <v>18</v>
      </c>
      <c r="B429" s="26" t="s">
        <v>56</v>
      </c>
      <c r="C429" s="27" t="s">
        <v>33</v>
      </c>
      <c r="D429" s="32"/>
      <c r="E429" s="4"/>
      <c r="F429" s="4"/>
      <c r="G429" s="4"/>
      <c r="H429" s="28">
        <f t="shared" si="50"/>
        <v>0</v>
      </c>
      <c r="I429" s="4"/>
      <c r="J429" s="4"/>
      <c r="K429" s="4"/>
      <c r="L429" s="28">
        <f t="shared" si="51"/>
        <v>0</v>
      </c>
      <c r="M429" s="4"/>
      <c r="N429" s="4"/>
      <c r="O429" s="4"/>
      <c r="P429" s="28">
        <f t="shared" si="52"/>
        <v>0</v>
      </c>
      <c r="Q429" s="4"/>
      <c r="R429" s="4"/>
      <c r="S429" s="4"/>
      <c r="T429" s="28">
        <f t="shared" si="53"/>
        <v>0</v>
      </c>
      <c r="U429" s="29">
        <f t="shared" si="47"/>
        <v>0</v>
      </c>
      <c r="V429" s="29">
        <f t="shared" si="47"/>
        <v>0</v>
      </c>
      <c r="W429" s="29">
        <f t="shared" si="47"/>
        <v>0</v>
      </c>
      <c r="X429" s="30">
        <f t="shared" si="54"/>
        <v>0</v>
      </c>
    </row>
    <row r="430" spans="1:25" ht="23.1" customHeight="1">
      <c r="A430" s="25">
        <v>19</v>
      </c>
      <c r="B430" s="26" t="s">
        <v>56</v>
      </c>
      <c r="C430" s="33" t="s">
        <v>34</v>
      </c>
      <c r="D430" s="4">
        <v>15</v>
      </c>
      <c r="E430" s="4"/>
      <c r="F430" s="4">
        <v>4</v>
      </c>
      <c r="G430" s="4"/>
      <c r="H430" s="18">
        <f t="shared" si="50"/>
        <v>4</v>
      </c>
      <c r="I430" s="4"/>
      <c r="J430" s="4">
        <v>9</v>
      </c>
      <c r="K430" s="4"/>
      <c r="L430" s="18">
        <f t="shared" si="51"/>
        <v>9</v>
      </c>
      <c r="M430" s="4"/>
      <c r="N430" s="4">
        <v>2</v>
      </c>
      <c r="O430" s="4"/>
      <c r="P430" s="18">
        <f t="shared" si="52"/>
        <v>2</v>
      </c>
      <c r="Q430" s="4"/>
      <c r="R430" s="4"/>
      <c r="S430" s="4"/>
      <c r="T430" s="18">
        <f t="shared" si="53"/>
        <v>0</v>
      </c>
      <c r="U430" s="18">
        <f t="shared" si="47"/>
        <v>0</v>
      </c>
      <c r="V430" s="18">
        <f t="shared" si="47"/>
        <v>15</v>
      </c>
      <c r="W430" s="18">
        <f t="shared" si="47"/>
        <v>0</v>
      </c>
      <c r="X430" s="18">
        <f t="shared" si="54"/>
        <v>15</v>
      </c>
    </row>
    <row r="431" spans="1:25" ht="23.1" customHeight="1">
      <c r="A431" s="25">
        <v>20</v>
      </c>
      <c r="B431" s="26" t="s">
        <v>56</v>
      </c>
      <c r="C431" s="34" t="s">
        <v>35</v>
      </c>
      <c r="D431" s="32">
        <v>4</v>
      </c>
      <c r="E431" s="4"/>
      <c r="F431" s="4">
        <v>1</v>
      </c>
      <c r="G431" s="4"/>
      <c r="H431" s="28">
        <f t="shared" si="50"/>
        <v>1</v>
      </c>
      <c r="I431" s="4"/>
      <c r="J431" s="4">
        <v>2</v>
      </c>
      <c r="K431" s="4"/>
      <c r="L431" s="28">
        <f t="shared" si="51"/>
        <v>2</v>
      </c>
      <c r="M431" s="4"/>
      <c r="N431" s="4">
        <v>1</v>
      </c>
      <c r="O431" s="4"/>
      <c r="P431" s="28">
        <f t="shared" si="52"/>
        <v>1</v>
      </c>
      <c r="Q431" s="4"/>
      <c r="R431" s="4"/>
      <c r="S431" s="4"/>
      <c r="T431" s="28">
        <f t="shared" si="53"/>
        <v>0</v>
      </c>
      <c r="U431" s="29">
        <f t="shared" si="47"/>
        <v>0</v>
      </c>
      <c r="V431" s="29">
        <f t="shared" si="47"/>
        <v>4</v>
      </c>
      <c r="W431" s="29">
        <f t="shared" si="47"/>
        <v>0</v>
      </c>
      <c r="X431" s="30">
        <f t="shared" si="54"/>
        <v>4</v>
      </c>
    </row>
    <row r="432" spans="1:25" ht="23.1" customHeight="1">
      <c r="A432" s="25">
        <v>21</v>
      </c>
      <c r="B432" s="26" t="s">
        <v>56</v>
      </c>
      <c r="C432" s="27" t="s">
        <v>36</v>
      </c>
      <c r="D432" s="32"/>
      <c r="E432" s="4"/>
      <c r="F432" s="4"/>
      <c r="G432" s="4"/>
      <c r="H432" s="28">
        <f t="shared" si="50"/>
        <v>0</v>
      </c>
      <c r="I432" s="4"/>
      <c r="J432" s="4"/>
      <c r="K432" s="4"/>
      <c r="L432" s="28">
        <f t="shared" si="51"/>
        <v>0</v>
      </c>
      <c r="M432" s="4"/>
      <c r="N432" s="4"/>
      <c r="O432" s="4"/>
      <c r="P432" s="28">
        <f t="shared" si="52"/>
        <v>0</v>
      </c>
      <c r="Q432" s="4"/>
      <c r="R432" s="4"/>
      <c r="S432" s="4"/>
      <c r="T432" s="28">
        <f t="shared" si="53"/>
        <v>0</v>
      </c>
      <c r="U432" s="29">
        <f t="shared" ref="U432:W490" si="56">SUM(E432,I432,M432,Q432)</f>
        <v>0</v>
      </c>
      <c r="V432" s="29">
        <f t="shared" si="56"/>
        <v>0</v>
      </c>
      <c r="W432" s="29">
        <f t="shared" si="56"/>
        <v>0</v>
      </c>
      <c r="X432" s="30">
        <f t="shared" si="54"/>
        <v>0</v>
      </c>
    </row>
    <row r="433" spans="1:24" ht="23.1" customHeight="1">
      <c r="A433" s="25">
        <v>22</v>
      </c>
      <c r="B433" s="26" t="s">
        <v>56</v>
      </c>
      <c r="C433" s="27" t="s">
        <v>37</v>
      </c>
      <c r="D433" s="32"/>
      <c r="E433" s="4"/>
      <c r="F433" s="4"/>
      <c r="G433" s="4"/>
      <c r="H433" s="28">
        <f t="shared" si="50"/>
        <v>0</v>
      </c>
      <c r="I433" s="4"/>
      <c r="J433" s="4"/>
      <c r="K433" s="4"/>
      <c r="L433" s="28">
        <f t="shared" si="51"/>
        <v>0</v>
      </c>
      <c r="M433" s="4"/>
      <c r="N433" s="4"/>
      <c r="O433" s="4"/>
      <c r="P433" s="28">
        <f t="shared" si="52"/>
        <v>0</v>
      </c>
      <c r="Q433" s="4"/>
      <c r="R433" s="4"/>
      <c r="S433" s="4"/>
      <c r="T433" s="28">
        <f t="shared" si="53"/>
        <v>0</v>
      </c>
      <c r="U433" s="29">
        <f t="shared" si="56"/>
        <v>0</v>
      </c>
      <c r="V433" s="29">
        <f t="shared" si="56"/>
        <v>0</v>
      </c>
      <c r="W433" s="29">
        <f t="shared" si="56"/>
        <v>0</v>
      </c>
      <c r="X433" s="30">
        <f t="shared" si="54"/>
        <v>0</v>
      </c>
    </row>
    <row r="434" spans="1:24" ht="40.5">
      <c r="A434" s="25">
        <v>23</v>
      </c>
      <c r="B434" s="26" t="s">
        <v>56</v>
      </c>
      <c r="C434" s="27" t="s">
        <v>146</v>
      </c>
      <c r="D434" s="32"/>
      <c r="E434" s="4"/>
      <c r="F434" s="4"/>
      <c r="G434" s="4"/>
      <c r="H434" s="28">
        <f t="shared" si="50"/>
        <v>0</v>
      </c>
      <c r="I434" s="4"/>
      <c r="J434" s="4"/>
      <c r="K434" s="4"/>
      <c r="L434" s="28">
        <f t="shared" si="51"/>
        <v>0</v>
      </c>
      <c r="M434" s="4"/>
      <c r="N434" s="4"/>
      <c r="O434" s="4"/>
      <c r="P434" s="28">
        <f t="shared" si="52"/>
        <v>0</v>
      </c>
      <c r="Q434" s="4"/>
      <c r="R434" s="4"/>
      <c r="S434" s="4"/>
      <c r="T434" s="28">
        <f t="shared" si="53"/>
        <v>0</v>
      </c>
      <c r="U434" s="29">
        <f t="shared" si="56"/>
        <v>0</v>
      </c>
      <c r="V434" s="29">
        <f t="shared" si="56"/>
        <v>0</v>
      </c>
      <c r="W434" s="29">
        <f t="shared" si="56"/>
        <v>0</v>
      </c>
      <c r="X434" s="30">
        <f t="shared" si="54"/>
        <v>0</v>
      </c>
    </row>
    <row r="435" spans="1:24" ht="20.25">
      <c r="A435" s="25">
        <v>24</v>
      </c>
      <c r="B435" s="26" t="s">
        <v>56</v>
      </c>
      <c r="C435" s="27" t="s">
        <v>38</v>
      </c>
      <c r="D435" s="32"/>
      <c r="E435" s="4"/>
      <c r="F435" s="4"/>
      <c r="G435" s="4"/>
      <c r="H435" s="28">
        <f t="shared" si="50"/>
        <v>0</v>
      </c>
      <c r="I435" s="4"/>
      <c r="J435" s="4"/>
      <c r="K435" s="4"/>
      <c r="L435" s="28">
        <f t="shared" si="51"/>
        <v>0</v>
      </c>
      <c r="M435" s="4"/>
      <c r="N435" s="4"/>
      <c r="O435" s="4"/>
      <c r="P435" s="28">
        <f t="shared" si="52"/>
        <v>0</v>
      </c>
      <c r="Q435" s="4"/>
      <c r="R435" s="4"/>
      <c r="S435" s="4"/>
      <c r="T435" s="28">
        <f t="shared" si="53"/>
        <v>0</v>
      </c>
      <c r="U435" s="29">
        <f t="shared" si="56"/>
        <v>0</v>
      </c>
      <c r="V435" s="29">
        <f t="shared" si="56"/>
        <v>0</v>
      </c>
      <c r="W435" s="29">
        <f t="shared" si="56"/>
        <v>0</v>
      </c>
      <c r="X435" s="30">
        <f t="shared" si="54"/>
        <v>0</v>
      </c>
    </row>
    <row r="436" spans="1:24" ht="20.25">
      <c r="A436" s="25">
        <v>25</v>
      </c>
      <c r="B436" s="26" t="s">
        <v>56</v>
      </c>
      <c r="C436" s="27" t="s">
        <v>39</v>
      </c>
      <c r="D436" s="32"/>
      <c r="E436" s="4"/>
      <c r="F436" s="4"/>
      <c r="G436" s="4"/>
      <c r="H436" s="28">
        <f t="shared" si="50"/>
        <v>0</v>
      </c>
      <c r="I436" s="4"/>
      <c r="J436" s="4"/>
      <c r="K436" s="4"/>
      <c r="L436" s="28">
        <f t="shared" si="51"/>
        <v>0</v>
      </c>
      <c r="M436" s="4"/>
      <c r="N436" s="4"/>
      <c r="O436" s="4"/>
      <c r="P436" s="28">
        <f t="shared" si="52"/>
        <v>0</v>
      </c>
      <c r="Q436" s="4"/>
      <c r="R436" s="4"/>
      <c r="S436" s="4"/>
      <c r="T436" s="28">
        <f t="shared" si="53"/>
        <v>0</v>
      </c>
      <c r="U436" s="29">
        <f t="shared" si="56"/>
        <v>0</v>
      </c>
      <c r="V436" s="29">
        <f t="shared" si="56"/>
        <v>0</v>
      </c>
      <c r="W436" s="29">
        <f t="shared" si="56"/>
        <v>0</v>
      </c>
      <c r="X436" s="30">
        <f t="shared" si="54"/>
        <v>0</v>
      </c>
    </row>
    <row r="437" spans="1:24" ht="20.25">
      <c r="A437" s="25">
        <v>26</v>
      </c>
      <c r="B437" s="26" t="s">
        <v>56</v>
      </c>
      <c r="C437" s="27" t="s">
        <v>40</v>
      </c>
      <c r="D437" s="32"/>
      <c r="E437" s="4"/>
      <c r="F437" s="4"/>
      <c r="G437" s="4"/>
      <c r="H437" s="28">
        <f t="shared" si="50"/>
        <v>0</v>
      </c>
      <c r="I437" s="4"/>
      <c r="J437" s="4"/>
      <c r="K437" s="4"/>
      <c r="L437" s="28">
        <f t="shared" si="51"/>
        <v>0</v>
      </c>
      <c r="M437" s="4"/>
      <c r="N437" s="4"/>
      <c r="O437" s="4"/>
      <c r="P437" s="28">
        <f t="shared" si="52"/>
        <v>0</v>
      </c>
      <c r="Q437" s="4"/>
      <c r="R437" s="4"/>
      <c r="S437" s="4"/>
      <c r="T437" s="28">
        <f t="shared" si="53"/>
        <v>0</v>
      </c>
      <c r="U437" s="29">
        <f t="shared" si="56"/>
        <v>0</v>
      </c>
      <c r="V437" s="29">
        <f t="shared" si="56"/>
        <v>0</v>
      </c>
      <c r="W437" s="29">
        <f t="shared" si="56"/>
        <v>0</v>
      </c>
      <c r="X437" s="30">
        <f t="shared" si="54"/>
        <v>0</v>
      </c>
    </row>
    <row r="438" spans="1:24" ht="20.25">
      <c r="A438" s="25">
        <v>27</v>
      </c>
      <c r="B438" s="26" t="s">
        <v>56</v>
      </c>
      <c r="C438" s="27" t="s">
        <v>41</v>
      </c>
      <c r="D438" s="32"/>
      <c r="E438" s="4"/>
      <c r="F438" s="4"/>
      <c r="G438" s="4"/>
      <c r="H438" s="28">
        <f t="shared" si="50"/>
        <v>0</v>
      </c>
      <c r="I438" s="4"/>
      <c r="J438" s="4"/>
      <c r="K438" s="4"/>
      <c r="L438" s="28">
        <f t="shared" si="51"/>
        <v>0</v>
      </c>
      <c r="M438" s="4"/>
      <c r="N438" s="4"/>
      <c r="O438" s="4"/>
      <c r="P438" s="28">
        <f t="shared" si="52"/>
        <v>0</v>
      </c>
      <c r="Q438" s="4"/>
      <c r="R438" s="4"/>
      <c r="S438" s="4"/>
      <c r="T438" s="28">
        <f t="shared" si="53"/>
        <v>0</v>
      </c>
      <c r="U438" s="29">
        <f t="shared" si="56"/>
        <v>0</v>
      </c>
      <c r="V438" s="29">
        <f t="shared" si="56"/>
        <v>0</v>
      </c>
      <c r="W438" s="29">
        <f t="shared" si="56"/>
        <v>0</v>
      </c>
      <c r="X438" s="30">
        <f t="shared" si="54"/>
        <v>0</v>
      </c>
    </row>
    <row r="439" spans="1:24" ht="20.25">
      <c r="A439" s="25">
        <v>28</v>
      </c>
      <c r="B439" s="26" t="s">
        <v>56</v>
      </c>
      <c r="C439" s="27" t="s">
        <v>42</v>
      </c>
      <c r="D439" s="32"/>
      <c r="E439" s="4"/>
      <c r="F439" s="4"/>
      <c r="G439" s="4"/>
      <c r="H439" s="28">
        <f t="shared" si="50"/>
        <v>0</v>
      </c>
      <c r="I439" s="4"/>
      <c r="J439" s="4"/>
      <c r="K439" s="4"/>
      <c r="L439" s="28">
        <f t="shared" si="51"/>
        <v>0</v>
      </c>
      <c r="M439" s="4"/>
      <c r="N439" s="4"/>
      <c r="O439" s="4"/>
      <c r="P439" s="28">
        <f t="shared" si="52"/>
        <v>0</v>
      </c>
      <c r="Q439" s="4"/>
      <c r="R439" s="4"/>
      <c r="S439" s="4"/>
      <c r="T439" s="28">
        <f t="shared" si="53"/>
        <v>0</v>
      </c>
      <c r="U439" s="29">
        <f t="shared" si="56"/>
        <v>0</v>
      </c>
      <c r="V439" s="29">
        <f t="shared" si="56"/>
        <v>0</v>
      </c>
      <c r="W439" s="29">
        <f t="shared" si="56"/>
        <v>0</v>
      </c>
      <c r="X439" s="30">
        <f t="shared" si="54"/>
        <v>0</v>
      </c>
    </row>
    <row r="440" spans="1:24" ht="40.5">
      <c r="A440" s="25">
        <v>31</v>
      </c>
      <c r="B440" s="26" t="s">
        <v>56</v>
      </c>
      <c r="C440" s="27" t="s">
        <v>121</v>
      </c>
      <c r="D440" s="32"/>
      <c r="E440" s="4"/>
      <c r="F440" s="4"/>
      <c r="G440" s="4"/>
      <c r="H440" s="28">
        <f t="shared" si="50"/>
        <v>0</v>
      </c>
      <c r="I440" s="4"/>
      <c r="J440" s="4"/>
      <c r="K440" s="4"/>
      <c r="L440" s="28">
        <f t="shared" si="51"/>
        <v>0</v>
      </c>
      <c r="M440" s="4"/>
      <c r="N440" s="4"/>
      <c r="O440" s="4"/>
      <c r="P440" s="28">
        <f t="shared" si="52"/>
        <v>0</v>
      </c>
      <c r="Q440" s="4"/>
      <c r="R440" s="4"/>
      <c r="S440" s="4"/>
      <c r="T440" s="28">
        <f t="shared" si="53"/>
        <v>0</v>
      </c>
      <c r="U440" s="29">
        <f t="shared" si="56"/>
        <v>0</v>
      </c>
      <c r="V440" s="29">
        <f t="shared" si="56"/>
        <v>0</v>
      </c>
      <c r="W440" s="29">
        <f t="shared" si="56"/>
        <v>0</v>
      </c>
      <c r="X440" s="30">
        <f t="shared" si="54"/>
        <v>0</v>
      </c>
    </row>
    <row r="441" spans="1:24" ht="20.25">
      <c r="A441" s="25">
        <v>32</v>
      </c>
      <c r="B441" s="26" t="s">
        <v>56</v>
      </c>
      <c r="C441" s="27" t="s">
        <v>43</v>
      </c>
      <c r="D441" s="32"/>
      <c r="E441" s="4"/>
      <c r="F441" s="4"/>
      <c r="G441" s="4"/>
      <c r="H441" s="28">
        <f t="shared" si="50"/>
        <v>0</v>
      </c>
      <c r="I441" s="4"/>
      <c r="J441" s="4"/>
      <c r="K441" s="4"/>
      <c r="L441" s="28">
        <f t="shared" si="51"/>
        <v>0</v>
      </c>
      <c r="M441" s="4"/>
      <c r="N441" s="4"/>
      <c r="O441" s="4"/>
      <c r="P441" s="28">
        <f t="shared" si="52"/>
        <v>0</v>
      </c>
      <c r="Q441" s="4"/>
      <c r="R441" s="4"/>
      <c r="S441" s="4"/>
      <c r="T441" s="28">
        <f t="shared" si="53"/>
        <v>0</v>
      </c>
      <c r="U441" s="29">
        <f t="shared" si="56"/>
        <v>0</v>
      </c>
      <c r="V441" s="29">
        <f t="shared" si="56"/>
        <v>0</v>
      </c>
      <c r="W441" s="29">
        <f t="shared" si="56"/>
        <v>0</v>
      </c>
      <c r="X441" s="30">
        <f t="shared" si="54"/>
        <v>0</v>
      </c>
    </row>
    <row r="442" spans="1:24" ht="40.5">
      <c r="A442" s="25">
        <v>33</v>
      </c>
      <c r="B442" s="26" t="s">
        <v>56</v>
      </c>
      <c r="C442" s="27" t="s">
        <v>122</v>
      </c>
      <c r="D442" s="32">
        <v>364</v>
      </c>
      <c r="E442" s="4"/>
      <c r="F442" s="4">
        <v>40</v>
      </c>
      <c r="G442" s="4"/>
      <c r="H442" s="28">
        <f t="shared" si="50"/>
        <v>40</v>
      </c>
      <c r="I442" s="4">
        <v>4</v>
      </c>
      <c r="J442" s="4">
        <v>232</v>
      </c>
      <c r="K442" s="4"/>
      <c r="L442" s="28">
        <f t="shared" si="51"/>
        <v>236</v>
      </c>
      <c r="M442" s="4">
        <v>12</v>
      </c>
      <c r="N442" s="4">
        <v>71</v>
      </c>
      <c r="O442" s="4"/>
      <c r="P442" s="28">
        <f t="shared" si="52"/>
        <v>83</v>
      </c>
      <c r="Q442" s="4">
        <v>5</v>
      </c>
      <c r="R442" s="4"/>
      <c r="S442" s="4"/>
      <c r="T442" s="28">
        <f t="shared" si="53"/>
        <v>5</v>
      </c>
      <c r="U442" s="29">
        <f t="shared" si="56"/>
        <v>21</v>
      </c>
      <c r="V442" s="29">
        <f t="shared" si="56"/>
        <v>343</v>
      </c>
      <c r="W442" s="29">
        <f t="shared" si="56"/>
        <v>0</v>
      </c>
      <c r="X442" s="30">
        <f t="shared" si="54"/>
        <v>364</v>
      </c>
    </row>
    <row r="443" spans="1:24" ht="20.25">
      <c r="A443" s="25">
        <v>35</v>
      </c>
      <c r="B443" s="26" t="s">
        <v>56</v>
      </c>
      <c r="C443" s="34" t="s">
        <v>44</v>
      </c>
      <c r="D443" s="32"/>
      <c r="E443" s="4"/>
      <c r="F443" s="4"/>
      <c r="G443" s="4"/>
      <c r="H443" s="28">
        <f t="shared" si="50"/>
        <v>0</v>
      </c>
      <c r="I443" s="4"/>
      <c r="J443" s="4"/>
      <c r="K443" s="4"/>
      <c r="L443" s="28">
        <f t="shared" si="51"/>
        <v>0</v>
      </c>
      <c r="M443" s="4"/>
      <c r="N443" s="4"/>
      <c r="O443" s="4"/>
      <c r="P443" s="28">
        <f t="shared" si="52"/>
        <v>0</v>
      </c>
      <c r="Q443" s="4"/>
      <c r="R443" s="4"/>
      <c r="S443" s="4"/>
      <c r="T443" s="28">
        <f t="shared" si="53"/>
        <v>0</v>
      </c>
      <c r="U443" s="29">
        <f t="shared" si="56"/>
        <v>0</v>
      </c>
      <c r="V443" s="29">
        <f t="shared" si="56"/>
        <v>0</v>
      </c>
      <c r="W443" s="29">
        <f t="shared" si="56"/>
        <v>0</v>
      </c>
      <c r="X443" s="30">
        <f t="shared" si="54"/>
        <v>0</v>
      </c>
    </row>
    <row r="444" spans="1:24" ht="20.25">
      <c r="A444" s="25">
        <v>36</v>
      </c>
      <c r="B444" s="26" t="s">
        <v>56</v>
      </c>
      <c r="C444" s="34" t="s">
        <v>45</v>
      </c>
      <c r="D444" s="32"/>
      <c r="E444" s="4"/>
      <c r="F444" s="4"/>
      <c r="G444" s="4"/>
      <c r="H444" s="28">
        <f t="shared" si="50"/>
        <v>0</v>
      </c>
      <c r="I444" s="4"/>
      <c r="J444" s="4"/>
      <c r="K444" s="4"/>
      <c r="L444" s="28">
        <f t="shared" si="51"/>
        <v>0</v>
      </c>
      <c r="M444" s="4"/>
      <c r="N444" s="4"/>
      <c r="O444" s="4"/>
      <c r="P444" s="28">
        <f t="shared" si="52"/>
        <v>0</v>
      </c>
      <c r="Q444" s="4"/>
      <c r="R444" s="4"/>
      <c r="S444" s="4"/>
      <c r="T444" s="28">
        <f t="shared" si="53"/>
        <v>0</v>
      </c>
      <c r="U444" s="29">
        <f t="shared" si="56"/>
        <v>0</v>
      </c>
      <c r="V444" s="29">
        <f t="shared" si="56"/>
        <v>0</v>
      </c>
      <c r="W444" s="29">
        <f t="shared" si="56"/>
        <v>0</v>
      </c>
      <c r="X444" s="30">
        <f t="shared" si="54"/>
        <v>0</v>
      </c>
    </row>
    <row r="445" spans="1:24" ht="20.25">
      <c r="A445" s="25">
        <v>37</v>
      </c>
      <c r="B445" s="26" t="s">
        <v>56</v>
      </c>
      <c r="C445" s="34" t="s">
        <v>46</v>
      </c>
      <c r="D445" s="32"/>
      <c r="E445" s="4"/>
      <c r="F445" s="4"/>
      <c r="G445" s="4"/>
      <c r="H445" s="28">
        <f t="shared" si="50"/>
        <v>0</v>
      </c>
      <c r="I445" s="4"/>
      <c r="J445" s="4"/>
      <c r="K445" s="4"/>
      <c r="L445" s="28">
        <f t="shared" si="51"/>
        <v>0</v>
      </c>
      <c r="M445" s="4"/>
      <c r="N445" s="4"/>
      <c r="O445" s="4"/>
      <c r="P445" s="28">
        <f t="shared" si="52"/>
        <v>0</v>
      </c>
      <c r="Q445" s="4"/>
      <c r="R445" s="4"/>
      <c r="S445" s="4"/>
      <c r="T445" s="28">
        <f t="shared" si="53"/>
        <v>0</v>
      </c>
      <c r="U445" s="29">
        <f t="shared" si="56"/>
        <v>0</v>
      </c>
      <c r="V445" s="29">
        <f t="shared" si="56"/>
        <v>0</v>
      </c>
      <c r="W445" s="29">
        <f t="shared" si="56"/>
        <v>0</v>
      </c>
      <c r="X445" s="30">
        <f t="shared" si="54"/>
        <v>0</v>
      </c>
    </row>
    <row r="446" spans="1:24" ht="20.25">
      <c r="A446" s="25">
        <v>38</v>
      </c>
      <c r="B446" s="26" t="s">
        <v>56</v>
      </c>
      <c r="C446" s="34" t="s">
        <v>47</v>
      </c>
      <c r="D446" s="32"/>
      <c r="E446" s="4"/>
      <c r="F446" s="4"/>
      <c r="G446" s="4"/>
      <c r="H446" s="28">
        <f t="shared" si="50"/>
        <v>0</v>
      </c>
      <c r="I446" s="4"/>
      <c r="J446" s="4"/>
      <c r="K446" s="4"/>
      <c r="L446" s="28">
        <f t="shared" si="51"/>
        <v>0</v>
      </c>
      <c r="M446" s="4"/>
      <c r="N446" s="4"/>
      <c r="O446" s="4"/>
      <c r="P446" s="28">
        <f t="shared" si="52"/>
        <v>0</v>
      </c>
      <c r="Q446" s="4"/>
      <c r="R446" s="4"/>
      <c r="S446" s="4"/>
      <c r="T446" s="28">
        <f t="shared" si="53"/>
        <v>0</v>
      </c>
      <c r="U446" s="29">
        <f t="shared" si="56"/>
        <v>0</v>
      </c>
      <c r="V446" s="29">
        <f t="shared" si="56"/>
        <v>0</v>
      </c>
      <c r="W446" s="29">
        <f t="shared" si="56"/>
        <v>0</v>
      </c>
      <c r="X446" s="30">
        <f t="shared" si="54"/>
        <v>0</v>
      </c>
    </row>
    <row r="447" spans="1:24">
      <c r="A447" s="35">
        <v>12</v>
      </c>
      <c r="B447" s="26" t="s">
        <v>56</v>
      </c>
      <c r="C447" s="35" t="s">
        <v>14</v>
      </c>
      <c r="D447" s="36">
        <f>SUM(D412:D446)</f>
        <v>655</v>
      </c>
      <c r="E447" s="35">
        <f t="shared" ref="E447:S447" si="57">SUM(E412:E446)</f>
        <v>1</v>
      </c>
      <c r="F447" s="35">
        <f t="shared" si="57"/>
        <v>152</v>
      </c>
      <c r="G447" s="35">
        <f t="shared" si="57"/>
        <v>0</v>
      </c>
      <c r="H447" s="28">
        <f t="shared" si="50"/>
        <v>153</v>
      </c>
      <c r="I447" s="35">
        <f t="shared" si="57"/>
        <v>8</v>
      </c>
      <c r="J447" s="35">
        <f t="shared" si="57"/>
        <v>339</v>
      </c>
      <c r="K447" s="35">
        <f t="shared" si="57"/>
        <v>0</v>
      </c>
      <c r="L447" s="28">
        <f t="shared" si="51"/>
        <v>347</v>
      </c>
      <c r="M447" s="35">
        <f t="shared" si="57"/>
        <v>18</v>
      </c>
      <c r="N447" s="35">
        <f t="shared" si="57"/>
        <v>130</v>
      </c>
      <c r="O447" s="35">
        <f t="shared" si="57"/>
        <v>0</v>
      </c>
      <c r="P447" s="28">
        <f t="shared" si="52"/>
        <v>148</v>
      </c>
      <c r="Q447" s="35">
        <f t="shared" si="57"/>
        <v>7</v>
      </c>
      <c r="R447" s="35">
        <f t="shared" si="57"/>
        <v>0</v>
      </c>
      <c r="S447" s="35">
        <f t="shared" si="57"/>
        <v>0</v>
      </c>
      <c r="T447" s="28">
        <f t="shared" si="53"/>
        <v>7</v>
      </c>
      <c r="U447" s="37">
        <f t="shared" si="56"/>
        <v>34</v>
      </c>
      <c r="V447" s="37">
        <f t="shared" si="56"/>
        <v>621</v>
      </c>
      <c r="W447" s="37">
        <f t="shared" si="56"/>
        <v>0</v>
      </c>
      <c r="X447" s="37">
        <f t="shared" si="54"/>
        <v>655</v>
      </c>
    </row>
    <row r="448" spans="1:24" ht="20.25">
      <c r="A448" s="25">
        <v>1</v>
      </c>
      <c r="B448" s="26" t="s">
        <v>57</v>
      </c>
      <c r="C448" s="27" t="s">
        <v>16</v>
      </c>
      <c r="D448" s="28">
        <v>16</v>
      </c>
      <c r="E448" s="18"/>
      <c r="F448" s="18">
        <v>0</v>
      </c>
      <c r="G448" s="18"/>
      <c r="H448" s="28">
        <f t="shared" si="50"/>
        <v>0</v>
      </c>
      <c r="I448" s="18"/>
      <c r="J448" s="18">
        <v>16</v>
      </c>
      <c r="K448" s="18"/>
      <c r="L448" s="28">
        <f t="shared" si="51"/>
        <v>16</v>
      </c>
      <c r="M448" s="18"/>
      <c r="N448" s="18"/>
      <c r="O448" s="18"/>
      <c r="P448" s="28">
        <f t="shared" si="52"/>
        <v>0</v>
      </c>
      <c r="Q448" s="18"/>
      <c r="R448" s="18"/>
      <c r="S448" s="18"/>
      <c r="T448" s="28">
        <f t="shared" si="53"/>
        <v>0</v>
      </c>
      <c r="U448" s="29">
        <f t="shared" si="56"/>
        <v>0</v>
      </c>
      <c r="V448" s="29">
        <f t="shared" si="56"/>
        <v>16</v>
      </c>
      <c r="W448" s="29">
        <f t="shared" si="56"/>
        <v>0</v>
      </c>
      <c r="X448" s="30">
        <f t="shared" si="54"/>
        <v>16</v>
      </c>
    </row>
    <row r="449" spans="1:25" ht="20.25">
      <c r="A449" s="25">
        <v>2</v>
      </c>
      <c r="B449" s="26" t="s">
        <v>57</v>
      </c>
      <c r="C449" s="27" t="s">
        <v>17</v>
      </c>
      <c r="D449" s="28"/>
      <c r="E449" s="18"/>
      <c r="F449" s="18"/>
      <c r="G449" s="18"/>
      <c r="H449" s="28">
        <f t="shared" si="50"/>
        <v>0</v>
      </c>
      <c r="I449" s="18"/>
      <c r="J449" s="18"/>
      <c r="K449" s="18"/>
      <c r="L449" s="28">
        <f t="shared" si="51"/>
        <v>0</v>
      </c>
      <c r="M449" s="18"/>
      <c r="N449" s="18"/>
      <c r="O449" s="18"/>
      <c r="P449" s="28">
        <f t="shared" si="52"/>
        <v>0</v>
      </c>
      <c r="Q449" s="18"/>
      <c r="R449" s="18"/>
      <c r="S449" s="18"/>
      <c r="T449" s="28">
        <f t="shared" si="53"/>
        <v>0</v>
      </c>
      <c r="U449" s="29">
        <f t="shared" si="56"/>
        <v>0</v>
      </c>
      <c r="V449" s="29">
        <f t="shared" si="56"/>
        <v>0</v>
      </c>
      <c r="W449" s="29">
        <f t="shared" si="56"/>
        <v>0</v>
      </c>
      <c r="X449" s="30">
        <f t="shared" si="54"/>
        <v>0</v>
      </c>
    </row>
    <row r="450" spans="1:25" ht="23.1" customHeight="1">
      <c r="A450" s="25">
        <v>3</v>
      </c>
      <c r="B450" s="26" t="s">
        <v>57</v>
      </c>
      <c r="C450" s="27" t="s">
        <v>18</v>
      </c>
      <c r="D450" s="28">
        <v>21</v>
      </c>
      <c r="E450" s="18"/>
      <c r="F450" s="18">
        <v>6</v>
      </c>
      <c r="G450" s="18"/>
      <c r="H450" s="28">
        <f t="shared" si="50"/>
        <v>6</v>
      </c>
      <c r="I450" s="18"/>
      <c r="J450" s="18">
        <v>1</v>
      </c>
      <c r="K450" s="18"/>
      <c r="L450" s="28">
        <f t="shared" si="51"/>
        <v>1</v>
      </c>
      <c r="M450" s="18"/>
      <c r="N450" s="18">
        <v>3</v>
      </c>
      <c r="O450" s="18"/>
      <c r="P450" s="28">
        <f t="shared" si="52"/>
        <v>3</v>
      </c>
      <c r="Q450" s="18">
        <v>2</v>
      </c>
      <c r="R450" s="18">
        <v>9</v>
      </c>
      <c r="S450" s="18"/>
      <c r="T450" s="28">
        <f t="shared" si="53"/>
        <v>11</v>
      </c>
      <c r="U450" s="29">
        <f t="shared" si="56"/>
        <v>2</v>
      </c>
      <c r="V450" s="29">
        <f t="shared" si="56"/>
        <v>19</v>
      </c>
      <c r="W450" s="29">
        <f t="shared" si="56"/>
        <v>0</v>
      </c>
      <c r="X450" s="30">
        <f t="shared" si="54"/>
        <v>21</v>
      </c>
    </row>
    <row r="451" spans="1:25" ht="23.1" customHeight="1">
      <c r="A451" s="25">
        <v>4</v>
      </c>
      <c r="B451" s="26" t="s">
        <v>57</v>
      </c>
      <c r="C451" s="27" t="s">
        <v>19</v>
      </c>
      <c r="D451" s="28"/>
      <c r="E451" s="18"/>
      <c r="F451" s="18"/>
      <c r="G451" s="18"/>
      <c r="H451" s="28">
        <f t="shared" si="50"/>
        <v>0</v>
      </c>
      <c r="I451" s="18"/>
      <c r="J451" s="18"/>
      <c r="K451" s="18"/>
      <c r="L451" s="28">
        <f t="shared" si="51"/>
        <v>0</v>
      </c>
      <c r="M451" s="18"/>
      <c r="N451" s="18"/>
      <c r="O451" s="18"/>
      <c r="P451" s="28">
        <f t="shared" si="52"/>
        <v>0</v>
      </c>
      <c r="Q451" s="18"/>
      <c r="R451" s="18"/>
      <c r="S451" s="18"/>
      <c r="T451" s="28">
        <f t="shared" si="53"/>
        <v>0</v>
      </c>
      <c r="U451" s="29">
        <f t="shared" si="56"/>
        <v>0</v>
      </c>
      <c r="V451" s="29">
        <f t="shared" si="56"/>
        <v>0</v>
      </c>
      <c r="W451" s="29">
        <f t="shared" si="56"/>
        <v>0</v>
      </c>
      <c r="X451" s="30">
        <f t="shared" si="54"/>
        <v>0</v>
      </c>
    </row>
    <row r="452" spans="1:25" ht="23.1" customHeight="1">
      <c r="A452" s="25">
        <v>5</v>
      </c>
      <c r="B452" s="26" t="s">
        <v>57</v>
      </c>
      <c r="C452" s="27" t="s">
        <v>20</v>
      </c>
      <c r="D452" s="28">
        <v>13</v>
      </c>
      <c r="E452" s="18"/>
      <c r="F452" s="18">
        <v>1</v>
      </c>
      <c r="G452" s="18"/>
      <c r="H452" s="28">
        <f t="shared" si="50"/>
        <v>1</v>
      </c>
      <c r="I452" s="18"/>
      <c r="J452" s="18">
        <v>4</v>
      </c>
      <c r="K452" s="18"/>
      <c r="L452" s="28">
        <f t="shared" si="51"/>
        <v>4</v>
      </c>
      <c r="M452" s="18">
        <v>1</v>
      </c>
      <c r="N452" s="18">
        <v>2</v>
      </c>
      <c r="O452" s="18"/>
      <c r="P452" s="28">
        <f t="shared" si="52"/>
        <v>3</v>
      </c>
      <c r="Q452" s="18"/>
      <c r="R452" s="18">
        <v>5</v>
      </c>
      <c r="S452" s="18"/>
      <c r="T452" s="28">
        <f t="shared" si="53"/>
        <v>5</v>
      </c>
      <c r="U452" s="29">
        <f t="shared" si="56"/>
        <v>1</v>
      </c>
      <c r="V452" s="29">
        <f t="shared" si="56"/>
        <v>12</v>
      </c>
      <c r="W452" s="29">
        <f t="shared" si="56"/>
        <v>0</v>
      </c>
      <c r="X452" s="30">
        <f t="shared" si="54"/>
        <v>13</v>
      </c>
    </row>
    <row r="453" spans="1:25" ht="23.1" customHeight="1">
      <c r="A453" s="25">
        <v>6</v>
      </c>
      <c r="B453" s="26" t="s">
        <v>57</v>
      </c>
      <c r="C453" s="27" t="s">
        <v>21</v>
      </c>
      <c r="D453" s="154">
        <v>176</v>
      </c>
      <c r="E453" s="18"/>
      <c r="F453" s="18">
        <v>61</v>
      </c>
      <c r="G453" s="18"/>
      <c r="H453" s="28">
        <f t="shared" si="50"/>
        <v>61</v>
      </c>
      <c r="I453" s="18">
        <v>2</v>
      </c>
      <c r="J453" s="18">
        <v>38</v>
      </c>
      <c r="K453" s="18"/>
      <c r="L453" s="28">
        <f t="shared" si="51"/>
        <v>40</v>
      </c>
      <c r="M453" s="18">
        <v>6</v>
      </c>
      <c r="N453" s="18">
        <v>25</v>
      </c>
      <c r="O453" s="18"/>
      <c r="P453" s="28">
        <f t="shared" si="52"/>
        <v>31</v>
      </c>
      <c r="Q453" s="18">
        <v>1</v>
      </c>
      <c r="R453" s="18">
        <v>43</v>
      </c>
      <c r="S453" s="18"/>
      <c r="T453" s="28">
        <f t="shared" si="53"/>
        <v>44</v>
      </c>
      <c r="U453" s="29">
        <f t="shared" si="56"/>
        <v>9</v>
      </c>
      <c r="V453" s="29">
        <f t="shared" si="56"/>
        <v>167</v>
      </c>
      <c r="W453" s="29">
        <f t="shared" si="56"/>
        <v>0</v>
      </c>
      <c r="X453" s="30">
        <f t="shared" si="54"/>
        <v>176</v>
      </c>
    </row>
    <row r="454" spans="1:25" ht="23.1" customHeight="1">
      <c r="A454" s="25">
        <v>7</v>
      </c>
      <c r="B454" s="26" t="s">
        <v>57</v>
      </c>
      <c r="C454" s="27" t="s">
        <v>22</v>
      </c>
      <c r="D454" s="28">
        <v>54</v>
      </c>
      <c r="E454" s="18"/>
      <c r="F454" s="18">
        <v>7</v>
      </c>
      <c r="G454" s="18"/>
      <c r="H454" s="28">
        <f t="shared" si="50"/>
        <v>7</v>
      </c>
      <c r="I454" s="18">
        <v>1</v>
      </c>
      <c r="J454" s="18">
        <v>9</v>
      </c>
      <c r="K454" s="18"/>
      <c r="L454" s="28">
        <f t="shared" si="51"/>
        <v>10</v>
      </c>
      <c r="M454" s="18"/>
      <c r="N454" s="18">
        <v>37</v>
      </c>
      <c r="O454" s="18"/>
      <c r="P454" s="28">
        <f t="shared" si="52"/>
        <v>37</v>
      </c>
      <c r="Q454" s="18"/>
      <c r="R454" s="18"/>
      <c r="S454" s="18"/>
      <c r="T454" s="28">
        <f t="shared" si="53"/>
        <v>0</v>
      </c>
      <c r="U454" s="29">
        <f t="shared" si="56"/>
        <v>1</v>
      </c>
      <c r="V454" s="29">
        <f t="shared" si="56"/>
        <v>53</v>
      </c>
      <c r="W454" s="29">
        <f t="shared" si="56"/>
        <v>0</v>
      </c>
      <c r="X454" s="30">
        <f t="shared" si="54"/>
        <v>54</v>
      </c>
    </row>
    <row r="455" spans="1:25" ht="23.1" customHeight="1">
      <c r="A455" s="25">
        <v>8</v>
      </c>
      <c r="B455" s="26" t="s">
        <v>57</v>
      </c>
      <c r="C455" s="27" t="s">
        <v>23</v>
      </c>
      <c r="D455" s="28"/>
      <c r="E455" s="18"/>
      <c r="F455" s="18"/>
      <c r="G455" s="18"/>
      <c r="H455" s="28">
        <f t="shared" si="50"/>
        <v>0</v>
      </c>
      <c r="I455" s="18"/>
      <c r="J455" s="18"/>
      <c r="K455" s="18"/>
      <c r="L455" s="28">
        <f t="shared" si="51"/>
        <v>0</v>
      </c>
      <c r="M455" s="18"/>
      <c r="N455" s="18"/>
      <c r="O455" s="18"/>
      <c r="P455" s="28">
        <f t="shared" si="52"/>
        <v>0</v>
      </c>
      <c r="Q455" s="18"/>
      <c r="R455" s="18"/>
      <c r="S455" s="18"/>
      <c r="T455" s="28">
        <f t="shared" si="53"/>
        <v>0</v>
      </c>
      <c r="U455" s="29">
        <f t="shared" si="56"/>
        <v>0</v>
      </c>
      <c r="V455" s="29">
        <f t="shared" si="56"/>
        <v>0</v>
      </c>
      <c r="W455" s="29">
        <f t="shared" si="56"/>
        <v>0</v>
      </c>
      <c r="X455" s="30">
        <f t="shared" si="54"/>
        <v>0</v>
      </c>
    </row>
    <row r="456" spans="1:25" ht="23.1" customHeight="1">
      <c r="A456" s="25">
        <v>9</v>
      </c>
      <c r="B456" s="26" t="s">
        <v>57</v>
      </c>
      <c r="C456" s="27" t="s">
        <v>24</v>
      </c>
      <c r="D456" s="28"/>
      <c r="E456" s="18"/>
      <c r="F456" s="18"/>
      <c r="G456" s="18"/>
      <c r="H456" s="28">
        <f t="shared" si="50"/>
        <v>0</v>
      </c>
      <c r="I456" s="18"/>
      <c r="J456" s="18"/>
      <c r="K456" s="18"/>
      <c r="L456" s="28">
        <f t="shared" si="51"/>
        <v>0</v>
      </c>
      <c r="M456" s="18"/>
      <c r="N456" s="18"/>
      <c r="O456" s="18"/>
      <c r="P456" s="28">
        <f t="shared" si="52"/>
        <v>0</v>
      </c>
      <c r="Q456" s="18"/>
      <c r="R456" s="18"/>
      <c r="S456" s="18"/>
      <c r="T456" s="28">
        <f t="shared" si="53"/>
        <v>0</v>
      </c>
      <c r="U456" s="29">
        <f t="shared" si="56"/>
        <v>0</v>
      </c>
      <c r="V456" s="29">
        <f t="shared" si="56"/>
        <v>0</v>
      </c>
      <c r="W456" s="29">
        <f t="shared" si="56"/>
        <v>0</v>
      </c>
      <c r="X456" s="30">
        <f t="shared" si="54"/>
        <v>0</v>
      </c>
    </row>
    <row r="457" spans="1:25" ht="23.1" customHeight="1">
      <c r="A457" s="25">
        <v>10</v>
      </c>
      <c r="B457" s="26" t="s">
        <v>57</v>
      </c>
      <c r="C457" s="27" t="s">
        <v>25</v>
      </c>
      <c r="D457" s="32"/>
      <c r="E457" s="4"/>
      <c r="F457" s="4"/>
      <c r="G457" s="4"/>
      <c r="H457" s="28">
        <f t="shared" si="50"/>
        <v>0</v>
      </c>
      <c r="I457" s="4"/>
      <c r="J457" s="4"/>
      <c r="K457" s="4"/>
      <c r="L457" s="28">
        <f t="shared" si="51"/>
        <v>0</v>
      </c>
      <c r="M457" s="4"/>
      <c r="N457" s="4"/>
      <c r="O457" s="4"/>
      <c r="P457" s="28">
        <f t="shared" si="52"/>
        <v>0</v>
      </c>
      <c r="Q457" s="4"/>
      <c r="R457" s="4"/>
      <c r="S457" s="4"/>
      <c r="T457" s="28">
        <f t="shared" si="53"/>
        <v>0</v>
      </c>
      <c r="U457" s="29">
        <f t="shared" si="56"/>
        <v>0</v>
      </c>
      <c r="V457" s="29">
        <f t="shared" si="56"/>
        <v>0</v>
      </c>
      <c r="W457" s="29">
        <f t="shared" si="56"/>
        <v>0</v>
      </c>
      <c r="X457" s="30">
        <f t="shared" si="54"/>
        <v>0</v>
      </c>
    </row>
    <row r="458" spans="1:25" ht="23.1" customHeight="1">
      <c r="A458" s="25">
        <v>11</v>
      </c>
      <c r="B458" s="26" t="s">
        <v>57</v>
      </c>
      <c r="C458" s="27" t="s">
        <v>26</v>
      </c>
      <c r="D458" s="36">
        <v>3</v>
      </c>
      <c r="E458" s="4"/>
      <c r="F458" s="4"/>
      <c r="G458" s="4"/>
      <c r="H458" s="28">
        <f t="shared" si="50"/>
        <v>0</v>
      </c>
      <c r="I458" s="4"/>
      <c r="J458" s="4"/>
      <c r="K458" s="4"/>
      <c r="L458" s="28">
        <f t="shared" si="51"/>
        <v>0</v>
      </c>
      <c r="M458" s="4"/>
      <c r="N458" s="4">
        <v>1</v>
      </c>
      <c r="O458" s="4"/>
      <c r="P458" s="28">
        <f t="shared" si="52"/>
        <v>1</v>
      </c>
      <c r="Q458" s="4"/>
      <c r="R458" s="4">
        <v>2</v>
      </c>
      <c r="S458" s="4"/>
      <c r="T458" s="28">
        <f t="shared" si="53"/>
        <v>2</v>
      </c>
      <c r="U458" s="29">
        <f t="shared" si="56"/>
        <v>0</v>
      </c>
      <c r="V458" s="29">
        <f t="shared" si="56"/>
        <v>3</v>
      </c>
      <c r="W458" s="29">
        <f t="shared" si="56"/>
        <v>0</v>
      </c>
      <c r="X458" s="30">
        <f t="shared" si="54"/>
        <v>3</v>
      </c>
    </row>
    <row r="459" spans="1:25" ht="23.1" customHeight="1">
      <c r="A459" s="25">
        <v>12</v>
      </c>
      <c r="B459" s="26" t="s">
        <v>57</v>
      </c>
      <c r="C459" s="27" t="s">
        <v>27</v>
      </c>
      <c r="D459" s="32"/>
      <c r="E459" s="4"/>
      <c r="F459" s="4"/>
      <c r="G459" s="4"/>
      <c r="H459" s="28">
        <f t="shared" si="50"/>
        <v>0</v>
      </c>
      <c r="I459" s="4"/>
      <c r="J459" s="4"/>
      <c r="K459" s="4"/>
      <c r="L459" s="28">
        <f t="shared" si="51"/>
        <v>0</v>
      </c>
      <c r="M459" s="4"/>
      <c r="N459" s="4"/>
      <c r="O459" s="4"/>
      <c r="P459" s="28">
        <f t="shared" si="52"/>
        <v>0</v>
      </c>
      <c r="Q459" s="4"/>
      <c r="R459" s="4"/>
      <c r="S459" s="4"/>
      <c r="T459" s="28">
        <f t="shared" si="53"/>
        <v>0</v>
      </c>
      <c r="U459" s="29">
        <f t="shared" si="56"/>
        <v>0</v>
      </c>
      <c r="V459" s="29">
        <f t="shared" si="56"/>
        <v>0</v>
      </c>
      <c r="W459" s="29">
        <f t="shared" si="56"/>
        <v>0</v>
      </c>
      <c r="X459" s="30">
        <f t="shared" si="54"/>
        <v>0</v>
      </c>
    </row>
    <row r="460" spans="1:25" ht="23.1" customHeight="1">
      <c r="A460" s="25">
        <v>13</v>
      </c>
      <c r="B460" s="26" t="s">
        <v>57</v>
      </c>
      <c r="C460" s="27" t="s">
        <v>28</v>
      </c>
      <c r="D460" s="32"/>
      <c r="E460" s="4"/>
      <c r="F460" s="4"/>
      <c r="G460" s="4"/>
      <c r="H460" s="28">
        <f t="shared" si="50"/>
        <v>0</v>
      </c>
      <c r="I460" s="4"/>
      <c r="J460" s="4"/>
      <c r="K460" s="4"/>
      <c r="L460" s="28">
        <f t="shared" si="51"/>
        <v>0</v>
      </c>
      <c r="M460" s="4"/>
      <c r="N460" s="4"/>
      <c r="O460" s="4"/>
      <c r="P460" s="28">
        <f t="shared" si="52"/>
        <v>0</v>
      </c>
      <c r="Q460" s="4"/>
      <c r="R460" s="4"/>
      <c r="S460" s="4"/>
      <c r="T460" s="28">
        <f t="shared" si="53"/>
        <v>0</v>
      </c>
      <c r="U460" s="29">
        <f t="shared" si="56"/>
        <v>0</v>
      </c>
      <c r="V460" s="29">
        <f t="shared" si="56"/>
        <v>0</v>
      </c>
      <c r="W460" s="29">
        <f t="shared" si="56"/>
        <v>0</v>
      </c>
      <c r="X460" s="30">
        <f t="shared" si="54"/>
        <v>0</v>
      </c>
    </row>
    <row r="461" spans="1:25" ht="23.1" customHeight="1">
      <c r="A461" s="25">
        <v>14</v>
      </c>
      <c r="B461" s="26" t="s">
        <v>57</v>
      </c>
      <c r="C461" s="27" t="s">
        <v>29</v>
      </c>
      <c r="D461" s="32"/>
      <c r="E461" s="4"/>
      <c r="F461" s="4"/>
      <c r="G461" s="4"/>
      <c r="H461" s="28">
        <f t="shared" ref="H461:H524" si="58">SUM(E461,F461,G461)</f>
        <v>0</v>
      </c>
      <c r="I461" s="4"/>
      <c r="J461" s="4"/>
      <c r="K461" s="4"/>
      <c r="L461" s="28">
        <f t="shared" ref="L461:L524" si="59">SUM(I461,J461,K461)</f>
        <v>0</v>
      </c>
      <c r="M461" s="4"/>
      <c r="N461" s="4"/>
      <c r="O461" s="4"/>
      <c r="P461" s="28">
        <f t="shared" si="52"/>
        <v>0</v>
      </c>
      <c r="Q461" s="4"/>
      <c r="R461" s="4"/>
      <c r="S461" s="4"/>
      <c r="T461" s="28">
        <f t="shared" si="53"/>
        <v>0</v>
      </c>
      <c r="U461" s="29">
        <f t="shared" si="56"/>
        <v>0</v>
      </c>
      <c r="V461" s="29">
        <f t="shared" si="56"/>
        <v>0</v>
      </c>
      <c r="W461" s="29">
        <f t="shared" si="56"/>
        <v>0</v>
      </c>
      <c r="X461" s="30">
        <f t="shared" si="54"/>
        <v>0</v>
      </c>
    </row>
    <row r="462" spans="1:25" ht="23.1" customHeight="1">
      <c r="A462" s="25">
        <v>15</v>
      </c>
      <c r="B462" s="26" t="s">
        <v>57</v>
      </c>
      <c r="C462" s="27" t="s">
        <v>30</v>
      </c>
      <c r="D462" s="32">
        <v>2</v>
      </c>
      <c r="E462" s="4"/>
      <c r="F462" s="4"/>
      <c r="G462" s="4"/>
      <c r="H462" s="28">
        <f t="shared" si="58"/>
        <v>0</v>
      </c>
      <c r="I462" s="4"/>
      <c r="J462" s="4">
        <v>1</v>
      </c>
      <c r="K462" s="4"/>
      <c r="L462" s="28">
        <f t="shared" si="59"/>
        <v>1</v>
      </c>
      <c r="M462" s="4"/>
      <c r="N462" s="4">
        <v>1</v>
      </c>
      <c r="O462" s="4"/>
      <c r="P462" s="28">
        <f t="shared" ref="P462:P525" si="60">SUM(M462,N462,O462)</f>
        <v>1</v>
      </c>
      <c r="Q462" s="4"/>
      <c r="R462" s="4"/>
      <c r="S462" s="4"/>
      <c r="T462" s="28">
        <f t="shared" ref="T462:T525" si="61">SUM(Q462,R462,S462)</f>
        <v>0</v>
      </c>
      <c r="U462" s="29">
        <f t="shared" si="56"/>
        <v>0</v>
      </c>
      <c r="V462" s="29">
        <f t="shared" si="56"/>
        <v>2</v>
      </c>
      <c r="W462" s="29">
        <f t="shared" si="56"/>
        <v>0</v>
      </c>
      <c r="X462" s="30">
        <f t="shared" ref="X462:X525" si="62">SUM(U462,V462,W462)</f>
        <v>2</v>
      </c>
    </row>
    <row r="463" spans="1:25" ht="23.1" customHeight="1">
      <c r="A463" s="25">
        <v>16</v>
      </c>
      <c r="B463" s="26" t="s">
        <v>57</v>
      </c>
      <c r="C463" s="27" t="s">
        <v>31</v>
      </c>
      <c r="D463" s="32">
        <v>12</v>
      </c>
      <c r="E463" s="4"/>
      <c r="F463" s="4">
        <v>3</v>
      </c>
      <c r="G463" s="4"/>
      <c r="H463" s="28">
        <f t="shared" si="58"/>
        <v>3</v>
      </c>
      <c r="I463" s="4"/>
      <c r="J463" s="4">
        <v>2</v>
      </c>
      <c r="K463" s="4"/>
      <c r="L463" s="28">
        <f t="shared" si="59"/>
        <v>2</v>
      </c>
      <c r="M463" s="4"/>
      <c r="N463" s="4">
        <v>3</v>
      </c>
      <c r="O463" s="4"/>
      <c r="P463" s="28">
        <f t="shared" si="60"/>
        <v>3</v>
      </c>
      <c r="Q463" s="4">
        <v>3</v>
      </c>
      <c r="R463" s="4">
        <v>1</v>
      </c>
      <c r="S463" s="4"/>
      <c r="T463" s="28">
        <f t="shared" si="61"/>
        <v>4</v>
      </c>
      <c r="U463" s="29">
        <f t="shared" si="56"/>
        <v>3</v>
      </c>
      <c r="V463" s="29">
        <f t="shared" si="56"/>
        <v>9</v>
      </c>
      <c r="W463" s="29">
        <f t="shared" si="56"/>
        <v>0</v>
      </c>
      <c r="X463" s="30">
        <f t="shared" si="62"/>
        <v>12</v>
      </c>
      <c r="Y463" s="3">
        <f>X463-D463</f>
        <v>0</v>
      </c>
    </row>
    <row r="464" spans="1:25" ht="23.1" customHeight="1">
      <c r="A464" s="25">
        <v>17</v>
      </c>
      <c r="B464" s="26" t="s">
        <v>57</v>
      </c>
      <c r="C464" s="27" t="s">
        <v>32</v>
      </c>
      <c r="D464" s="32"/>
      <c r="E464" s="4"/>
      <c r="F464" s="4"/>
      <c r="G464" s="4"/>
      <c r="H464" s="28">
        <f t="shared" si="58"/>
        <v>0</v>
      </c>
      <c r="I464" s="4"/>
      <c r="J464" s="4"/>
      <c r="K464" s="4"/>
      <c r="L464" s="28">
        <f t="shared" si="59"/>
        <v>0</v>
      </c>
      <c r="M464" s="4"/>
      <c r="N464" s="4"/>
      <c r="O464" s="4"/>
      <c r="P464" s="28">
        <f t="shared" si="60"/>
        <v>0</v>
      </c>
      <c r="Q464" s="4"/>
      <c r="R464" s="4"/>
      <c r="S464" s="4"/>
      <c r="T464" s="28">
        <f t="shared" si="61"/>
        <v>0</v>
      </c>
      <c r="U464" s="29">
        <f t="shared" si="56"/>
        <v>0</v>
      </c>
      <c r="V464" s="29">
        <f t="shared" si="56"/>
        <v>0</v>
      </c>
      <c r="W464" s="29">
        <f t="shared" si="56"/>
        <v>0</v>
      </c>
      <c r="X464" s="30">
        <f t="shared" si="62"/>
        <v>0</v>
      </c>
    </row>
    <row r="465" spans="1:24" ht="23.1" customHeight="1">
      <c r="A465" s="25">
        <v>18</v>
      </c>
      <c r="B465" s="26" t="s">
        <v>57</v>
      </c>
      <c r="C465" s="27" t="s">
        <v>33</v>
      </c>
      <c r="D465" s="32">
        <v>2</v>
      </c>
      <c r="E465" s="4"/>
      <c r="F465" s="4"/>
      <c r="G465" s="4"/>
      <c r="H465" s="28">
        <f t="shared" si="58"/>
        <v>0</v>
      </c>
      <c r="I465" s="4">
        <v>1</v>
      </c>
      <c r="J465" s="4"/>
      <c r="K465" s="4"/>
      <c r="L465" s="28">
        <f t="shared" si="59"/>
        <v>1</v>
      </c>
      <c r="M465" s="4"/>
      <c r="N465" s="4">
        <v>1</v>
      </c>
      <c r="O465" s="4"/>
      <c r="P465" s="28">
        <f t="shared" si="60"/>
        <v>1</v>
      </c>
      <c r="Q465" s="4"/>
      <c r="R465" s="4"/>
      <c r="S465" s="4"/>
      <c r="T465" s="28">
        <f t="shared" si="61"/>
        <v>0</v>
      </c>
      <c r="U465" s="29">
        <f t="shared" si="56"/>
        <v>1</v>
      </c>
      <c r="V465" s="29">
        <f t="shared" si="56"/>
        <v>1</v>
      </c>
      <c r="W465" s="29">
        <f t="shared" si="56"/>
        <v>0</v>
      </c>
      <c r="X465" s="30">
        <f t="shared" si="62"/>
        <v>2</v>
      </c>
    </row>
    <row r="466" spans="1:24" ht="20.25">
      <c r="A466" s="25">
        <v>19</v>
      </c>
      <c r="B466" s="26" t="s">
        <v>57</v>
      </c>
      <c r="C466" s="33" t="s">
        <v>34</v>
      </c>
      <c r="D466" s="4"/>
      <c r="E466" s="4"/>
      <c r="F466" s="4"/>
      <c r="G466" s="4"/>
      <c r="H466" s="18">
        <f t="shared" si="58"/>
        <v>0</v>
      </c>
      <c r="I466" s="4"/>
      <c r="J466" s="4"/>
      <c r="K466" s="4"/>
      <c r="L466" s="18">
        <f t="shared" si="59"/>
        <v>0</v>
      </c>
      <c r="M466" s="4"/>
      <c r="N466" s="4"/>
      <c r="O466" s="4"/>
      <c r="P466" s="18">
        <f t="shared" si="60"/>
        <v>0</v>
      </c>
      <c r="Q466" s="4"/>
      <c r="R466" s="4"/>
      <c r="S466" s="4"/>
      <c r="T466" s="18">
        <f t="shared" si="61"/>
        <v>0</v>
      </c>
      <c r="U466" s="18">
        <f t="shared" si="56"/>
        <v>0</v>
      </c>
      <c r="V466" s="18">
        <f t="shared" si="56"/>
        <v>0</v>
      </c>
      <c r="W466" s="18">
        <f t="shared" si="56"/>
        <v>0</v>
      </c>
      <c r="X466" s="18">
        <f t="shared" si="62"/>
        <v>0</v>
      </c>
    </row>
    <row r="467" spans="1:24" ht="20.25">
      <c r="A467" s="25">
        <v>20</v>
      </c>
      <c r="B467" s="26" t="s">
        <v>57</v>
      </c>
      <c r="C467" s="34" t="s">
        <v>35</v>
      </c>
      <c r="D467" s="32">
        <v>9</v>
      </c>
      <c r="E467" s="4"/>
      <c r="F467" s="4">
        <v>4</v>
      </c>
      <c r="G467" s="4"/>
      <c r="H467" s="28">
        <f t="shared" si="58"/>
        <v>4</v>
      </c>
      <c r="I467" s="4"/>
      <c r="J467" s="4">
        <v>2</v>
      </c>
      <c r="K467" s="4"/>
      <c r="L467" s="28">
        <f t="shared" si="59"/>
        <v>2</v>
      </c>
      <c r="M467" s="4"/>
      <c r="N467" s="4">
        <v>3</v>
      </c>
      <c r="O467" s="4"/>
      <c r="P467" s="28">
        <f t="shared" si="60"/>
        <v>3</v>
      </c>
      <c r="Q467" s="4"/>
      <c r="R467" s="4"/>
      <c r="S467" s="4"/>
      <c r="T467" s="28">
        <f t="shared" si="61"/>
        <v>0</v>
      </c>
      <c r="U467" s="29">
        <f t="shared" si="56"/>
        <v>0</v>
      </c>
      <c r="V467" s="29">
        <f t="shared" si="56"/>
        <v>9</v>
      </c>
      <c r="W467" s="29">
        <f t="shared" si="56"/>
        <v>0</v>
      </c>
      <c r="X467" s="30">
        <f t="shared" si="62"/>
        <v>9</v>
      </c>
    </row>
    <row r="468" spans="1:24" ht="20.25">
      <c r="A468" s="25">
        <v>21</v>
      </c>
      <c r="B468" s="26" t="s">
        <v>57</v>
      </c>
      <c r="C468" s="27" t="s">
        <v>36</v>
      </c>
      <c r="D468" s="32"/>
      <c r="E468" s="4"/>
      <c r="F468" s="4"/>
      <c r="G468" s="4"/>
      <c r="H468" s="28">
        <f t="shared" si="58"/>
        <v>0</v>
      </c>
      <c r="I468" s="4"/>
      <c r="J468" s="4"/>
      <c r="K468" s="4"/>
      <c r="L468" s="28">
        <f t="shared" si="59"/>
        <v>0</v>
      </c>
      <c r="M468" s="4"/>
      <c r="N468" s="4"/>
      <c r="O468" s="4"/>
      <c r="P468" s="28">
        <f t="shared" si="60"/>
        <v>0</v>
      </c>
      <c r="Q468" s="4"/>
      <c r="R468" s="4"/>
      <c r="S468" s="4"/>
      <c r="T468" s="28">
        <f t="shared" si="61"/>
        <v>0</v>
      </c>
      <c r="U468" s="29">
        <f t="shared" si="56"/>
        <v>0</v>
      </c>
      <c r="V468" s="29">
        <f t="shared" si="56"/>
        <v>0</v>
      </c>
      <c r="W468" s="29">
        <f t="shared" si="56"/>
        <v>0</v>
      </c>
      <c r="X468" s="30">
        <f t="shared" si="62"/>
        <v>0</v>
      </c>
    </row>
    <row r="469" spans="1:24" ht="20.25">
      <c r="A469" s="25">
        <v>22</v>
      </c>
      <c r="B469" s="26" t="s">
        <v>57</v>
      </c>
      <c r="C469" s="27" t="s">
        <v>37</v>
      </c>
      <c r="D469" s="32">
        <v>4</v>
      </c>
      <c r="E469" s="4"/>
      <c r="F469" s="4">
        <v>1</v>
      </c>
      <c r="G469" s="4"/>
      <c r="H469" s="28">
        <f t="shared" si="58"/>
        <v>1</v>
      </c>
      <c r="I469" s="4"/>
      <c r="J469" s="4">
        <v>1</v>
      </c>
      <c r="K469" s="4"/>
      <c r="L469" s="28">
        <f t="shared" si="59"/>
        <v>1</v>
      </c>
      <c r="M469" s="4"/>
      <c r="N469" s="4">
        <v>0</v>
      </c>
      <c r="O469" s="4"/>
      <c r="P469" s="28">
        <f t="shared" si="60"/>
        <v>0</v>
      </c>
      <c r="Q469" s="4"/>
      <c r="R469" s="4">
        <v>2</v>
      </c>
      <c r="S469" s="4"/>
      <c r="T469" s="28">
        <f t="shared" si="61"/>
        <v>2</v>
      </c>
      <c r="U469" s="29">
        <f t="shared" si="56"/>
        <v>0</v>
      </c>
      <c r="V469" s="29">
        <f t="shared" si="56"/>
        <v>4</v>
      </c>
      <c r="W469" s="29">
        <f t="shared" si="56"/>
        <v>0</v>
      </c>
      <c r="X469" s="30">
        <f t="shared" si="62"/>
        <v>4</v>
      </c>
    </row>
    <row r="470" spans="1:24" ht="40.5">
      <c r="A470" s="25">
        <v>23</v>
      </c>
      <c r="B470" s="26" t="s">
        <v>57</v>
      </c>
      <c r="C470" s="27" t="s">
        <v>146</v>
      </c>
      <c r="D470" s="32">
        <v>9</v>
      </c>
      <c r="E470" s="4"/>
      <c r="F470" s="4">
        <v>5</v>
      </c>
      <c r="G470" s="4"/>
      <c r="H470" s="28">
        <f t="shared" si="58"/>
        <v>5</v>
      </c>
      <c r="I470" s="4"/>
      <c r="J470" s="4">
        <v>3</v>
      </c>
      <c r="K470" s="4"/>
      <c r="L470" s="28">
        <f t="shared" si="59"/>
        <v>3</v>
      </c>
      <c r="M470" s="4"/>
      <c r="N470" s="4">
        <v>0</v>
      </c>
      <c r="O470" s="4"/>
      <c r="P470" s="28">
        <f t="shared" si="60"/>
        <v>0</v>
      </c>
      <c r="Q470" s="4"/>
      <c r="R470" s="4">
        <v>1</v>
      </c>
      <c r="S470" s="4"/>
      <c r="T470" s="28">
        <f t="shared" si="61"/>
        <v>1</v>
      </c>
      <c r="U470" s="29">
        <f t="shared" si="56"/>
        <v>0</v>
      </c>
      <c r="V470" s="29">
        <f t="shared" si="56"/>
        <v>9</v>
      </c>
      <c r="W470" s="29">
        <f t="shared" si="56"/>
        <v>0</v>
      </c>
      <c r="X470" s="30">
        <f t="shared" si="62"/>
        <v>9</v>
      </c>
    </row>
    <row r="471" spans="1:24" ht="20.25">
      <c r="A471" s="25">
        <v>24</v>
      </c>
      <c r="B471" s="26" t="s">
        <v>57</v>
      </c>
      <c r="C471" s="27" t="s">
        <v>38</v>
      </c>
      <c r="D471" s="32"/>
      <c r="E471" s="4"/>
      <c r="F471" s="4"/>
      <c r="G471" s="4"/>
      <c r="H471" s="28">
        <f t="shared" si="58"/>
        <v>0</v>
      </c>
      <c r="I471" s="4"/>
      <c r="J471" s="4"/>
      <c r="K471" s="4"/>
      <c r="L471" s="28">
        <f t="shared" si="59"/>
        <v>0</v>
      </c>
      <c r="M471" s="4"/>
      <c r="N471" s="4"/>
      <c r="O471" s="4"/>
      <c r="P471" s="28">
        <f t="shared" si="60"/>
        <v>0</v>
      </c>
      <c r="Q471" s="4"/>
      <c r="R471" s="4"/>
      <c r="S471" s="4"/>
      <c r="T471" s="28">
        <f t="shared" si="61"/>
        <v>0</v>
      </c>
      <c r="U471" s="29">
        <f t="shared" si="56"/>
        <v>0</v>
      </c>
      <c r="V471" s="29">
        <f t="shared" si="56"/>
        <v>0</v>
      </c>
      <c r="W471" s="29">
        <f t="shared" si="56"/>
        <v>0</v>
      </c>
      <c r="X471" s="30">
        <f t="shared" si="62"/>
        <v>0</v>
      </c>
    </row>
    <row r="472" spans="1:24" ht="20.25">
      <c r="A472" s="25">
        <v>25</v>
      </c>
      <c r="B472" s="26" t="s">
        <v>57</v>
      </c>
      <c r="C472" s="27" t="s">
        <v>39</v>
      </c>
      <c r="D472" s="32"/>
      <c r="E472" s="4"/>
      <c r="F472" s="4"/>
      <c r="G472" s="4"/>
      <c r="H472" s="28">
        <f t="shared" si="58"/>
        <v>0</v>
      </c>
      <c r="I472" s="4"/>
      <c r="J472" s="4"/>
      <c r="K472" s="4"/>
      <c r="L472" s="28">
        <f t="shared" si="59"/>
        <v>0</v>
      </c>
      <c r="M472" s="4"/>
      <c r="N472" s="4"/>
      <c r="O472" s="4"/>
      <c r="P472" s="28">
        <f t="shared" si="60"/>
        <v>0</v>
      </c>
      <c r="Q472" s="4"/>
      <c r="R472" s="4"/>
      <c r="S472" s="4"/>
      <c r="T472" s="28">
        <f t="shared" si="61"/>
        <v>0</v>
      </c>
      <c r="U472" s="29">
        <f t="shared" si="56"/>
        <v>0</v>
      </c>
      <c r="V472" s="29">
        <f t="shared" si="56"/>
        <v>0</v>
      </c>
      <c r="W472" s="29">
        <f t="shared" si="56"/>
        <v>0</v>
      </c>
      <c r="X472" s="30">
        <f t="shared" si="62"/>
        <v>0</v>
      </c>
    </row>
    <row r="473" spans="1:24" ht="20.25">
      <c r="A473" s="25">
        <v>26</v>
      </c>
      <c r="B473" s="26" t="s">
        <v>57</v>
      </c>
      <c r="C473" s="27" t="s">
        <v>40</v>
      </c>
      <c r="D473" s="32"/>
      <c r="E473" s="4"/>
      <c r="F473" s="4"/>
      <c r="G473" s="4"/>
      <c r="H473" s="28">
        <f t="shared" si="58"/>
        <v>0</v>
      </c>
      <c r="I473" s="4"/>
      <c r="J473" s="4"/>
      <c r="K473" s="4"/>
      <c r="L473" s="28">
        <f t="shared" si="59"/>
        <v>0</v>
      </c>
      <c r="M473" s="4"/>
      <c r="N473" s="4"/>
      <c r="O473" s="4"/>
      <c r="P473" s="28">
        <f t="shared" si="60"/>
        <v>0</v>
      </c>
      <c r="Q473" s="4"/>
      <c r="R473" s="4"/>
      <c r="S473" s="4"/>
      <c r="T473" s="28">
        <f t="shared" si="61"/>
        <v>0</v>
      </c>
      <c r="U473" s="29">
        <f t="shared" si="56"/>
        <v>0</v>
      </c>
      <c r="V473" s="29">
        <f t="shared" si="56"/>
        <v>0</v>
      </c>
      <c r="W473" s="29">
        <f t="shared" si="56"/>
        <v>0</v>
      </c>
      <c r="X473" s="30">
        <f t="shared" si="62"/>
        <v>0</v>
      </c>
    </row>
    <row r="474" spans="1:24" ht="20.25">
      <c r="A474" s="25">
        <v>27</v>
      </c>
      <c r="B474" s="26" t="s">
        <v>57</v>
      </c>
      <c r="C474" s="27" t="s">
        <v>41</v>
      </c>
      <c r="D474" s="32"/>
      <c r="E474" s="4"/>
      <c r="F474" s="4"/>
      <c r="G474" s="4"/>
      <c r="H474" s="28">
        <f t="shared" si="58"/>
        <v>0</v>
      </c>
      <c r="I474" s="4"/>
      <c r="J474" s="4"/>
      <c r="K474" s="4"/>
      <c r="L474" s="28">
        <f t="shared" si="59"/>
        <v>0</v>
      </c>
      <c r="M474" s="4"/>
      <c r="N474" s="4"/>
      <c r="O474" s="4"/>
      <c r="P474" s="28">
        <f t="shared" si="60"/>
        <v>0</v>
      </c>
      <c r="Q474" s="4"/>
      <c r="R474" s="4"/>
      <c r="S474" s="4"/>
      <c r="T474" s="28">
        <f t="shared" si="61"/>
        <v>0</v>
      </c>
      <c r="U474" s="29">
        <f t="shared" si="56"/>
        <v>0</v>
      </c>
      <c r="V474" s="29">
        <f t="shared" si="56"/>
        <v>0</v>
      </c>
      <c r="W474" s="29">
        <f t="shared" si="56"/>
        <v>0</v>
      </c>
      <c r="X474" s="30">
        <f t="shared" si="62"/>
        <v>0</v>
      </c>
    </row>
    <row r="475" spans="1:24" ht="20.25">
      <c r="A475" s="25">
        <v>28</v>
      </c>
      <c r="B475" s="26" t="s">
        <v>57</v>
      </c>
      <c r="C475" s="27" t="s">
        <v>42</v>
      </c>
      <c r="D475" s="32"/>
      <c r="E475" s="4"/>
      <c r="F475" s="4"/>
      <c r="G475" s="4"/>
      <c r="H475" s="28">
        <f t="shared" si="58"/>
        <v>0</v>
      </c>
      <c r="I475" s="4"/>
      <c r="J475" s="4"/>
      <c r="K475" s="4"/>
      <c r="L475" s="28">
        <f t="shared" si="59"/>
        <v>0</v>
      </c>
      <c r="M475" s="4"/>
      <c r="N475" s="4"/>
      <c r="O475" s="4"/>
      <c r="P475" s="28">
        <f t="shared" si="60"/>
        <v>0</v>
      </c>
      <c r="Q475" s="4"/>
      <c r="R475" s="4"/>
      <c r="S475" s="4"/>
      <c r="T475" s="28">
        <f t="shared" si="61"/>
        <v>0</v>
      </c>
      <c r="U475" s="29">
        <f t="shared" si="56"/>
        <v>0</v>
      </c>
      <c r="V475" s="29">
        <f t="shared" si="56"/>
        <v>0</v>
      </c>
      <c r="W475" s="29">
        <f t="shared" si="56"/>
        <v>0</v>
      </c>
      <c r="X475" s="30">
        <f t="shared" si="62"/>
        <v>0</v>
      </c>
    </row>
    <row r="476" spans="1:24" ht="20.25">
      <c r="A476" s="25">
        <v>29</v>
      </c>
      <c r="B476" s="26" t="s">
        <v>57</v>
      </c>
      <c r="C476" s="27" t="s">
        <v>123</v>
      </c>
      <c r="D476" s="155">
        <v>36</v>
      </c>
      <c r="E476" s="4"/>
      <c r="F476" s="4"/>
      <c r="G476" s="4"/>
      <c r="H476" s="28">
        <f t="shared" si="58"/>
        <v>0</v>
      </c>
      <c r="I476" s="4">
        <v>2</v>
      </c>
      <c r="J476" s="4"/>
      <c r="K476" s="4"/>
      <c r="L476" s="28">
        <f t="shared" si="59"/>
        <v>2</v>
      </c>
      <c r="M476" s="4"/>
      <c r="N476" s="4">
        <v>4</v>
      </c>
      <c r="O476" s="4"/>
      <c r="P476" s="28">
        <f t="shared" si="60"/>
        <v>4</v>
      </c>
      <c r="Q476" s="4"/>
      <c r="R476" s="4">
        <v>30</v>
      </c>
      <c r="S476" s="4"/>
      <c r="T476" s="28">
        <f t="shared" si="61"/>
        <v>30</v>
      </c>
      <c r="U476" s="29">
        <f t="shared" si="56"/>
        <v>2</v>
      </c>
      <c r="V476" s="29">
        <f t="shared" si="56"/>
        <v>34</v>
      </c>
      <c r="W476" s="29">
        <f t="shared" si="56"/>
        <v>0</v>
      </c>
      <c r="X476" s="30">
        <f t="shared" si="62"/>
        <v>36</v>
      </c>
    </row>
    <row r="477" spans="1:24" ht="40.5">
      <c r="A477" s="25">
        <v>31</v>
      </c>
      <c r="B477" s="26" t="s">
        <v>57</v>
      </c>
      <c r="C477" s="27" t="s">
        <v>121</v>
      </c>
      <c r="D477" s="32"/>
      <c r="E477" s="4"/>
      <c r="F477" s="4"/>
      <c r="G477" s="4"/>
      <c r="H477" s="28">
        <f t="shared" si="58"/>
        <v>0</v>
      </c>
      <c r="I477" s="4"/>
      <c r="J477" s="4"/>
      <c r="K477" s="4"/>
      <c r="L477" s="28">
        <f t="shared" si="59"/>
        <v>0</v>
      </c>
      <c r="M477" s="4"/>
      <c r="N477" s="4"/>
      <c r="O477" s="4"/>
      <c r="P477" s="28">
        <f t="shared" si="60"/>
        <v>0</v>
      </c>
      <c r="Q477" s="4"/>
      <c r="R477" s="4"/>
      <c r="S477" s="4"/>
      <c r="T477" s="28">
        <f t="shared" si="61"/>
        <v>0</v>
      </c>
      <c r="U477" s="29">
        <f t="shared" si="56"/>
        <v>0</v>
      </c>
      <c r="V477" s="29">
        <f t="shared" si="56"/>
        <v>0</v>
      </c>
      <c r="W477" s="29">
        <f t="shared" si="56"/>
        <v>0</v>
      </c>
      <c r="X477" s="30">
        <f t="shared" si="62"/>
        <v>0</v>
      </c>
    </row>
    <row r="478" spans="1:24" ht="20.25">
      <c r="A478" s="25">
        <v>32</v>
      </c>
      <c r="B478" s="26" t="s">
        <v>57</v>
      </c>
      <c r="C478" s="27" t="s">
        <v>43</v>
      </c>
      <c r="D478" s="32"/>
      <c r="E478" s="4"/>
      <c r="F478" s="4"/>
      <c r="G478" s="4"/>
      <c r="H478" s="28">
        <f t="shared" si="58"/>
        <v>0</v>
      </c>
      <c r="I478" s="4"/>
      <c r="J478" s="4"/>
      <c r="K478" s="4"/>
      <c r="L478" s="28">
        <f t="shared" si="59"/>
        <v>0</v>
      </c>
      <c r="M478" s="4"/>
      <c r="N478" s="4"/>
      <c r="O478" s="4"/>
      <c r="P478" s="28">
        <f t="shared" si="60"/>
        <v>0</v>
      </c>
      <c r="Q478" s="4"/>
      <c r="R478" s="4"/>
      <c r="S478" s="4"/>
      <c r="T478" s="28">
        <f t="shared" si="61"/>
        <v>0</v>
      </c>
      <c r="U478" s="29">
        <f t="shared" si="56"/>
        <v>0</v>
      </c>
      <c r="V478" s="29">
        <f t="shared" si="56"/>
        <v>0</v>
      </c>
      <c r="W478" s="29">
        <f t="shared" si="56"/>
        <v>0</v>
      </c>
      <c r="X478" s="30">
        <f t="shared" si="62"/>
        <v>0</v>
      </c>
    </row>
    <row r="479" spans="1:24" ht="40.5">
      <c r="A479" s="25">
        <v>33</v>
      </c>
      <c r="B479" s="26" t="s">
        <v>57</v>
      </c>
      <c r="C479" s="27" t="s">
        <v>122</v>
      </c>
      <c r="D479" s="32"/>
      <c r="E479" s="4"/>
      <c r="F479" s="4"/>
      <c r="G479" s="4"/>
      <c r="H479" s="28">
        <f t="shared" si="58"/>
        <v>0</v>
      </c>
      <c r="I479" s="4"/>
      <c r="J479" s="4"/>
      <c r="K479" s="4"/>
      <c r="L479" s="28">
        <f t="shared" si="59"/>
        <v>0</v>
      </c>
      <c r="M479" s="4"/>
      <c r="N479" s="4"/>
      <c r="O479" s="4"/>
      <c r="P479" s="28">
        <f t="shared" si="60"/>
        <v>0</v>
      </c>
      <c r="Q479" s="4"/>
      <c r="R479" s="4"/>
      <c r="S479" s="4"/>
      <c r="T479" s="28">
        <f t="shared" si="61"/>
        <v>0</v>
      </c>
      <c r="U479" s="29">
        <f t="shared" si="56"/>
        <v>0</v>
      </c>
      <c r="V479" s="29">
        <f t="shared" si="56"/>
        <v>0</v>
      </c>
      <c r="W479" s="29">
        <f t="shared" si="56"/>
        <v>0</v>
      </c>
      <c r="X479" s="30">
        <f t="shared" si="62"/>
        <v>0</v>
      </c>
    </row>
    <row r="480" spans="1:24" ht="20.25">
      <c r="A480" s="25">
        <v>35</v>
      </c>
      <c r="B480" s="26" t="s">
        <v>57</v>
      </c>
      <c r="C480" s="34" t="s">
        <v>44</v>
      </c>
      <c r="D480" s="32"/>
      <c r="E480" s="4"/>
      <c r="F480" s="4"/>
      <c r="G480" s="4"/>
      <c r="H480" s="28">
        <f t="shared" si="58"/>
        <v>0</v>
      </c>
      <c r="I480" s="4"/>
      <c r="J480" s="4"/>
      <c r="K480" s="4"/>
      <c r="L480" s="28">
        <f t="shared" si="59"/>
        <v>0</v>
      </c>
      <c r="M480" s="4"/>
      <c r="N480" s="4"/>
      <c r="O480" s="4"/>
      <c r="P480" s="28">
        <f t="shared" si="60"/>
        <v>0</v>
      </c>
      <c r="Q480" s="4"/>
      <c r="R480" s="4"/>
      <c r="S480" s="4"/>
      <c r="T480" s="28">
        <f t="shared" si="61"/>
        <v>0</v>
      </c>
      <c r="U480" s="29">
        <f t="shared" si="56"/>
        <v>0</v>
      </c>
      <c r="V480" s="29">
        <f t="shared" si="56"/>
        <v>0</v>
      </c>
      <c r="W480" s="29">
        <f t="shared" si="56"/>
        <v>0</v>
      </c>
      <c r="X480" s="30">
        <f t="shared" si="62"/>
        <v>0</v>
      </c>
    </row>
    <row r="481" spans="1:24" ht="20.25">
      <c r="A481" s="25">
        <v>36</v>
      </c>
      <c r="B481" s="26" t="s">
        <v>57</v>
      </c>
      <c r="C481" s="34" t="s">
        <v>45</v>
      </c>
      <c r="D481" s="32"/>
      <c r="E481" s="4"/>
      <c r="F481" s="4"/>
      <c r="G481" s="4"/>
      <c r="H481" s="28">
        <f t="shared" si="58"/>
        <v>0</v>
      </c>
      <c r="I481" s="4"/>
      <c r="J481" s="4"/>
      <c r="K481" s="4"/>
      <c r="L481" s="28">
        <f t="shared" si="59"/>
        <v>0</v>
      </c>
      <c r="M481" s="4"/>
      <c r="N481" s="4"/>
      <c r="O481" s="4"/>
      <c r="P481" s="28">
        <f t="shared" si="60"/>
        <v>0</v>
      </c>
      <c r="Q481" s="4"/>
      <c r="R481" s="4"/>
      <c r="S481" s="4"/>
      <c r="T481" s="28">
        <f t="shared" si="61"/>
        <v>0</v>
      </c>
      <c r="U481" s="29">
        <f t="shared" si="56"/>
        <v>0</v>
      </c>
      <c r="V481" s="29">
        <f t="shared" si="56"/>
        <v>0</v>
      </c>
      <c r="W481" s="29">
        <f t="shared" si="56"/>
        <v>0</v>
      </c>
      <c r="X481" s="30">
        <f t="shared" si="62"/>
        <v>0</v>
      </c>
    </row>
    <row r="482" spans="1:24" ht="20.25">
      <c r="A482" s="25">
        <v>37</v>
      </c>
      <c r="B482" s="26" t="s">
        <v>57</v>
      </c>
      <c r="C482" s="34" t="s">
        <v>46</v>
      </c>
      <c r="D482" s="32"/>
      <c r="E482" s="4"/>
      <c r="F482" s="4"/>
      <c r="G482" s="4"/>
      <c r="H482" s="28">
        <f t="shared" si="58"/>
        <v>0</v>
      </c>
      <c r="I482" s="4"/>
      <c r="J482" s="4"/>
      <c r="K482" s="4"/>
      <c r="L482" s="28">
        <f t="shared" si="59"/>
        <v>0</v>
      </c>
      <c r="M482" s="4"/>
      <c r="N482" s="4"/>
      <c r="O482" s="4"/>
      <c r="P482" s="28">
        <f t="shared" si="60"/>
        <v>0</v>
      </c>
      <c r="Q482" s="4"/>
      <c r="R482" s="4"/>
      <c r="S482" s="4"/>
      <c r="T482" s="28">
        <f t="shared" si="61"/>
        <v>0</v>
      </c>
      <c r="U482" s="29">
        <f t="shared" si="56"/>
        <v>0</v>
      </c>
      <c r="V482" s="29">
        <f t="shared" si="56"/>
        <v>0</v>
      </c>
      <c r="W482" s="29">
        <f t="shared" si="56"/>
        <v>0</v>
      </c>
      <c r="X482" s="30">
        <f t="shared" si="62"/>
        <v>0</v>
      </c>
    </row>
    <row r="483" spans="1:24" ht="20.25">
      <c r="A483" s="25">
        <v>38</v>
      </c>
      <c r="B483" s="26" t="s">
        <v>57</v>
      </c>
      <c r="C483" s="34" t="s">
        <v>47</v>
      </c>
      <c r="D483" s="32"/>
      <c r="E483" s="4"/>
      <c r="F483" s="4"/>
      <c r="G483" s="4"/>
      <c r="H483" s="28">
        <f t="shared" si="58"/>
        <v>0</v>
      </c>
      <c r="I483" s="4"/>
      <c r="J483" s="4"/>
      <c r="K483" s="4"/>
      <c r="L483" s="28">
        <f t="shared" si="59"/>
        <v>0</v>
      </c>
      <c r="M483" s="4"/>
      <c r="N483" s="4"/>
      <c r="O483" s="4"/>
      <c r="P483" s="28">
        <f t="shared" si="60"/>
        <v>0</v>
      </c>
      <c r="Q483" s="4"/>
      <c r="R483" s="4"/>
      <c r="S483" s="4"/>
      <c r="T483" s="28">
        <f t="shared" si="61"/>
        <v>0</v>
      </c>
      <c r="U483" s="29">
        <f t="shared" si="56"/>
        <v>0</v>
      </c>
      <c r="V483" s="29">
        <f t="shared" si="56"/>
        <v>0</v>
      </c>
      <c r="W483" s="29">
        <f t="shared" si="56"/>
        <v>0</v>
      </c>
      <c r="X483" s="30">
        <f t="shared" si="62"/>
        <v>0</v>
      </c>
    </row>
    <row r="484" spans="1:24">
      <c r="A484" s="35">
        <v>13</v>
      </c>
      <c r="B484" s="26" t="s">
        <v>57</v>
      </c>
      <c r="C484" s="35" t="s">
        <v>14</v>
      </c>
      <c r="D484" s="36">
        <f>SUM(D448:D483)</f>
        <v>357</v>
      </c>
      <c r="E484" s="35">
        <f t="shared" ref="E484:S484" si="63">SUM(E448:E483)</f>
        <v>0</v>
      </c>
      <c r="F484" s="35">
        <f t="shared" si="63"/>
        <v>88</v>
      </c>
      <c r="G484" s="35">
        <f t="shared" si="63"/>
        <v>0</v>
      </c>
      <c r="H484" s="28">
        <f t="shared" si="58"/>
        <v>88</v>
      </c>
      <c r="I484" s="35">
        <f t="shared" si="63"/>
        <v>6</v>
      </c>
      <c r="J484" s="35">
        <f t="shared" si="63"/>
        <v>77</v>
      </c>
      <c r="K484" s="35">
        <f t="shared" si="63"/>
        <v>0</v>
      </c>
      <c r="L484" s="28">
        <f t="shared" si="59"/>
        <v>83</v>
      </c>
      <c r="M484" s="35">
        <f t="shared" si="63"/>
        <v>7</v>
      </c>
      <c r="N484" s="35">
        <f t="shared" si="63"/>
        <v>80</v>
      </c>
      <c r="O484" s="35">
        <f t="shared" si="63"/>
        <v>0</v>
      </c>
      <c r="P484" s="28">
        <f t="shared" si="60"/>
        <v>87</v>
      </c>
      <c r="Q484" s="35">
        <f t="shared" si="63"/>
        <v>6</v>
      </c>
      <c r="R484" s="35">
        <f t="shared" si="63"/>
        <v>93</v>
      </c>
      <c r="S484" s="35">
        <f t="shared" si="63"/>
        <v>0</v>
      </c>
      <c r="T484" s="28">
        <f t="shared" si="61"/>
        <v>99</v>
      </c>
      <c r="U484" s="37">
        <f t="shared" si="56"/>
        <v>19</v>
      </c>
      <c r="V484" s="37">
        <f t="shared" si="56"/>
        <v>338</v>
      </c>
      <c r="W484" s="37">
        <f t="shared" si="56"/>
        <v>0</v>
      </c>
      <c r="X484" s="37">
        <f t="shared" si="62"/>
        <v>357</v>
      </c>
    </row>
    <row r="485" spans="1:24" ht="20.25">
      <c r="A485" s="25">
        <v>1</v>
      </c>
      <c r="B485" s="26" t="s">
        <v>58</v>
      </c>
      <c r="C485" s="27" t="s">
        <v>16</v>
      </c>
      <c r="D485" s="28">
        <v>183</v>
      </c>
      <c r="E485" s="18"/>
      <c r="F485" s="18"/>
      <c r="G485" s="18"/>
      <c r="H485" s="28">
        <f t="shared" si="58"/>
        <v>0</v>
      </c>
      <c r="I485" s="18">
        <v>3</v>
      </c>
      <c r="J485" s="18">
        <v>105</v>
      </c>
      <c r="K485" s="18"/>
      <c r="L485" s="28">
        <f t="shared" si="59"/>
        <v>108</v>
      </c>
      <c r="M485" s="18">
        <v>3</v>
      </c>
      <c r="N485" s="18">
        <v>69</v>
      </c>
      <c r="O485" s="18"/>
      <c r="P485" s="28">
        <f t="shared" si="60"/>
        <v>72</v>
      </c>
      <c r="Q485" s="18">
        <v>3</v>
      </c>
      <c r="R485" s="18"/>
      <c r="S485" s="18"/>
      <c r="T485" s="28">
        <f t="shared" si="61"/>
        <v>3</v>
      </c>
      <c r="U485" s="29">
        <f t="shared" si="56"/>
        <v>9</v>
      </c>
      <c r="V485" s="29">
        <f t="shared" si="56"/>
        <v>174</v>
      </c>
      <c r="W485" s="29">
        <f t="shared" si="56"/>
        <v>0</v>
      </c>
      <c r="X485" s="30">
        <f t="shared" si="62"/>
        <v>183</v>
      </c>
    </row>
    <row r="486" spans="1:24" ht="20.25">
      <c r="A486" s="25">
        <v>2</v>
      </c>
      <c r="B486" s="26" t="s">
        <v>58</v>
      </c>
      <c r="C486" s="27" t="s">
        <v>17</v>
      </c>
      <c r="D486" s="28">
        <v>99</v>
      </c>
      <c r="E486" s="18"/>
      <c r="F486" s="18">
        <v>10</v>
      </c>
      <c r="G486" s="18"/>
      <c r="H486" s="28">
        <f t="shared" si="58"/>
        <v>10</v>
      </c>
      <c r="I486" s="18">
        <v>3</v>
      </c>
      <c r="J486" s="18">
        <v>20</v>
      </c>
      <c r="K486" s="18"/>
      <c r="L486" s="28">
        <f t="shared" si="59"/>
        <v>23</v>
      </c>
      <c r="M486" s="18">
        <v>3</v>
      </c>
      <c r="N486" s="18">
        <v>63</v>
      </c>
      <c r="O486" s="18"/>
      <c r="P486" s="28">
        <f t="shared" si="60"/>
        <v>66</v>
      </c>
      <c r="Q486" s="18"/>
      <c r="R486" s="18"/>
      <c r="S486" s="18"/>
      <c r="T486" s="28">
        <f t="shared" si="61"/>
        <v>0</v>
      </c>
      <c r="U486" s="29">
        <f t="shared" si="56"/>
        <v>6</v>
      </c>
      <c r="V486" s="29">
        <f t="shared" si="56"/>
        <v>93</v>
      </c>
      <c r="W486" s="29">
        <f t="shared" si="56"/>
        <v>0</v>
      </c>
      <c r="X486" s="30">
        <f t="shared" si="62"/>
        <v>99</v>
      </c>
    </row>
    <row r="487" spans="1:24" ht="20.25">
      <c r="A487" s="25">
        <v>3</v>
      </c>
      <c r="B487" s="26" t="s">
        <v>58</v>
      </c>
      <c r="C487" s="27" t="s">
        <v>18</v>
      </c>
      <c r="D487" s="28">
        <v>88</v>
      </c>
      <c r="E487" s="18"/>
      <c r="F487" s="18">
        <v>26</v>
      </c>
      <c r="G487" s="18"/>
      <c r="H487" s="28">
        <f t="shared" si="58"/>
        <v>26</v>
      </c>
      <c r="I487" s="18">
        <v>1</v>
      </c>
      <c r="J487" s="18">
        <v>25</v>
      </c>
      <c r="K487" s="18"/>
      <c r="L487" s="28">
        <f t="shared" si="59"/>
        <v>26</v>
      </c>
      <c r="M487" s="18">
        <v>2</v>
      </c>
      <c r="N487" s="18">
        <v>34</v>
      </c>
      <c r="O487" s="18"/>
      <c r="P487" s="28">
        <f t="shared" si="60"/>
        <v>36</v>
      </c>
      <c r="Q487" s="18"/>
      <c r="R487" s="18"/>
      <c r="S487" s="18"/>
      <c r="T487" s="28">
        <f t="shared" si="61"/>
        <v>0</v>
      </c>
      <c r="U487" s="29">
        <f t="shared" si="56"/>
        <v>3</v>
      </c>
      <c r="V487" s="29">
        <f t="shared" si="56"/>
        <v>85</v>
      </c>
      <c r="W487" s="29">
        <f t="shared" si="56"/>
        <v>0</v>
      </c>
      <c r="X487" s="30">
        <f t="shared" si="62"/>
        <v>88</v>
      </c>
    </row>
    <row r="488" spans="1:24" ht="20.25">
      <c r="A488" s="25">
        <v>4</v>
      </c>
      <c r="B488" s="26" t="s">
        <v>58</v>
      </c>
      <c r="C488" s="27" t="s">
        <v>19</v>
      </c>
      <c r="D488" s="28"/>
      <c r="E488" s="18"/>
      <c r="F488" s="18"/>
      <c r="G488" s="18"/>
      <c r="H488" s="28">
        <f t="shared" si="58"/>
        <v>0</v>
      </c>
      <c r="I488" s="18"/>
      <c r="J488" s="18"/>
      <c r="K488" s="18"/>
      <c r="L488" s="28">
        <f t="shared" si="59"/>
        <v>0</v>
      </c>
      <c r="M488" s="18"/>
      <c r="N488" s="18"/>
      <c r="O488" s="18"/>
      <c r="P488" s="28">
        <f t="shared" si="60"/>
        <v>0</v>
      </c>
      <c r="Q488" s="18"/>
      <c r="R488" s="18"/>
      <c r="S488" s="18"/>
      <c r="T488" s="28">
        <f t="shared" si="61"/>
        <v>0</v>
      </c>
      <c r="U488" s="29">
        <f t="shared" si="56"/>
        <v>0</v>
      </c>
      <c r="V488" s="29">
        <f t="shared" si="56"/>
        <v>0</v>
      </c>
      <c r="W488" s="29">
        <f t="shared" si="56"/>
        <v>0</v>
      </c>
      <c r="X488" s="30">
        <f t="shared" si="62"/>
        <v>0</v>
      </c>
    </row>
    <row r="489" spans="1:24" ht="20.25">
      <c r="A489" s="25">
        <v>5</v>
      </c>
      <c r="B489" s="26" t="s">
        <v>58</v>
      </c>
      <c r="C489" s="27" t="s">
        <v>20</v>
      </c>
      <c r="D489" s="28">
        <v>29</v>
      </c>
      <c r="E489" s="18"/>
      <c r="F489" s="18">
        <v>7</v>
      </c>
      <c r="G489" s="18"/>
      <c r="H489" s="28">
        <f t="shared" si="58"/>
        <v>7</v>
      </c>
      <c r="I489" s="18"/>
      <c r="J489" s="18">
        <v>8</v>
      </c>
      <c r="K489" s="18"/>
      <c r="L489" s="28">
        <f t="shared" si="59"/>
        <v>8</v>
      </c>
      <c r="M489" s="18"/>
      <c r="N489" s="18">
        <v>14</v>
      </c>
      <c r="O489" s="18"/>
      <c r="P489" s="28">
        <f t="shared" si="60"/>
        <v>14</v>
      </c>
      <c r="Q489" s="18"/>
      <c r="R489" s="18"/>
      <c r="S489" s="18"/>
      <c r="T489" s="28">
        <f t="shared" si="61"/>
        <v>0</v>
      </c>
      <c r="U489" s="29">
        <f t="shared" si="56"/>
        <v>0</v>
      </c>
      <c r="V489" s="29">
        <f t="shared" si="56"/>
        <v>29</v>
      </c>
      <c r="W489" s="29">
        <f t="shared" si="56"/>
        <v>0</v>
      </c>
      <c r="X489" s="30">
        <f t="shared" si="62"/>
        <v>29</v>
      </c>
    </row>
    <row r="490" spans="1:24" ht="20.25">
      <c r="A490" s="25">
        <v>6</v>
      </c>
      <c r="B490" s="26" t="s">
        <v>58</v>
      </c>
      <c r="C490" s="27" t="s">
        <v>21</v>
      </c>
      <c r="D490" s="28">
        <v>134</v>
      </c>
      <c r="E490" s="18"/>
      <c r="F490" s="18">
        <v>22</v>
      </c>
      <c r="G490" s="18"/>
      <c r="H490" s="28">
        <f t="shared" si="58"/>
        <v>22</v>
      </c>
      <c r="I490" s="18">
        <v>2</v>
      </c>
      <c r="J490" s="18">
        <v>37</v>
      </c>
      <c r="K490" s="18"/>
      <c r="L490" s="28">
        <f t="shared" si="59"/>
        <v>39</v>
      </c>
      <c r="M490" s="18">
        <v>2</v>
      </c>
      <c r="N490" s="18">
        <v>71</v>
      </c>
      <c r="O490" s="18"/>
      <c r="P490" s="28">
        <f t="shared" si="60"/>
        <v>73</v>
      </c>
      <c r="Q490" s="18"/>
      <c r="R490" s="18"/>
      <c r="S490" s="18"/>
      <c r="T490" s="28">
        <f t="shared" si="61"/>
        <v>0</v>
      </c>
      <c r="U490" s="29">
        <f t="shared" si="56"/>
        <v>4</v>
      </c>
      <c r="V490" s="29">
        <f t="shared" si="56"/>
        <v>130</v>
      </c>
      <c r="W490" s="29">
        <f t="shared" si="56"/>
        <v>0</v>
      </c>
      <c r="X490" s="30">
        <f t="shared" si="62"/>
        <v>134</v>
      </c>
    </row>
    <row r="491" spans="1:24" ht="20.25">
      <c r="A491" s="25">
        <v>7</v>
      </c>
      <c r="B491" s="26" t="s">
        <v>58</v>
      </c>
      <c r="C491" s="27" t="s">
        <v>22</v>
      </c>
      <c r="D491" s="28">
        <v>112</v>
      </c>
      <c r="E491" s="18"/>
      <c r="F491" s="18">
        <v>20</v>
      </c>
      <c r="G491" s="18"/>
      <c r="H491" s="28">
        <f t="shared" si="58"/>
        <v>20</v>
      </c>
      <c r="I491" s="18">
        <v>2</v>
      </c>
      <c r="J491" s="18">
        <v>50</v>
      </c>
      <c r="K491" s="18"/>
      <c r="L491" s="28">
        <f t="shared" si="59"/>
        <v>52</v>
      </c>
      <c r="M491" s="18"/>
      <c r="N491" s="18">
        <v>36</v>
      </c>
      <c r="O491" s="18"/>
      <c r="P491" s="28">
        <f t="shared" si="60"/>
        <v>36</v>
      </c>
      <c r="Q491" s="18">
        <v>4</v>
      </c>
      <c r="R491" s="18"/>
      <c r="S491" s="18"/>
      <c r="T491" s="28">
        <f t="shared" si="61"/>
        <v>4</v>
      </c>
      <c r="U491" s="29">
        <f t="shared" ref="U491:W550" si="64">SUM(E491,I491,M491,Q491)</f>
        <v>6</v>
      </c>
      <c r="V491" s="29">
        <f t="shared" si="64"/>
        <v>106</v>
      </c>
      <c r="W491" s="29">
        <f t="shared" si="64"/>
        <v>0</v>
      </c>
      <c r="X491" s="30">
        <f t="shared" si="62"/>
        <v>112</v>
      </c>
    </row>
    <row r="492" spans="1:24" ht="20.25">
      <c r="A492" s="25">
        <v>8</v>
      </c>
      <c r="B492" s="26" t="s">
        <v>58</v>
      </c>
      <c r="C492" s="27" t="s">
        <v>23</v>
      </c>
      <c r="D492" s="28"/>
      <c r="E492" s="18"/>
      <c r="F492" s="18"/>
      <c r="G492" s="18"/>
      <c r="H492" s="28">
        <f t="shared" si="58"/>
        <v>0</v>
      </c>
      <c r="I492" s="18"/>
      <c r="J492" s="18"/>
      <c r="K492" s="18"/>
      <c r="L492" s="28">
        <f t="shared" si="59"/>
        <v>0</v>
      </c>
      <c r="M492" s="18"/>
      <c r="N492" s="18"/>
      <c r="O492" s="18"/>
      <c r="P492" s="28">
        <f t="shared" si="60"/>
        <v>0</v>
      </c>
      <c r="Q492" s="18"/>
      <c r="R492" s="18"/>
      <c r="S492" s="18"/>
      <c r="T492" s="28">
        <f t="shared" si="61"/>
        <v>0</v>
      </c>
      <c r="U492" s="29">
        <f t="shared" si="64"/>
        <v>0</v>
      </c>
      <c r="V492" s="29">
        <f t="shared" si="64"/>
        <v>0</v>
      </c>
      <c r="W492" s="29">
        <f t="shared" si="64"/>
        <v>0</v>
      </c>
      <c r="X492" s="30">
        <f t="shared" si="62"/>
        <v>0</v>
      </c>
    </row>
    <row r="493" spans="1:24" ht="20.25">
      <c r="A493" s="25">
        <v>9</v>
      </c>
      <c r="B493" s="26" t="s">
        <v>58</v>
      </c>
      <c r="C493" s="27" t="s">
        <v>24</v>
      </c>
      <c r="D493" s="28"/>
      <c r="E493" s="18"/>
      <c r="F493" s="18"/>
      <c r="G493" s="18"/>
      <c r="H493" s="28">
        <f t="shared" si="58"/>
        <v>0</v>
      </c>
      <c r="I493" s="18"/>
      <c r="J493" s="18"/>
      <c r="K493" s="18"/>
      <c r="L493" s="28">
        <f t="shared" si="59"/>
        <v>0</v>
      </c>
      <c r="M493" s="18"/>
      <c r="N493" s="18"/>
      <c r="O493" s="18"/>
      <c r="P493" s="28">
        <f t="shared" si="60"/>
        <v>0</v>
      </c>
      <c r="Q493" s="18"/>
      <c r="R493" s="18"/>
      <c r="S493" s="18"/>
      <c r="T493" s="28">
        <f t="shared" si="61"/>
        <v>0</v>
      </c>
      <c r="U493" s="29">
        <f t="shared" si="64"/>
        <v>0</v>
      </c>
      <c r="V493" s="29">
        <f t="shared" si="64"/>
        <v>0</v>
      </c>
      <c r="W493" s="29">
        <f t="shared" si="64"/>
        <v>0</v>
      </c>
      <c r="X493" s="30">
        <f t="shared" si="62"/>
        <v>0</v>
      </c>
    </row>
    <row r="494" spans="1:24" ht="20.25">
      <c r="A494" s="25">
        <v>10</v>
      </c>
      <c r="B494" s="26" t="s">
        <v>58</v>
      </c>
      <c r="C494" s="27" t="s">
        <v>25</v>
      </c>
      <c r="D494" s="32">
        <v>7</v>
      </c>
      <c r="E494" s="4"/>
      <c r="F494" s="4">
        <v>1</v>
      </c>
      <c r="G494" s="4"/>
      <c r="H494" s="28">
        <f t="shared" si="58"/>
        <v>1</v>
      </c>
      <c r="I494" s="4">
        <v>1</v>
      </c>
      <c r="J494" s="4">
        <v>2</v>
      </c>
      <c r="K494" s="4"/>
      <c r="L494" s="28">
        <f t="shared" si="59"/>
        <v>3</v>
      </c>
      <c r="M494" s="4"/>
      <c r="N494" s="4">
        <v>3</v>
      </c>
      <c r="O494" s="4"/>
      <c r="P494" s="28">
        <f t="shared" si="60"/>
        <v>3</v>
      </c>
      <c r="Q494" s="4"/>
      <c r="R494" s="4"/>
      <c r="S494" s="4"/>
      <c r="T494" s="28">
        <f t="shared" si="61"/>
        <v>0</v>
      </c>
      <c r="U494" s="29">
        <f t="shared" si="64"/>
        <v>1</v>
      </c>
      <c r="V494" s="29">
        <f t="shared" si="64"/>
        <v>6</v>
      </c>
      <c r="W494" s="29">
        <f t="shared" si="64"/>
        <v>0</v>
      </c>
      <c r="X494" s="30">
        <f t="shared" si="62"/>
        <v>7</v>
      </c>
    </row>
    <row r="495" spans="1:24" ht="20.25">
      <c r="A495" s="25">
        <v>11</v>
      </c>
      <c r="B495" s="26" t="s">
        <v>58</v>
      </c>
      <c r="C495" s="27" t="s">
        <v>26</v>
      </c>
      <c r="D495" s="36"/>
      <c r="E495" s="4"/>
      <c r="F495" s="4"/>
      <c r="G495" s="4"/>
      <c r="H495" s="28">
        <f t="shared" si="58"/>
        <v>0</v>
      </c>
      <c r="I495" s="4"/>
      <c r="J495" s="4"/>
      <c r="K495" s="4"/>
      <c r="L495" s="28">
        <f t="shared" si="59"/>
        <v>0</v>
      </c>
      <c r="M495" s="4"/>
      <c r="N495" s="4"/>
      <c r="O495" s="4"/>
      <c r="P495" s="28">
        <f t="shared" si="60"/>
        <v>0</v>
      </c>
      <c r="Q495" s="4"/>
      <c r="R495" s="4"/>
      <c r="S495" s="4"/>
      <c r="T495" s="28">
        <f t="shared" si="61"/>
        <v>0</v>
      </c>
      <c r="U495" s="29">
        <f t="shared" si="64"/>
        <v>0</v>
      </c>
      <c r="V495" s="29">
        <f t="shared" si="64"/>
        <v>0</v>
      </c>
      <c r="W495" s="29">
        <f t="shared" si="64"/>
        <v>0</v>
      </c>
      <c r="X495" s="30">
        <f t="shared" si="62"/>
        <v>0</v>
      </c>
    </row>
    <row r="496" spans="1:24" ht="20.25">
      <c r="A496" s="25">
        <v>12</v>
      </c>
      <c r="B496" s="26" t="s">
        <v>58</v>
      </c>
      <c r="C496" s="27" t="s">
        <v>27</v>
      </c>
      <c r="D496" s="32"/>
      <c r="E496" s="4"/>
      <c r="F496" s="4"/>
      <c r="G496" s="4"/>
      <c r="H496" s="28">
        <f t="shared" si="58"/>
        <v>0</v>
      </c>
      <c r="I496" s="4"/>
      <c r="J496" s="4"/>
      <c r="K496" s="4"/>
      <c r="L496" s="28">
        <f t="shared" si="59"/>
        <v>0</v>
      </c>
      <c r="M496" s="4"/>
      <c r="N496" s="4"/>
      <c r="O496" s="4"/>
      <c r="P496" s="28">
        <f t="shared" si="60"/>
        <v>0</v>
      </c>
      <c r="Q496" s="4"/>
      <c r="R496" s="4"/>
      <c r="S496" s="4"/>
      <c r="T496" s="28">
        <f t="shared" si="61"/>
        <v>0</v>
      </c>
      <c r="U496" s="29">
        <f t="shared" si="64"/>
        <v>0</v>
      </c>
      <c r="V496" s="29">
        <f t="shared" si="64"/>
        <v>0</v>
      </c>
      <c r="W496" s="29">
        <f t="shared" si="64"/>
        <v>0</v>
      </c>
      <c r="X496" s="30">
        <f t="shared" si="62"/>
        <v>0</v>
      </c>
    </row>
    <row r="497" spans="1:25" ht="20.25">
      <c r="A497" s="25">
        <v>13</v>
      </c>
      <c r="B497" s="26" t="s">
        <v>58</v>
      </c>
      <c r="C497" s="27" t="s">
        <v>28</v>
      </c>
      <c r="D497" s="32"/>
      <c r="E497" s="4"/>
      <c r="F497" s="4"/>
      <c r="G497" s="4"/>
      <c r="H497" s="28">
        <f t="shared" si="58"/>
        <v>0</v>
      </c>
      <c r="I497" s="4"/>
      <c r="J497" s="4"/>
      <c r="K497" s="4"/>
      <c r="L497" s="28">
        <f t="shared" si="59"/>
        <v>0</v>
      </c>
      <c r="M497" s="4"/>
      <c r="N497" s="4"/>
      <c r="O497" s="4"/>
      <c r="P497" s="28">
        <f t="shared" si="60"/>
        <v>0</v>
      </c>
      <c r="Q497" s="4"/>
      <c r="R497" s="4"/>
      <c r="S497" s="4"/>
      <c r="T497" s="28">
        <f t="shared" si="61"/>
        <v>0</v>
      </c>
      <c r="U497" s="29">
        <f t="shared" si="64"/>
        <v>0</v>
      </c>
      <c r="V497" s="29">
        <f t="shared" si="64"/>
        <v>0</v>
      </c>
      <c r="W497" s="29">
        <f t="shared" si="64"/>
        <v>0</v>
      </c>
      <c r="X497" s="30">
        <f t="shared" si="62"/>
        <v>0</v>
      </c>
    </row>
    <row r="498" spans="1:25" ht="23.1" customHeight="1">
      <c r="A498" s="25">
        <v>14</v>
      </c>
      <c r="B498" s="26" t="s">
        <v>58</v>
      </c>
      <c r="C498" s="27" t="s">
        <v>29</v>
      </c>
      <c r="D498" s="32"/>
      <c r="E498" s="4"/>
      <c r="F498" s="4"/>
      <c r="G498" s="4"/>
      <c r="H498" s="28">
        <f t="shared" si="58"/>
        <v>0</v>
      </c>
      <c r="I498" s="4"/>
      <c r="J498" s="4"/>
      <c r="K498" s="4"/>
      <c r="L498" s="28">
        <f t="shared" si="59"/>
        <v>0</v>
      </c>
      <c r="M498" s="4"/>
      <c r="N498" s="4"/>
      <c r="O498" s="4"/>
      <c r="P498" s="28">
        <f t="shared" si="60"/>
        <v>0</v>
      </c>
      <c r="Q498" s="4"/>
      <c r="R498" s="4"/>
      <c r="S498" s="4"/>
      <c r="T498" s="28">
        <f t="shared" si="61"/>
        <v>0</v>
      </c>
      <c r="U498" s="29">
        <f t="shared" si="64"/>
        <v>0</v>
      </c>
      <c r="V498" s="29">
        <f t="shared" si="64"/>
        <v>0</v>
      </c>
      <c r="W498" s="29">
        <f t="shared" si="64"/>
        <v>0</v>
      </c>
      <c r="X498" s="30">
        <f t="shared" si="62"/>
        <v>0</v>
      </c>
    </row>
    <row r="499" spans="1:25" ht="23.1" customHeight="1">
      <c r="A499" s="25">
        <v>15</v>
      </c>
      <c r="B499" s="26" t="s">
        <v>58</v>
      </c>
      <c r="C499" s="27" t="s">
        <v>30</v>
      </c>
      <c r="D499" s="32">
        <v>5</v>
      </c>
      <c r="E499" s="4"/>
      <c r="F499" s="4">
        <v>1</v>
      </c>
      <c r="G499" s="4"/>
      <c r="H499" s="28">
        <f t="shared" si="58"/>
        <v>1</v>
      </c>
      <c r="I499" s="4"/>
      <c r="J499" s="4">
        <v>2</v>
      </c>
      <c r="K499" s="4"/>
      <c r="L499" s="28">
        <f t="shared" si="59"/>
        <v>2</v>
      </c>
      <c r="M499" s="4"/>
      <c r="N499" s="4">
        <v>2</v>
      </c>
      <c r="O499" s="4"/>
      <c r="P499" s="28">
        <f t="shared" si="60"/>
        <v>2</v>
      </c>
      <c r="Q499" s="4"/>
      <c r="R499" s="4"/>
      <c r="S499" s="4"/>
      <c r="T499" s="28">
        <f t="shared" si="61"/>
        <v>0</v>
      </c>
      <c r="U499" s="29">
        <f t="shared" si="64"/>
        <v>0</v>
      </c>
      <c r="V499" s="29">
        <f t="shared" si="64"/>
        <v>5</v>
      </c>
      <c r="W499" s="29">
        <f t="shared" si="64"/>
        <v>0</v>
      </c>
      <c r="X499" s="30">
        <f t="shared" si="62"/>
        <v>5</v>
      </c>
    </row>
    <row r="500" spans="1:25" ht="23.1" customHeight="1">
      <c r="A500" s="25">
        <v>16</v>
      </c>
      <c r="B500" s="26" t="s">
        <v>58</v>
      </c>
      <c r="C500" s="27" t="s">
        <v>31</v>
      </c>
      <c r="D500" s="32">
        <v>33</v>
      </c>
      <c r="E500" s="4"/>
      <c r="F500" s="4">
        <v>10</v>
      </c>
      <c r="G500" s="4"/>
      <c r="H500" s="28">
        <f t="shared" si="58"/>
        <v>10</v>
      </c>
      <c r="I500" s="4"/>
      <c r="J500" s="4">
        <v>4</v>
      </c>
      <c r="K500" s="4"/>
      <c r="L500" s="28">
        <f t="shared" si="59"/>
        <v>4</v>
      </c>
      <c r="M500" s="4">
        <v>1</v>
      </c>
      <c r="N500" s="4">
        <v>18</v>
      </c>
      <c r="O500" s="4"/>
      <c r="P500" s="28">
        <f t="shared" si="60"/>
        <v>19</v>
      </c>
      <c r="Q500" s="4"/>
      <c r="R500" s="4"/>
      <c r="S500" s="4"/>
      <c r="T500" s="28">
        <f t="shared" si="61"/>
        <v>0</v>
      </c>
      <c r="U500" s="29">
        <f t="shared" si="64"/>
        <v>1</v>
      </c>
      <c r="V500" s="29">
        <f t="shared" si="64"/>
        <v>32</v>
      </c>
      <c r="W500" s="29">
        <f t="shared" si="64"/>
        <v>0</v>
      </c>
      <c r="X500" s="30">
        <f t="shared" si="62"/>
        <v>33</v>
      </c>
      <c r="Y500" s="3">
        <f>X500-D500</f>
        <v>0</v>
      </c>
    </row>
    <row r="501" spans="1:25" ht="23.1" customHeight="1">
      <c r="A501" s="25">
        <v>17</v>
      </c>
      <c r="B501" s="26" t="s">
        <v>58</v>
      </c>
      <c r="C501" s="27" t="s">
        <v>32</v>
      </c>
      <c r="D501" s="32"/>
      <c r="E501" s="4"/>
      <c r="F501" s="4"/>
      <c r="G501" s="4"/>
      <c r="H501" s="28">
        <f t="shared" si="58"/>
        <v>0</v>
      </c>
      <c r="I501" s="4"/>
      <c r="J501" s="4"/>
      <c r="K501" s="4"/>
      <c r="L501" s="28">
        <f t="shared" si="59"/>
        <v>0</v>
      </c>
      <c r="M501" s="4"/>
      <c r="N501" s="4"/>
      <c r="O501" s="4"/>
      <c r="P501" s="28">
        <f t="shared" si="60"/>
        <v>0</v>
      </c>
      <c r="Q501" s="4"/>
      <c r="R501" s="4"/>
      <c r="S501" s="4"/>
      <c r="T501" s="28">
        <f t="shared" si="61"/>
        <v>0</v>
      </c>
      <c r="U501" s="29">
        <f t="shared" si="64"/>
        <v>0</v>
      </c>
      <c r="V501" s="29">
        <f t="shared" si="64"/>
        <v>0</v>
      </c>
      <c r="W501" s="29">
        <f t="shared" si="64"/>
        <v>0</v>
      </c>
      <c r="X501" s="30">
        <f t="shared" si="62"/>
        <v>0</v>
      </c>
    </row>
    <row r="502" spans="1:25" ht="23.1" customHeight="1">
      <c r="A502" s="25">
        <v>18</v>
      </c>
      <c r="B502" s="26" t="s">
        <v>58</v>
      </c>
      <c r="C502" s="27" t="s">
        <v>33</v>
      </c>
      <c r="D502" s="32"/>
      <c r="E502" s="4"/>
      <c r="F502" s="4"/>
      <c r="G502" s="4"/>
      <c r="H502" s="28">
        <f t="shared" si="58"/>
        <v>0</v>
      </c>
      <c r="I502" s="4"/>
      <c r="J502" s="4"/>
      <c r="K502" s="4"/>
      <c r="L502" s="28">
        <f t="shared" si="59"/>
        <v>0</v>
      </c>
      <c r="M502" s="4"/>
      <c r="N502" s="4"/>
      <c r="O502" s="4"/>
      <c r="P502" s="28">
        <f t="shared" si="60"/>
        <v>0</v>
      </c>
      <c r="Q502" s="4"/>
      <c r="R502" s="4"/>
      <c r="S502" s="4"/>
      <c r="T502" s="28">
        <f t="shared" si="61"/>
        <v>0</v>
      </c>
      <c r="U502" s="29">
        <f t="shared" si="64"/>
        <v>0</v>
      </c>
      <c r="V502" s="29">
        <f t="shared" si="64"/>
        <v>0</v>
      </c>
      <c r="W502" s="29">
        <f t="shared" si="64"/>
        <v>0</v>
      </c>
      <c r="X502" s="30">
        <f t="shared" si="62"/>
        <v>0</v>
      </c>
    </row>
    <row r="503" spans="1:25" ht="23.1" customHeight="1">
      <c r="A503" s="25">
        <v>19</v>
      </c>
      <c r="B503" s="26" t="s">
        <v>58</v>
      </c>
      <c r="C503" s="33" t="s">
        <v>34</v>
      </c>
      <c r="D503" s="4"/>
      <c r="E503" s="4"/>
      <c r="F503" s="4"/>
      <c r="G503" s="4"/>
      <c r="H503" s="18">
        <f t="shared" si="58"/>
        <v>0</v>
      </c>
      <c r="I503" s="4"/>
      <c r="J503" s="4"/>
      <c r="K503" s="4"/>
      <c r="L503" s="18">
        <f t="shared" si="59"/>
        <v>0</v>
      </c>
      <c r="M503" s="4"/>
      <c r="N503" s="4"/>
      <c r="O503" s="4"/>
      <c r="P503" s="18">
        <f t="shared" si="60"/>
        <v>0</v>
      </c>
      <c r="Q503" s="4"/>
      <c r="R503" s="4"/>
      <c r="S503" s="4"/>
      <c r="T503" s="18">
        <f t="shared" si="61"/>
        <v>0</v>
      </c>
      <c r="U503" s="18">
        <f t="shared" si="64"/>
        <v>0</v>
      </c>
      <c r="V503" s="18">
        <f t="shared" si="64"/>
        <v>0</v>
      </c>
      <c r="W503" s="18">
        <f t="shared" si="64"/>
        <v>0</v>
      </c>
      <c r="X503" s="18">
        <f t="shared" si="62"/>
        <v>0</v>
      </c>
    </row>
    <row r="504" spans="1:25" ht="23.1" customHeight="1">
      <c r="A504" s="25">
        <v>20</v>
      </c>
      <c r="B504" s="26" t="s">
        <v>58</v>
      </c>
      <c r="C504" s="34" t="s">
        <v>35</v>
      </c>
      <c r="D504" s="32"/>
      <c r="E504" s="4"/>
      <c r="F504" s="4"/>
      <c r="G504" s="4"/>
      <c r="H504" s="28">
        <f t="shared" si="58"/>
        <v>0</v>
      </c>
      <c r="I504" s="4"/>
      <c r="J504" s="4"/>
      <c r="K504" s="4"/>
      <c r="L504" s="28">
        <f t="shared" si="59"/>
        <v>0</v>
      </c>
      <c r="M504" s="4"/>
      <c r="N504" s="4"/>
      <c r="O504" s="4"/>
      <c r="P504" s="28">
        <f t="shared" si="60"/>
        <v>0</v>
      </c>
      <c r="Q504" s="4"/>
      <c r="R504" s="4"/>
      <c r="S504" s="4"/>
      <c r="T504" s="28">
        <f t="shared" si="61"/>
        <v>0</v>
      </c>
      <c r="U504" s="29">
        <f t="shared" si="64"/>
        <v>0</v>
      </c>
      <c r="V504" s="29">
        <f t="shared" si="64"/>
        <v>0</v>
      </c>
      <c r="W504" s="29">
        <f t="shared" si="64"/>
        <v>0</v>
      </c>
      <c r="X504" s="30">
        <f t="shared" si="62"/>
        <v>0</v>
      </c>
    </row>
    <row r="505" spans="1:25" ht="23.1" customHeight="1">
      <c r="A505" s="25">
        <v>21</v>
      </c>
      <c r="B505" s="26" t="s">
        <v>58</v>
      </c>
      <c r="C505" s="27" t="s">
        <v>36</v>
      </c>
      <c r="D505" s="32"/>
      <c r="E505" s="4"/>
      <c r="F505" s="4"/>
      <c r="G505" s="4"/>
      <c r="H505" s="28">
        <f t="shared" si="58"/>
        <v>0</v>
      </c>
      <c r="I505" s="4"/>
      <c r="J505" s="4"/>
      <c r="K505" s="4"/>
      <c r="L505" s="28">
        <f t="shared" si="59"/>
        <v>0</v>
      </c>
      <c r="M505" s="4"/>
      <c r="N505" s="4"/>
      <c r="O505" s="4"/>
      <c r="P505" s="28">
        <f t="shared" si="60"/>
        <v>0</v>
      </c>
      <c r="Q505" s="4"/>
      <c r="R505" s="4"/>
      <c r="S505" s="4"/>
      <c r="T505" s="28">
        <f t="shared" si="61"/>
        <v>0</v>
      </c>
      <c r="U505" s="29">
        <f t="shared" si="64"/>
        <v>0</v>
      </c>
      <c r="V505" s="29">
        <f t="shared" si="64"/>
        <v>0</v>
      </c>
      <c r="W505" s="29">
        <f t="shared" si="64"/>
        <v>0</v>
      </c>
      <c r="X505" s="30">
        <f t="shared" si="62"/>
        <v>0</v>
      </c>
    </row>
    <row r="506" spans="1:25" ht="23.1" customHeight="1">
      <c r="A506" s="25">
        <v>22</v>
      </c>
      <c r="B506" s="26" t="s">
        <v>58</v>
      </c>
      <c r="C506" s="27" t="s">
        <v>37</v>
      </c>
      <c r="D506" s="32">
        <v>97</v>
      </c>
      <c r="E506" s="4"/>
      <c r="F506" s="4">
        <v>18</v>
      </c>
      <c r="G506" s="4"/>
      <c r="H506" s="28">
        <f t="shared" si="58"/>
        <v>18</v>
      </c>
      <c r="I506" s="4"/>
      <c r="J506" s="4">
        <v>34</v>
      </c>
      <c r="K506" s="4"/>
      <c r="L506" s="28">
        <f t="shared" si="59"/>
        <v>34</v>
      </c>
      <c r="M506" s="4"/>
      <c r="N506" s="4">
        <v>45</v>
      </c>
      <c r="O506" s="4"/>
      <c r="P506" s="28">
        <f t="shared" si="60"/>
        <v>45</v>
      </c>
      <c r="Q506" s="4"/>
      <c r="R506" s="4"/>
      <c r="S506" s="4"/>
      <c r="T506" s="28">
        <f t="shared" si="61"/>
        <v>0</v>
      </c>
      <c r="U506" s="29">
        <f t="shared" si="64"/>
        <v>0</v>
      </c>
      <c r="V506" s="29">
        <f t="shared" si="64"/>
        <v>97</v>
      </c>
      <c r="W506" s="29">
        <f t="shared" si="64"/>
        <v>0</v>
      </c>
      <c r="X506" s="30">
        <f t="shared" si="62"/>
        <v>97</v>
      </c>
    </row>
    <row r="507" spans="1:25" ht="23.1" customHeight="1">
      <c r="A507" s="25">
        <v>23</v>
      </c>
      <c r="B507" s="26" t="s">
        <v>58</v>
      </c>
      <c r="C507" s="27" t="s">
        <v>146</v>
      </c>
      <c r="D507" s="32">
        <v>6</v>
      </c>
      <c r="E507" s="4"/>
      <c r="F507" s="4">
        <v>1</v>
      </c>
      <c r="G507" s="4"/>
      <c r="H507" s="28">
        <f t="shared" si="58"/>
        <v>1</v>
      </c>
      <c r="I507" s="4"/>
      <c r="J507" s="4">
        <v>3</v>
      </c>
      <c r="K507" s="4"/>
      <c r="L507" s="28">
        <f t="shared" si="59"/>
        <v>3</v>
      </c>
      <c r="M507" s="4"/>
      <c r="N507" s="4">
        <v>2</v>
      </c>
      <c r="O507" s="4"/>
      <c r="P507" s="28">
        <f t="shared" si="60"/>
        <v>2</v>
      </c>
      <c r="Q507" s="4"/>
      <c r="R507" s="4"/>
      <c r="S507" s="4"/>
      <c r="T507" s="28">
        <f t="shared" si="61"/>
        <v>0</v>
      </c>
      <c r="U507" s="29">
        <f t="shared" si="64"/>
        <v>0</v>
      </c>
      <c r="V507" s="29">
        <f t="shared" si="64"/>
        <v>6</v>
      </c>
      <c r="W507" s="29">
        <f t="shared" si="64"/>
        <v>0</v>
      </c>
      <c r="X507" s="30">
        <f t="shared" si="62"/>
        <v>6</v>
      </c>
    </row>
    <row r="508" spans="1:25" ht="23.1" customHeight="1">
      <c r="A508" s="25">
        <v>24</v>
      </c>
      <c r="B508" s="26" t="s">
        <v>58</v>
      </c>
      <c r="C508" s="27" t="s">
        <v>38</v>
      </c>
      <c r="D508" s="32"/>
      <c r="E508" s="4"/>
      <c r="F508" s="4"/>
      <c r="G508" s="4"/>
      <c r="H508" s="28">
        <f t="shared" si="58"/>
        <v>0</v>
      </c>
      <c r="I508" s="4"/>
      <c r="J508" s="4"/>
      <c r="K508" s="4"/>
      <c r="L508" s="28">
        <f t="shared" si="59"/>
        <v>0</v>
      </c>
      <c r="M508" s="4"/>
      <c r="N508" s="4"/>
      <c r="O508" s="4"/>
      <c r="P508" s="28">
        <f t="shared" si="60"/>
        <v>0</v>
      </c>
      <c r="Q508" s="4"/>
      <c r="R508" s="4"/>
      <c r="S508" s="4"/>
      <c r="T508" s="28">
        <f t="shared" si="61"/>
        <v>0</v>
      </c>
      <c r="U508" s="29">
        <f t="shared" si="64"/>
        <v>0</v>
      </c>
      <c r="V508" s="29">
        <f t="shared" si="64"/>
        <v>0</v>
      </c>
      <c r="W508" s="29">
        <f t="shared" si="64"/>
        <v>0</v>
      </c>
      <c r="X508" s="30">
        <f t="shared" si="62"/>
        <v>0</v>
      </c>
    </row>
    <row r="509" spans="1:25" ht="23.1" customHeight="1">
      <c r="A509" s="25">
        <v>25</v>
      </c>
      <c r="B509" s="26" t="s">
        <v>58</v>
      </c>
      <c r="C509" s="27" t="s">
        <v>39</v>
      </c>
      <c r="D509" s="32"/>
      <c r="E509" s="4"/>
      <c r="F509" s="4"/>
      <c r="G509" s="4"/>
      <c r="H509" s="28">
        <f t="shared" si="58"/>
        <v>0</v>
      </c>
      <c r="I509" s="4"/>
      <c r="J509" s="4"/>
      <c r="K509" s="4"/>
      <c r="L509" s="28">
        <f t="shared" si="59"/>
        <v>0</v>
      </c>
      <c r="M509" s="4"/>
      <c r="N509" s="4"/>
      <c r="O509" s="4"/>
      <c r="P509" s="28">
        <f t="shared" si="60"/>
        <v>0</v>
      </c>
      <c r="Q509" s="4"/>
      <c r="R509" s="4"/>
      <c r="S509" s="4"/>
      <c r="T509" s="28">
        <f t="shared" si="61"/>
        <v>0</v>
      </c>
      <c r="U509" s="29">
        <f t="shared" si="64"/>
        <v>0</v>
      </c>
      <c r="V509" s="29">
        <f t="shared" si="64"/>
        <v>0</v>
      </c>
      <c r="W509" s="29">
        <f t="shared" si="64"/>
        <v>0</v>
      </c>
      <c r="X509" s="30">
        <f t="shared" si="62"/>
        <v>0</v>
      </c>
    </row>
    <row r="510" spans="1:25" ht="23.1" customHeight="1">
      <c r="A510" s="25">
        <v>26</v>
      </c>
      <c r="B510" s="26" t="s">
        <v>58</v>
      </c>
      <c r="C510" s="27" t="s">
        <v>40</v>
      </c>
      <c r="D510" s="32"/>
      <c r="E510" s="4"/>
      <c r="F510" s="4"/>
      <c r="G510" s="4"/>
      <c r="H510" s="28">
        <f t="shared" si="58"/>
        <v>0</v>
      </c>
      <c r="I510" s="4"/>
      <c r="J510" s="4"/>
      <c r="K510" s="4"/>
      <c r="L510" s="28">
        <f t="shared" si="59"/>
        <v>0</v>
      </c>
      <c r="M510" s="4"/>
      <c r="N510" s="4"/>
      <c r="O510" s="4"/>
      <c r="P510" s="28">
        <f t="shared" si="60"/>
        <v>0</v>
      </c>
      <c r="Q510" s="4"/>
      <c r="R510" s="4"/>
      <c r="S510" s="4"/>
      <c r="T510" s="28">
        <f t="shared" si="61"/>
        <v>0</v>
      </c>
      <c r="U510" s="29">
        <f t="shared" si="64"/>
        <v>0</v>
      </c>
      <c r="V510" s="29">
        <f t="shared" si="64"/>
        <v>0</v>
      </c>
      <c r="W510" s="29">
        <f t="shared" si="64"/>
        <v>0</v>
      </c>
      <c r="X510" s="30">
        <f t="shared" si="62"/>
        <v>0</v>
      </c>
    </row>
    <row r="511" spans="1:25" ht="23.1" customHeight="1">
      <c r="A511" s="25">
        <v>27</v>
      </c>
      <c r="B511" s="26" t="s">
        <v>58</v>
      </c>
      <c r="C511" s="27" t="s">
        <v>41</v>
      </c>
      <c r="D511" s="32"/>
      <c r="E511" s="4"/>
      <c r="F511" s="4"/>
      <c r="G511" s="4"/>
      <c r="H511" s="28">
        <f t="shared" si="58"/>
        <v>0</v>
      </c>
      <c r="I511" s="4"/>
      <c r="J511" s="4"/>
      <c r="K511" s="4"/>
      <c r="L511" s="28">
        <f t="shared" si="59"/>
        <v>0</v>
      </c>
      <c r="M511" s="4"/>
      <c r="N511" s="4"/>
      <c r="O511" s="4"/>
      <c r="P511" s="28">
        <f t="shared" si="60"/>
        <v>0</v>
      </c>
      <c r="Q511" s="4"/>
      <c r="R511" s="4"/>
      <c r="S511" s="4"/>
      <c r="T511" s="28">
        <f t="shared" si="61"/>
        <v>0</v>
      </c>
      <c r="U511" s="29">
        <f t="shared" si="64"/>
        <v>0</v>
      </c>
      <c r="V511" s="29">
        <f t="shared" si="64"/>
        <v>0</v>
      </c>
      <c r="W511" s="29">
        <f t="shared" si="64"/>
        <v>0</v>
      </c>
      <c r="X511" s="30">
        <f t="shared" si="62"/>
        <v>0</v>
      </c>
    </row>
    <row r="512" spans="1:25" ht="23.1" customHeight="1">
      <c r="A512" s="25">
        <v>28</v>
      </c>
      <c r="B512" s="26" t="s">
        <v>58</v>
      </c>
      <c r="C512" s="27" t="s">
        <v>42</v>
      </c>
      <c r="D512" s="32"/>
      <c r="E512" s="4"/>
      <c r="F512" s="4"/>
      <c r="G512" s="4"/>
      <c r="H512" s="28">
        <f t="shared" si="58"/>
        <v>0</v>
      </c>
      <c r="I512" s="4"/>
      <c r="J512" s="4"/>
      <c r="K512" s="4"/>
      <c r="L512" s="28">
        <f t="shared" si="59"/>
        <v>0</v>
      </c>
      <c r="M512" s="4"/>
      <c r="N512" s="4"/>
      <c r="O512" s="4"/>
      <c r="P512" s="28">
        <f t="shared" si="60"/>
        <v>0</v>
      </c>
      <c r="Q512" s="4"/>
      <c r="R512" s="4"/>
      <c r="S512" s="4"/>
      <c r="T512" s="28">
        <f t="shared" si="61"/>
        <v>0</v>
      </c>
      <c r="U512" s="29">
        <f t="shared" si="64"/>
        <v>0</v>
      </c>
      <c r="V512" s="29">
        <f t="shared" si="64"/>
        <v>0</v>
      </c>
      <c r="W512" s="29">
        <f t="shared" si="64"/>
        <v>0</v>
      </c>
      <c r="X512" s="30">
        <f t="shared" si="62"/>
        <v>0</v>
      </c>
    </row>
    <row r="513" spans="1:24" ht="23.1" customHeight="1">
      <c r="A513" s="25">
        <v>30</v>
      </c>
      <c r="B513" s="26" t="s">
        <v>58</v>
      </c>
      <c r="C513" s="27" t="s">
        <v>85</v>
      </c>
      <c r="D513" s="32">
        <v>195</v>
      </c>
      <c r="E513" s="4"/>
      <c r="F513" s="4">
        <v>37</v>
      </c>
      <c r="G513" s="4"/>
      <c r="H513" s="28">
        <f t="shared" si="58"/>
        <v>37</v>
      </c>
      <c r="I513" s="4">
        <v>2</v>
      </c>
      <c r="J513" s="4">
        <v>61</v>
      </c>
      <c r="K513" s="4"/>
      <c r="L513" s="28">
        <f t="shared" si="59"/>
        <v>63</v>
      </c>
      <c r="M513" s="4">
        <v>3</v>
      </c>
      <c r="N513" s="4">
        <v>87</v>
      </c>
      <c r="O513" s="4"/>
      <c r="P513" s="28">
        <f t="shared" si="60"/>
        <v>90</v>
      </c>
      <c r="Q513" s="4">
        <v>5</v>
      </c>
      <c r="R513" s="4"/>
      <c r="S513" s="4"/>
      <c r="T513" s="28">
        <f t="shared" si="61"/>
        <v>5</v>
      </c>
      <c r="U513" s="29">
        <f t="shared" si="64"/>
        <v>10</v>
      </c>
      <c r="V513" s="29">
        <f t="shared" si="64"/>
        <v>185</v>
      </c>
      <c r="W513" s="29">
        <f t="shared" si="64"/>
        <v>0</v>
      </c>
      <c r="X513" s="30">
        <f t="shared" si="62"/>
        <v>195</v>
      </c>
    </row>
    <row r="514" spans="1:24" ht="40.5">
      <c r="A514" s="25">
        <v>31</v>
      </c>
      <c r="B514" s="26" t="s">
        <v>58</v>
      </c>
      <c r="C514" s="27" t="s">
        <v>121</v>
      </c>
      <c r="D514" s="32"/>
      <c r="E514" s="4"/>
      <c r="F514" s="4"/>
      <c r="G514" s="4"/>
      <c r="H514" s="28">
        <f t="shared" si="58"/>
        <v>0</v>
      </c>
      <c r="I514" s="4"/>
      <c r="J514" s="4"/>
      <c r="K514" s="4"/>
      <c r="L514" s="28">
        <f t="shared" si="59"/>
        <v>0</v>
      </c>
      <c r="M514" s="4"/>
      <c r="N514" s="4"/>
      <c r="O514" s="4"/>
      <c r="P514" s="28">
        <f t="shared" si="60"/>
        <v>0</v>
      </c>
      <c r="Q514" s="4"/>
      <c r="R514" s="4"/>
      <c r="S514" s="4"/>
      <c r="T514" s="28">
        <f t="shared" si="61"/>
        <v>0</v>
      </c>
      <c r="U514" s="29">
        <f t="shared" si="64"/>
        <v>0</v>
      </c>
      <c r="V514" s="29">
        <f t="shared" si="64"/>
        <v>0</v>
      </c>
      <c r="W514" s="29">
        <f t="shared" si="64"/>
        <v>0</v>
      </c>
      <c r="X514" s="30">
        <f t="shared" si="62"/>
        <v>0</v>
      </c>
    </row>
    <row r="515" spans="1:24" ht="20.25">
      <c r="A515" s="25">
        <v>32</v>
      </c>
      <c r="B515" s="26" t="s">
        <v>58</v>
      </c>
      <c r="C515" s="27" t="s">
        <v>43</v>
      </c>
      <c r="D515" s="32"/>
      <c r="E515" s="4"/>
      <c r="F515" s="4"/>
      <c r="G515" s="4"/>
      <c r="H515" s="28">
        <f t="shared" si="58"/>
        <v>0</v>
      </c>
      <c r="I515" s="4"/>
      <c r="J515" s="4"/>
      <c r="K515" s="4"/>
      <c r="L515" s="28">
        <f t="shared" si="59"/>
        <v>0</v>
      </c>
      <c r="M515" s="4"/>
      <c r="N515" s="4"/>
      <c r="O515" s="4"/>
      <c r="P515" s="28">
        <f t="shared" si="60"/>
        <v>0</v>
      </c>
      <c r="Q515" s="4"/>
      <c r="R515" s="4"/>
      <c r="S515" s="4"/>
      <c r="T515" s="28">
        <f t="shared" si="61"/>
        <v>0</v>
      </c>
      <c r="U515" s="29">
        <f t="shared" si="64"/>
        <v>0</v>
      </c>
      <c r="V515" s="29">
        <f t="shared" si="64"/>
        <v>0</v>
      </c>
      <c r="W515" s="29">
        <f t="shared" si="64"/>
        <v>0</v>
      </c>
      <c r="X515" s="30">
        <f t="shared" si="62"/>
        <v>0</v>
      </c>
    </row>
    <row r="516" spans="1:24" ht="40.5">
      <c r="A516" s="25">
        <v>33</v>
      </c>
      <c r="B516" s="26" t="s">
        <v>58</v>
      </c>
      <c r="C516" s="27" t="s">
        <v>122</v>
      </c>
      <c r="D516" s="32"/>
      <c r="E516" s="4"/>
      <c r="F516" s="4"/>
      <c r="G516" s="4"/>
      <c r="H516" s="28">
        <f t="shared" si="58"/>
        <v>0</v>
      </c>
      <c r="I516" s="4"/>
      <c r="J516" s="4"/>
      <c r="K516" s="4"/>
      <c r="L516" s="28">
        <f t="shared" si="59"/>
        <v>0</v>
      </c>
      <c r="M516" s="4"/>
      <c r="N516" s="4"/>
      <c r="O516" s="4"/>
      <c r="P516" s="28">
        <f t="shared" si="60"/>
        <v>0</v>
      </c>
      <c r="Q516" s="4"/>
      <c r="R516" s="4"/>
      <c r="S516" s="4"/>
      <c r="T516" s="28">
        <f t="shared" si="61"/>
        <v>0</v>
      </c>
      <c r="U516" s="29">
        <f t="shared" si="64"/>
        <v>0</v>
      </c>
      <c r="V516" s="29">
        <f t="shared" si="64"/>
        <v>0</v>
      </c>
      <c r="W516" s="29">
        <f t="shared" si="64"/>
        <v>0</v>
      </c>
      <c r="X516" s="30">
        <f t="shared" si="62"/>
        <v>0</v>
      </c>
    </row>
    <row r="517" spans="1:24" ht="20.25">
      <c r="A517" s="25">
        <v>35</v>
      </c>
      <c r="B517" s="26" t="s">
        <v>58</v>
      </c>
      <c r="C517" s="34" t="s">
        <v>44</v>
      </c>
      <c r="D517" s="32"/>
      <c r="E517" s="4"/>
      <c r="F517" s="4"/>
      <c r="G517" s="4"/>
      <c r="H517" s="28">
        <f t="shared" si="58"/>
        <v>0</v>
      </c>
      <c r="I517" s="4"/>
      <c r="J517" s="4"/>
      <c r="K517" s="4"/>
      <c r="L517" s="28">
        <f t="shared" si="59"/>
        <v>0</v>
      </c>
      <c r="M517" s="4"/>
      <c r="N517" s="4"/>
      <c r="O517" s="4"/>
      <c r="P517" s="28">
        <f t="shared" si="60"/>
        <v>0</v>
      </c>
      <c r="Q517" s="4"/>
      <c r="R517" s="4"/>
      <c r="S517" s="4"/>
      <c r="T517" s="28">
        <f t="shared" si="61"/>
        <v>0</v>
      </c>
      <c r="U517" s="29">
        <f t="shared" si="64"/>
        <v>0</v>
      </c>
      <c r="V517" s="29">
        <f t="shared" si="64"/>
        <v>0</v>
      </c>
      <c r="W517" s="29">
        <f t="shared" si="64"/>
        <v>0</v>
      </c>
      <c r="X517" s="30">
        <f t="shared" si="62"/>
        <v>0</v>
      </c>
    </row>
    <row r="518" spans="1:24" ht="20.25">
      <c r="A518" s="25">
        <v>36</v>
      </c>
      <c r="B518" s="26" t="s">
        <v>58</v>
      </c>
      <c r="C518" s="34" t="s">
        <v>45</v>
      </c>
      <c r="D518" s="32"/>
      <c r="E518" s="4"/>
      <c r="F518" s="4"/>
      <c r="G518" s="4"/>
      <c r="H518" s="28">
        <f t="shared" si="58"/>
        <v>0</v>
      </c>
      <c r="I518" s="4"/>
      <c r="J518" s="4"/>
      <c r="K518" s="4"/>
      <c r="L518" s="28">
        <f t="shared" si="59"/>
        <v>0</v>
      </c>
      <c r="M518" s="4"/>
      <c r="N518" s="4"/>
      <c r="O518" s="4"/>
      <c r="P518" s="28">
        <f t="shared" si="60"/>
        <v>0</v>
      </c>
      <c r="Q518" s="4"/>
      <c r="R518" s="4"/>
      <c r="S518" s="4"/>
      <c r="T518" s="28">
        <f t="shared" si="61"/>
        <v>0</v>
      </c>
      <c r="U518" s="29">
        <f t="shared" si="64"/>
        <v>0</v>
      </c>
      <c r="V518" s="29">
        <f t="shared" si="64"/>
        <v>0</v>
      </c>
      <c r="W518" s="29">
        <f t="shared" si="64"/>
        <v>0</v>
      </c>
      <c r="X518" s="30">
        <f t="shared" si="62"/>
        <v>0</v>
      </c>
    </row>
    <row r="519" spans="1:24" ht="20.25">
      <c r="A519" s="25">
        <v>37</v>
      </c>
      <c r="B519" s="26" t="s">
        <v>58</v>
      </c>
      <c r="C519" s="34" t="s">
        <v>46</v>
      </c>
      <c r="D519" s="32"/>
      <c r="E519" s="4"/>
      <c r="F519" s="4"/>
      <c r="G519" s="4"/>
      <c r="H519" s="28">
        <f t="shared" si="58"/>
        <v>0</v>
      </c>
      <c r="I519" s="4"/>
      <c r="J519" s="4"/>
      <c r="K519" s="4"/>
      <c r="L519" s="28">
        <f t="shared" si="59"/>
        <v>0</v>
      </c>
      <c r="M519" s="4"/>
      <c r="N519" s="4"/>
      <c r="O519" s="4"/>
      <c r="P519" s="28">
        <f t="shared" si="60"/>
        <v>0</v>
      </c>
      <c r="Q519" s="4"/>
      <c r="R519" s="4"/>
      <c r="S519" s="4"/>
      <c r="T519" s="28">
        <f t="shared" si="61"/>
        <v>0</v>
      </c>
      <c r="U519" s="29">
        <f t="shared" si="64"/>
        <v>0</v>
      </c>
      <c r="V519" s="29">
        <f t="shared" si="64"/>
        <v>0</v>
      </c>
      <c r="W519" s="29">
        <f t="shared" si="64"/>
        <v>0</v>
      </c>
      <c r="X519" s="30">
        <f t="shared" si="62"/>
        <v>0</v>
      </c>
    </row>
    <row r="520" spans="1:24" ht="20.25">
      <c r="A520" s="25">
        <v>38</v>
      </c>
      <c r="B520" s="26" t="s">
        <v>58</v>
      </c>
      <c r="C520" s="34" t="s">
        <v>47</v>
      </c>
      <c r="D520" s="32"/>
      <c r="E520" s="4"/>
      <c r="F520" s="4"/>
      <c r="G520" s="4"/>
      <c r="H520" s="28">
        <f t="shared" si="58"/>
        <v>0</v>
      </c>
      <c r="I520" s="4"/>
      <c r="J520" s="4"/>
      <c r="K520" s="4"/>
      <c r="L520" s="28">
        <f t="shared" si="59"/>
        <v>0</v>
      </c>
      <c r="M520" s="4"/>
      <c r="N520" s="4"/>
      <c r="O520" s="4"/>
      <c r="P520" s="28">
        <f t="shared" si="60"/>
        <v>0</v>
      </c>
      <c r="Q520" s="4"/>
      <c r="R520" s="4"/>
      <c r="S520" s="4"/>
      <c r="T520" s="28">
        <f t="shared" si="61"/>
        <v>0</v>
      </c>
      <c r="U520" s="29">
        <f t="shared" si="64"/>
        <v>0</v>
      </c>
      <c r="V520" s="29">
        <f t="shared" si="64"/>
        <v>0</v>
      </c>
      <c r="W520" s="29">
        <f t="shared" si="64"/>
        <v>0</v>
      </c>
      <c r="X520" s="30">
        <f t="shared" si="62"/>
        <v>0</v>
      </c>
    </row>
    <row r="521" spans="1:24">
      <c r="A521" s="35">
        <v>14</v>
      </c>
      <c r="B521" s="26" t="s">
        <v>58</v>
      </c>
      <c r="C521" s="35" t="s">
        <v>14</v>
      </c>
      <c r="D521" s="36">
        <f>SUM(D485:D520)</f>
        <v>988</v>
      </c>
      <c r="E521" s="35">
        <f t="shared" ref="E521:S521" si="65">SUM(E485:E520)</f>
        <v>0</v>
      </c>
      <c r="F521" s="35">
        <f t="shared" si="65"/>
        <v>153</v>
      </c>
      <c r="G521" s="35">
        <f t="shared" si="65"/>
        <v>0</v>
      </c>
      <c r="H521" s="28">
        <f t="shared" si="58"/>
        <v>153</v>
      </c>
      <c r="I521" s="35">
        <f t="shared" si="65"/>
        <v>14</v>
      </c>
      <c r="J521" s="35">
        <f t="shared" si="65"/>
        <v>351</v>
      </c>
      <c r="K521" s="35">
        <f t="shared" si="65"/>
        <v>0</v>
      </c>
      <c r="L521" s="28">
        <f t="shared" si="59"/>
        <v>365</v>
      </c>
      <c r="M521" s="35">
        <f t="shared" si="65"/>
        <v>14</v>
      </c>
      <c r="N521" s="35">
        <f t="shared" si="65"/>
        <v>444</v>
      </c>
      <c r="O521" s="35">
        <f t="shared" si="65"/>
        <v>0</v>
      </c>
      <c r="P521" s="28">
        <f t="shared" si="60"/>
        <v>458</v>
      </c>
      <c r="Q521" s="35">
        <f t="shared" si="65"/>
        <v>12</v>
      </c>
      <c r="R521" s="35">
        <f t="shared" si="65"/>
        <v>0</v>
      </c>
      <c r="S521" s="35">
        <f t="shared" si="65"/>
        <v>0</v>
      </c>
      <c r="T521" s="28">
        <f t="shared" si="61"/>
        <v>12</v>
      </c>
      <c r="U521" s="37">
        <f t="shared" si="64"/>
        <v>40</v>
      </c>
      <c r="V521" s="37">
        <f t="shared" si="64"/>
        <v>948</v>
      </c>
      <c r="W521" s="37">
        <f t="shared" si="64"/>
        <v>0</v>
      </c>
      <c r="X521" s="37">
        <f t="shared" si="62"/>
        <v>988</v>
      </c>
    </row>
    <row r="522" spans="1:24" ht="20.25">
      <c r="A522" s="25">
        <v>1</v>
      </c>
      <c r="B522" s="26" t="s">
        <v>59</v>
      </c>
      <c r="C522" s="27" t="s">
        <v>16</v>
      </c>
      <c r="D522" s="28">
        <v>39</v>
      </c>
      <c r="E522" s="18"/>
      <c r="F522" s="18"/>
      <c r="G522" s="18"/>
      <c r="H522" s="28">
        <f t="shared" si="58"/>
        <v>0</v>
      </c>
      <c r="I522" s="18">
        <v>1</v>
      </c>
      <c r="J522" s="18">
        <v>21</v>
      </c>
      <c r="K522" s="18"/>
      <c r="L522" s="28">
        <f t="shared" si="59"/>
        <v>22</v>
      </c>
      <c r="M522" s="18">
        <v>1</v>
      </c>
      <c r="N522" s="18">
        <v>15</v>
      </c>
      <c r="O522" s="18"/>
      <c r="P522" s="28">
        <f t="shared" si="60"/>
        <v>16</v>
      </c>
      <c r="Q522" s="18">
        <v>1</v>
      </c>
      <c r="R522" s="18">
        <v>0</v>
      </c>
      <c r="S522" s="18"/>
      <c r="T522" s="28">
        <f t="shared" si="61"/>
        <v>1</v>
      </c>
      <c r="U522" s="29">
        <f t="shared" si="64"/>
        <v>3</v>
      </c>
      <c r="V522" s="29">
        <f t="shared" si="64"/>
        <v>36</v>
      </c>
      <c r="W522" s="29">
        <f t="shared" si="64"/>
        <v>0</v>
      </c>
      <c r="X522" s="30">
        <f t="shared" si="62"/>
        <v>39</v>
      </c>
    </row>
    <row r="523" spans="1:24" ht="20.25">
      <c r="A523" s="25">
        <v>2</v>
      </c>
      <c r="B523" s="26" t="s">
        <v>59</v>
      </c>
      <c r="C523" s="27" t="s">
        <v>17</v>
      </c>
      <c r="D523" s="28">
        <v>39</v>
      </c>
      <c r="E523" s="18"/>
      <c r="F523" s="18">
        <v>32</v>
      </c>
      <c r="G523" s="18"/>
      <c r="H523" s="28">
        <f t="shared" si="58"/>
        <v>32</v>
      </c>
      <c r="I523" s="18">
        <v>1</v>
      </c>
      <c r="J523" s="18">
        <v>6</v>
      </c>
      <c r="K523" s="18"/>
      <c r="L523" s="28">
        <f t="shared" si="59"/>
        <v>7</v>
      </c>
      <c r="M523" s="18"/>
      <c r="N523" s="18"/>
      <c r="O523" s="18"/>
      <c r="P523" s="28">
        <f t="shared" si="60"/>
        <v>0</v>
      </c>
      <c r="Q523" s="18"/>
      <c r="R523" s="18"/>
      <c r="S523" s="18"/>
      <c r="T523" s="28">
        <f t="shared" si="61"/>
        <v>0</v>
      </c>
      <c r="U523" s="29">
        <f t="shared" si="64"/>
        <v>1</v>
      </c>
      <c r="V523" s="29">
        <f t="shared" si="64"/>
        <v>38</v>
      </c>
      <c r="W523" s="29">
        <f t="shared" si="64"/>
        <v>0</v>
      </c>
      <c r="X523" s="30">
        <f t="shared" si="62"/>
        <v>39</v>
      </c>
    </row>
    <row r="524" spans="1:24" ht="20.25">
      <c r="A524" s="25">
        <v>3</v>
      </c>
      <c r="B524" s="26" t="s">
        <v>59</v>
      </c>
      <c r="C524" s="27" t="s">
        <v>18</v>
      </c>
      <c r="D524" s="28">
        <v>131</v>
      </c>
      <c r="E524" s="18">
        <v>2</v>
      </c>
      <c r="F524" s="18">
        <v>64</v>
      </c>
      <c r="G524" s="18">
        <v>4</v>
      </c>
      <c r="H524" s="28">
        <f t="shared" si="58"/>
        <v>70</v>
      </c>
      <c r="I524" s="18">
        <v>3</v>
      </c>
      <c r="J524" s="18">
        <v>33</v>
      </c>
      <c r="K524" s="18"/>
      <c r="L524" s="28">
        <f t="shared" si="59"/>
        <v>36</v>
      </c>
      <c r="M524" s="18">
        <v>1</v>
      </c>
      <c r="N524" s="18">
        <v>19</v>
      </c>
      <c r="O524" s="18"/>
      <c r="P524" s="28">
        <f t="shared" si="60"/>
        <v>20</v>
      </c>
      <c r="Q524" s="18">
        <v>2</v>
      </c>
      <c r="R524" s="18">
        <v>3</v>
      </c>
      <c r="S524" s="18"/>
      <c r="T524" s="28">
        <f t="shared" si="61"/>
        <v>5</v>
      </c>
      <c r="U524" s="29">
        <f t="shared" si="64"/>
        <v>8</v>
      </c>
      <c r="V524" s="29">
        <f t="shared" si="64"/>
        <v>119</v>
      </c>
      <c r="W524" s="29">
        <f t="shared" si="64"/>
        <v>4</v>
      </c>
      <c r="X524" s="30">
        <f t="shared" si="62"/>
        <v>131</v>
      </c>
    </row>
    <row r="525" spans="1:24" ht="20.25">
      <c r="A525" s="25">
        <v>4</v>
      </c>
      <c r="B525" s="26" t="s">
        <v>59</v>
      </c>
      <c r="C525" s="27" t="s">
        <v>19</v>
      </c>
      <c r="D525" s="28"/>
      <c r="E525" s="18"/>
      <c r="F525" s="18"/>
      <c r="G525" s="18"/>
      <c r="H525" s="28">
        <f t="shared" ref="H525:H588" si="66">SUM(E525,F525,G525)</f>
        <v>0</v>
      </c>
      <c r="I525" s="18"/>
      <c r="J525" s="18"/>
      <c r="K525" s="18"/>
      <c r="L525" s="28">
        <f t="shared" ref="L525:L588" si="67">SUM(I525,J525,K525)</f>
        <v>0</v>
      </c>
      <c r="M525" s="18"/>
      <c r="N525" s="18"/>
      <c r="O525" s="18"/>
      <c r="P525" s="28">
        <f t="shared" si="60"/>
        <v>0</v>
      </c>
      <c r="Q525" s="18"/>
      <c r="R525" s="18"/>
      <c r="S525" s="18"/>
      <c r="T525" s="28">
        <f t="shared" si="61"/>
        <v>0</v>
      </c>
      <c r="U525" s="29">
        <f t="shared" si="64"/>
        <v>0</v>
      </c>
      <c r="V525" s="29">
        <f t="shared" si="64"/>
        <v>0</v>
      </c>
      <c r="W525" s="29">
        <f t="shared" si="64"/>
        <v>0</v>
      </c>
      <c r="X525" s="30">
        <f t="shared" si="62"/>
        <v>0</v>
      </c>
    </row>
    <row r="526" spans="1:24" ht="20.25">
      <c r="A526" s="25">
        <v>5</v>
      </c>
      <c r="B526" s="26" t="s">
        <v>59</v>
      </c>
      <c r="C526" s="27" t="s">
        <v>20</v>
      </c>
      <c r="D526" s="28">
        <v>32</v>
      </c>
      <c r="E526" s="18"/>
      <c r="F526" s="18">
        <v>11</v>
      </c>
      <c r="G526" s="18"/>
      <c r="H526" s="28">
        <f t="shared" si="66"/>
        <v>11</v>
      </c>
      <c r="I526" s="18"/>
      <c r="J526" s="18">
        <v>19</v>
      </c>
      <c r="K526" s="18"/>
      <c r="L526" s="28">
        <f t="shared" si="67"/>
        <v>19</v>
      </c>
      <c r="M526" s="18">
        <v>2</v>
      </c>
      <c r="N526" s="18"/>
      <c r="O526" s="18"/>
      <c r="P526" s="28">
        <f t="shared" ref="P526:P589" si="68">SUM(M526,N526,O526)</f>
        <v>2</v>
      </c>
      <c r="Q526" s="18"/>
      <c r="R526" s="18"/>
      <c r="S526" s="18"/>
      <c r="T526" s="28">
        <f t="shared" ref="T526:T589" si="69">SUM(Q526,R526,S526)</f>
        <v>0</v>
      </c>
      <c r="U526" s="29">
        <f t="shared" si="64"/>
        <v>2</v>
      </c>
      <c r="V526" s="29">
        <f t="shared" si="64"/>
        <v>30</v>
      </c>
      <c r="W526" s="29">
        <f t="shared" si="64"/>
        <v>0</v>
      </c>
      <c r="X526" s="30">
        <f t="shared" ref="X526:X589" si="70">SUM(U526,V526,W526)</f>
        <v>32</v>
      </c>
    </row>
    <row r="527" spans="1:24" ht="20.25">
      <c r="A527" s="25">
        <v>6</v>
      </c>
      <c r="B527" s="26" t="s">
        <v>59</v>
      </c>
      <c r="C527" s="27" t="s">
        <v>21</v>
      </c>
      <c r="D527" s="28">
        <v>6</v>
      </c>
      <c r="E527" s="18"/>
      <c r="F527" s="18">
        <v>1</v>
      </c>
      <c r="G527" s="18"/>
      <c r="H527" s="28">
        <f t="shared" si="66"/>
        <v>1</v>
      </c>
      <c r="I527" s="18"/>
      <c r="J527" s="18">
        <v>4</v>
      </c>
      <c r="K527" s="18"/>
      <c r="L527" s="28">
        <f t="shared" si="67"/>
        <v>4</v>
      </c>
      <c r="M527" s="18"/>
      <c r="N527" s="18">
        <v>1</v>
      </c>
      <c r="O527" s="18"/>
      <c r="P527" s="28">
        <f t="shared" si="68"/>
        <v>1</v>
      </c>
      <c r="Q527" s="18"/>
      <c r="R527" s="18"/>
      <c r="S527" s="18"/>
      <c r="T527" s="28">
        <f t="shared" si="69"/>
        <v>0</v>
      </c>
      <c r="U527" s="29">
        <f t="shared" si="64"/>
        <v>0</v>
      </c>
      <c r="V527" s="29">
        <f t="shared" si="64"/>
        <v>6</v>
      </c>
      <c r="W527" s="29">
        <f t="shared" si="64"/>
        <v>0</v>
      </c>
      <c r="X527" s="30">
        <f t="shared" si="70"/>
        <v>6</v>
      </c>
    </row>
    <row r="528" spans="1:24" ht="20.25">
      <c r="A528" s="25">
        <v>7</v>
      </c>
      <c r="B528" s="26" t="s">
        <v>59</v>
      </c>
      <c r="C528" s="27" t="s">
        <v>22</v>
      </c>
      <c r="D528" s="28">
        <v>28</v>
      </c>
      <c r="E528" s="18"/>
      <c r="F528" s="18">
        <v>11</v>
      </c>
      <c r="G528" s="18"/>
      <c r="H528" s="28">
        <f t="shared" si="66"/>
        <v>11</v>
      </c>
      <c r="I528" s="18"/>
      <c r="J528" s="18">
        <v>11</v>
      </c>
      <c r="K528" s="18"/>
      <c r="L528" s="28">
        <f t="shared" si="67"/>
        <v>11</v>
      </c>
      <c r="M528" s="18"/>
      <c r="N528" s="18">
        <v>5</v>
      </c>
      <c r="O528" s="18"/>
      <c r="P528" s="28">
        <f t="shared" si="68"/>
        <v>5</v>
      </c>
      <c r="Q528" s="18">
        <v>1</v>
      </c>
      <c r="R528" s="18"/>
      <c r="S528" s="18"/>
      <c r="T528" s="28">
        <f t="shared" si="69"/>
        <v>1</v>
      </c>
      <c r="U528" s="29">
        <f t="shared" si="64"/>
        <v>1</v>
      </c>
      <c r="V528" s="29">
        <f t="shared" si="64"/>
        <v>27</v>
      </c>
      <c r="W528" s="29">
        <f t="shared" si="64"/>
        <v>0</v>
      </c>
      <c r="X528" s="30">
        <f t="shared" si="70"/>
        <v>28</v>
      </c>
    </row>
    <row r="529" spans="1:25" ht="20.25">
      <c r="A529" s="25">
        <v>8</v>
      </c>
      <c r="B529" s="26" t="s">
        <v>59</v>
      </c>
      <c r="C529" s="27" t="s">
        <v>23</v>
      </c>
      <c r="D529" s="28"/>
      <c r="E529" s="18"/>
      <c r="F529" s="18"/>
      <c r="G529" s="18"/>
      <c r="H529" s="28">
        <f t="shared" si="66"/>
        <v>0</v>
      </c>
      <c r="I529" s="18"/>
      <c r="J529" s="18"/>
      <c r="K529" s="18"/>
      <c r="L529" s="28">
        <f t="shared" si="67"/>
        <v>0</v>
      </c>
      <c r="M529" s="18"/>
      <c r="N529" s="18"/>
      <c r="O529" s="18"/>
      <c r="P529" s="28">
        <f t="shared" si="68"/>
        <v>0</v>
      </c>
      <c r="Q529" s="18"/>
      <c r="R529" s="18"/>
      <c r="S529" s="18"/>
      <c r="T529" s="28">
        <f t="shared" si="69"/>
        <v>0</v>
      </c>
      <c r="U529" s="29">
        <f t="shared" si="64"/>
        <v>0</v>
      </c>
      <c r="V529" s="29">
        <f t="shared" si="64"/>
        <v>0</v>
      </c>
      <c r="W529" s="29">
        <f t="shared" si="64"/>
        <v>0</v>
      </c>
      <c r="X529" s="30">
        <f t="shared" si="70"/>
        <v>0</v>
      </c>
    </row>
    <row r="530" spans="1:25" ht="23.1" customHeight="1">
      <c r="A530" s="25">
        <v>9</v>
      </c>
      <c r="B530" s="26" t="s">
        <v>59</v>
      </c>
      <c r="C530" s="27" t="s">
        <v>24</v>
      </c>
      <c r="D530" s="28"/>
      <c r="E530" s="18"/>
      <c r="F530" s="18"/>
      <c r="G530" s="18"/>
      <c r="H530" s="28">
        <f t="shared" si="66"/>
        <v>0</v>
      </c>
      <c r="I530" s="18"/>
      <c r="J530" s="18"/>
      <c r="K530" s="18"/>
      <c r="L530" s="28">
        <f t="shared" si="67"/>
        <v>0</v>
      </c>
      <c r="M530" s="18"/>
      <c r="N530" s="18"/>
      <c r="O530" s="18"/>
      <c r="P530" s="28">
        <f t="shared" si="68"/>
        <v>0</v>
      </c>
      <c r="Q530" s="18"/>
      <c r="R530" s="18"/>
      <c r="S530" s="18"/>
      <c r="T530" s="28">
        <f t="shared" si="69"/>
        <v>0</v>
      </c>
      <c r="U530" s="29">
        <f t="shared" si="64"/>
        <v>0</v>
      </c>
      <c r="V530" s="29">
        <f t="shared" si="64"/>
        <v>0</v>
      </c>
      <c r="W530" s="29">
        <f t="shared" si="64"/>
        <v>0</v>
      </c>
      <c r="X530" s="30">
        <f t="shared" si="70"/>
        <v>0</v>
      </c>
    </row>
    <row r="531" spans="1:25" ht="23.1" customHeight="1">
      <c r="A531" s="25">
        <v>10</v>
      </c>
      <c r="B531" s="26" t="s">
        <v>59</v>
      </c>
      <c r="C531" s="27" t="s">
        <v>25</v>
      </c>
      <c r="D531" s="32"/>
      <c r="E531" s="4"/>
      <c r="F531" s="4"/>
      <c r="G531" s="4"/>
      <c r="H531" s="28">
        <f t="shared" si="66"/>
        <v>0</v>
      </c>
      <c r="I531" s="4"/>
      <c r="J531" s="4"/>
      <c r="K531" s="4"/>
      <c r="L531" s="28">
        <f t="shared" si="67"/>
        <v>0</v>
      </c>
      <c r="M531" s="4"/>
      <c r="N531" s="4"/>
      <c r="O531" s="4"/>
      <c r="P531" s="28">
        <f t="shared" si="68"/>
        <v>0</v>
      </c>
      <c r="Q531" s="4"/>
      <c r="R531" s="4"/>
      <c r="S531" s="4"/>
      <c r="T531" s="28">
        <f t="shared" si="69"/>
        <v>0</v>
      </c>
      <c r="U531" s="29">
        <f t="shared" si="64"/>
        <v>0</v>
      </c>
      <c r="V531" s="29">
        <f t="shared" si="64"/>
        <v>0</v>
      </c>
      <c r="W531" s="29">
        <f t="shared" si="64"/>
        <v>0</v>
      </c>
      <c r="X531" s="30">
        <f t="shared" si="70"/>
        <v>0</v>
      </c>
    </row>
    <row r="532" spans="1:25" ht="23.1" customHeight="1">
      <c r="A532" s="25">
        <v>11</v>
      </c>
      <c r="B532" s="26" t="s">
        <v>59</v>
      </c>
      <c r="C532" s="27" t="s">
        <v>26</v>
      </c>
      <c r="D532" s="36">
        <v>41</v>
      </c>
      <c r="E532" s="4"/>
      <c r="F532" s="4">
        <v>20</v>
      </c>
      <c r="G532" s="4"/>
      <c r="H532" s="28">
        <f t="shared" si="66"/>
        <v>20</v>
      </c>
      <c r="I532" s="4">
        <v>1</v>
      </c>
      <c r="J532" s="4">
        <v>14</v>
      </c>
      <c r="K532" s="4"/>
      <c r="L532" s="28">
        <f t="shared" si="67"/>
        <v>15</v>
      </c>
      <c r="M532" s="4">
        <v>1</v>
      </c>
      <c r="N532" s="4">
        <v>2</v>
      </c>
      <c r="O532" s="4"/>
      <c r="P532" s="28">
        <f t="shared" si="68"/>
        <v>3</v>
      </c>
      <c r="Q532" s="4">
        <v>3</v>
      </c>
      <c r="R532" s="4"/>
      <c r="S532" s="4"/>
      <c r="T532" s="28">
        <f t="shared" si="69"/>
        <v>3</v>
      </c>
      <c r="U532" s="29">
        <f t="shared" si="64"/>
        <v>5</v>
      </c>
      <c r="V532" s="29">
        <f t="shared" si="64"/>
        <v>36</v>
      </c>
      <c r="W532" s="29">
        <f t="shared" si="64"/>
        <v>0</v>
      </c>
      <c r="X532" s="30">
        <f t="shared" si="70"/>
        <v>41</v>
      </c>
    </row>
    <row r="533" spans="1:25" ht="23.1" customHeight="1">
      <c r="A533" s="25">
        <v>12</v>
      </c>
      <c r="B533" s="26" t="s">
        <v>59</v>
      </c>
      <c r="C533" s="27" t="s">
        <v>27</v>
      </c>
      <c r="D533" s="32">
        <v>20</v>
      </c>
      <c r="E533" s="4"/>
      <c r="F533" s="4">
        <v>4</v>
      </c>
      <c r="G533" s="4">
        <v>1</v>
      </c>
      <c r="H533" s="28">
        <f t="shared" si="66"/>
        <v>5</v>
      </c>
      <c r="I533" s="4"/>
      <c r="J533" s="4">
        <v>9</v>
      </c>
      <c r="K533" s="4"/>
      <c r="L533" s="28">
        <f t="shared" si="67"/>
        <v>9</v>
      </c>
      <c r="M533" s="4">
        <v>1</v>
      </c>
      <c r="N533" s="4">
        <v>3</v>
      </c>
      <c r="O533" s="4"/>
      <c r="P533" s="28">
        <f t="shared" si="68"/>
        <v>4</v>
      </c>
      <c r="Q533" s="4"/>
      <c r="R533" s="4">
        <v>2</v>
      </c>
      <c r="S533" s="4"/>
      <c r="T533" s="28">
        <f t="shared" si="69"/>
        <v>2</v>
      </c>
      <c r="U533" s="29">
        <f t="shared" si="64"/>
        <v>1</v>
      </c>
      <c r="V533" s="29">
        <f t="shared" si="64"/>
        <v>18</v>
      </c>
      <c r="W533" s="29">
        <f t="shared" si="64"/>
        <v>1</v>
      </c>
      <c r="X533" s="30">
        <f t="shared" si="70"/>
        <v>20</v>
      </c>
    </row>
    <row r="534" spans="1:25" ht="23.1" customHeight="1">
      <c r="A534" s="25">
        <v>13</v>
      </c>
      <c r="B534" s="26" t="s">
        <v>59</v>
      </c>
      <c r="C534" s="27" t="s">
        <v>28</v>
      </c>
      <c r="D534" s="32">
        <v>2</v>
      </c>
      <c r="E534" s="4"/>
      <c r="F534" s="4">
        <v>1</v>
      </c>
      <c r="G534" s="4"/>
      <c r="H534" s="28">
        <f t="shared" si="66"/>
        <v>1</v>
      </c>
      <c r="I534" s="4"/>
      <c r="J534" s="4"/>
      <c r="K534" s="4"/>
      <c r="L534" s="28">
        <f t="shared" si="67"/>
        <v>0</v>
      </c>
      <c r="M534" s="4">
        <v>1</v>
      </c>
      <c r="N534" s="4"/>
      <c r="O534" s="4"/>
      <c r="P534" s="28">
        <f t="shared" si="68"/>
        <v>1</v>
      </c>
      <c r="Q534" s="4"/>
      <c r="R534" s="4"/>
      <c r="S534" s="4"/>
      <c r="T534" s="28">
        <f t="shared" si="69"/>
        <v>0</v>
      </c>
      <c r="U534" s="29">
        <f t="shared" si="64"/>
        <v>1</v>
      </c>
      <c r="V534" s="29">
        <f t="shared" si="64"/>
        <v>1</v>
      </c>
      <c r="W534" s="29">
        <f t="shared" si="64"/>
        <v>0</v>
      </c>
      <c r="X534" s="30">
        <f t="shared" si="70"/>
        <v>2</v>
      </c>
    </row>
    <row r="535" spans="1:25" ht="23.1" customHeight="1">
      <c r="A535" s="25">
        <v>14</v>
      </c>
      <c r="B535" s="26" t="s">
        <v>59</v>
      </c>
      <c r="C535" s="27" t="s">
        <v>29</v>
      </c>
      <c r="D535" s="32"/>
      <c r="E535" s="4"/>
      <c r="F535" s="4"/>
      <c r="G535" s="4"/>
      <c r="H535" s="28">
        <f t="shared" si="66"/>
        <v>0</v>
      </c>
      <c r="I535" s="4"/>
      <c r="J535" s="4"/>
      <c r="K535" s="4"/>
      <c r="L535" s="28">
        <f t="shared" si="67"/>
        <v>0</v>
      </c>
      <c r="M535" s="4"/>
      <c r="N535" s="4"/>
      <c r="O535" s="4"/>
      <c r="P535" s="28">
        <f t="shared" si="68"/>
        <v>0</v>
      </c>
      <c r="Q535" s="4"/>
      <c r="R535" s="4"/>
      <c r="S535" s="4"/>
      <c r="T535" s="28">
        <f t="shared" si="69"/>
        <v>0</v>
      </c>
      <c r="U535" s="29">
        <f t="shared" si="64"/>
        <v>0</v>
      </c>
      <c r="V535" s="29">
        <f t="shared" si="64"/>
        <v>0</v>
      </c>
      <c r="W535" s="29">
        <f t="shared" si="64"/>
        <v>0</v>
      </c>
      <c r="X535" s="30">
        <f t="shared" si="70"/>
        <v>0</v>
      </c>
    </row>
    <row r="536" spans="1:25" ht="23.1" customHeight="1">
      <c r="A536" s="25">
        <v>15</v>
      </c>
      <c r="B536" s="26" t="s">
        <v>59</v>
      </c>
      <c r="C536" s="27" t="s">
        <v>30</v>
      </c>
      <c r="D536" s="32"/>
      <c r="E536" s="4"/>
      <c r="F536" s="4"/>
      <c r="G536" s="4"/>
      <c r="H536" s="28">
        <f t="shared" si="66"/>
        <v>0</v>
      </c>
      <c r="I536" s="4"/>
      <c r="J536" s="4"/>
      <c r="K536" s="4"/>
      <c r="L536" s="28">
        <f t="shared" si="67"/>
        <v>0</v>
      </c>
      <c r="M536" s="4"/>
      <c r="N536" s="4"/>
      <c r="O536" s="4"/>
      <c r="P536" s="28">
        <f t="shared" si="68"/>
        <v>0</v>
      </c>
      <c r="Q536" s="4"/>
      <c r="R536" s="4"/>
      <c r="S536" s="4"/>
      <c r="T536" s="28">
        <f t="shared" si="69"/>
        <v>0</v>
      </c>
      <c r="U536" s="29">
        <f t="shared" si="64"/>
        <v>0</v>
      </c>
      <c r="V536" s="29">
        <f t="shared" si="64"/>
        <v>0</v>
      </c>
      <c r="W536" s="29">
        <f t="shared" si="64"/>
        <v>0</v>
      </c>
      <c r="X536" s="30">
        <f t="shared" si="70"/>
        <v>0</v>
      </c>
    </row>
    <row r="537" spans="1:25" ht="23.1" customHeight="1">
      <c r="A537" s="25">
        <v>16</v>
      </c>
      <c r="B537" s="26" t="s">
        <v>59</v>
      </c>
      <c r="C537" s="27" t="s">
        <v>31</v>
      </c>
      <c r="D537" s="32">
        <v>6</v>
      </c>
      <c r="E537" s="4"/>
      <c r="F537" s="4">
        <v>2</v>
      </c>
      <c r="G537" s="4"/>
      <c r="H537" s="28">
        <f t="shared" si="66"/>
        <v>2</v>
      </c>
      <c r="I537" s="4"/>
      <c r="J537" s="4">
        <v>2</v>
      </c>
      <c r="K537" s="4"/>
      <c r="L537" s="28">
        <f t="shared" si="67"/>
        <v>2</v>
      </c>
      <c r="M537" s="4"/>
      <c r="N537" s="4">
        <v>1</v>
      </c>
      <c r="O537" s="4"/>
      <c r="P537" s="28">
        <f t="shared" si="68"/>
        <v>1</v>
      </c>
      <c r="Q537" s="4">
        <v>1</v>
      </c>
      <c r="R537" s="4"/>
      <c r="S537" s="4"/>
      <c r="T537" s="28">
        <f t="shared" si="69"/>
        <v>1</v>
      </c>
      <c r="U537" s="29">
        <f t="shared" si="64"/>
        <v>1</v>
      </c>
      <c r="V537" s="29">
        <f t="shared" si="64"/>
        <v>5</v>
      </c>
      <c r="W537" s="29">
        <f t="shared" si="64"/>
        <v>0</v>
      </c>
      <c r="X537" s="30">
        <f t="shared" si="70"/>
        <v>6</v>
      </c>
      <c r="Y537" s="3">
        <f>X537-D537</f>
        <v>0</v>
      </c>
    </row>
    <row r="538" spans="1:25" ht="23.1" customHeight="1">
      <c r="A538" s="25">
        <v>17</v>
      </c>
      <c r="B538" s="26" t="s">
        <v>59</v>
      </c>
      <c r="C538" s="27" t="s">
        <v>32</v>
      </c>
      <c r="D538" s="32"/>
      <c r="E538" s="4"/>
      <c r="F538" s="4"/>
      <c r="G538" s="4"/>
      <c r="H538" s="28">
        <f t="shared" si="66"/>
        <v>0</v>
      </c>
      <c r="I538" s="4"/>
      <c r="J538" s="4"/>
      <c r="K538" s="4"/>
      <c r="L538" s="28">
        <f t="shared" si="67"/>
        <v>0</v>
      </c>
      <c r="M538" s="4"/>
      <c r="N538" s="4"/>
      <c r="O538" s="4"/>
      <c r="P538" s="28">
        <f t="shared" si="68"/>
        <v>0</v>
      </c>
      <c r="Q538" s="4"/>
      <c r="R538" s="4"/>
      <c r="S538" s="4"/>
      <c r="T538" s="28">
        <f t="shared" si="69"/>
        <v>0</v>
      </c>
      <c r="U538" s="29">
        <f t="shared" si="64"/>
        <v>0</v>
      </c>
      <c r="V538" s="29">
        <f t="shared" si="64"/>
        <v>0</v>
      </c>
      <c r="W538" s="29">
        <f t="shared" si="64"/>
        <v>0</v>
      </c>
      <c r="X538" s="30">
        <f t="shared" si="70"/>
        <v>0</v>
      </c>
    </row>
    <row r="539" spans="1:25" ht="23.1" customHeight="1">
      <c r="A539" s="25">
        <v>18</v>
      </c>
      <c r="B539" s="26" t="s">
        <v>59</v>
      </c>
      <c r="C539" s="27" t="s">
        <v>33</v>
      </c>
      <c r="D539" s="32"/>
      <c r="E539" s="4"/>
      <c r="F539" s="4"/>
      <c r="G539" s="4"/>
      <c r="H539" s="28">
        <f t="shared" si="66"/>
        <v>0</v>
      </c>
      <c r="I539" s="4"/>
      <c r="J539" s="4"/>
      <c r="K539" s="4"/>
      <c r="L539" s="28">
        <f t="shared" si="67"/>
        <v>0</v>
      </c>
      <c r="M539" s="4"/>
      <c r="N539" s="4"/>
      <c r="O539" s="4"/>
      <c r="P539" s="28">
        <f t="shared" si="68"/>
        <v>0</v>
      </c>
      <c r="Q539" s="4"/>
      <c r="R539" s="4"/>
      <c r="S539" s="4"/>
      <c r="T539" s="28">
        <f t="shared" si="69"/>
        <v>0</v>
      </c>
      <c r="U539" s="29">
        <f t="shared" si="64"/>
        <v>0</v>
      </c>
      <c r="V539" s="29">
        <f t="shared" si="64"/>
        <v>0</v>
      </c>
      <c r="W539" s="29">
        <f t="shared" si="64"/>
        <v>0</v>
      </c>
      <c r="X539" s="30">
        <f t="shared" si="70"/>
        <v>0</v>
      </c>
    </row>
    <row r="540" spans="1:25" ht="23.1" customHeight="1">
      <c r="A540" s="25">
        <v>19</v>
      </c>
      <c r="B540" s="26" t="s">
        <v>59</v>
      </c>
      <c r="C540" s="33" t="s">
        <v>34</v>
      </c>
      <c r="D540" s="4"/>
      <c r="E540" s="4"/>
      <c r="F540" s="4"/>
      <c r="G540" s="4"/>
      <c r="H540" s="18">
        <f t="shared" si="66"/>
        <v>0</v>
      </c>
      <c r="I540" s="4"/>
      <c r="J540" s="4"/>
      <c r="K540" s="4"/>
      <c r="L540" s="18">
        <f t="shared" si="67"/>
        <v>0</v>
      </c>
      <c r="M540" s="4"/>
      <c r="N540" s="4"/>
      <c r="O540" s="4"/>
      <c r="P540" s="18">
        <f t="shared" si="68"/>
        <v>0</v>
      </c>
      <c r="Q540" s="4"/>
      <c r="R540" s="4"/>
      <c r="S540" s="4"/>
      <c r="T540" s="18">
        <f t="shared" si="69"/>
        <v>0</v>
      </c>
      <c r="U540" s="18">
        <f t="shared" si="64"/>
        <v>0</v>
      </c>
      <c r="V540" s="18">
        <f t="shared" si="64"/>
        <v>0</v>
      </c>
      <c r="W540" s="18">
        <f t="shared" si="64"/>
        <v>0</v>
      </c>
      <c r="X540" s="18">
        <f t="shared" si="70"/>
        <v>0</v>
      </c>
    </row>
    <row r="541" spans="1:25" ht="23.1" customHeight="1">
      <c r="A541" s="25">
        <v>20</v>
      </c>
      <c r="B541" s="26" t="s">
        <v>59</v>
      </c>
      <c r="C541" s="34" t="s">
        <v>35</v>
      </c>
      <c r="D541" s="32">
        <v>42</v>
      </c>
      <c r="E541" s="4"/>
      <c r="F541" s="4">
        <v>18</v>
      </c>
      <c r="G541" s="4">
        <v>3</v>
      </c>
      <c r="H541" s="28">
        <f t="shared" si="66"/>
        <v>21</v>
      </c>
      <c r="I541" s="4">
        <v>2</v>
      </c>
      <c r="J541" s="4">
        <v>10</v>
      </c>
      <c r="K541" s="4"/>
      <c r="L541" s="28">
        <f t="shared" si="67"/>
        <v>12</v>
      </c>
      <c r="M541" s="4">
        <v>2</v>
      </c>
      <c r="N541" s="4">
        <v>4</v>
      </c>
      <c r="O541" s="4"/>
      <c r="P541" s="28">
        <f t="shared" si="68"/>
        <v>6</v>
      </c>
      <c r="Q541" s="4">
        <v>3</v>
      </c>
      <c r="R541" s="4"/>
      <c r="S541" s="4"/>
      <c r="T541" s="28">
        <f t="shared" si="69"/>
        <v>3</v>
      </c>
      <c r="U541" s="29">
        <f t="shared" si="64"/>
        <v>7</v>
      </c>
      <c r="V541" s="29">
        <f t="shared" si="64"/>
        <v>32</v>
      </c>
      <c r="W541" s="29">
        <f t="shared" si="64"/>
        <v>3</v>
      </c>
      <c r="X541" s="30">
        <f t="shared" si="70"/>
        <v>42</v>
      </c>
    </row>
    <row r="542" spans="1:25" ht="23.1" customHeight="1">
      <c r="A542" s="25">
        <v>21</v>
      </c>
      <c r="B542" s="26" t="s">
        <v>59</v>
      </c>
      <c r="C542" s="27" t="s">
        <v>36</v>
      </c>
      <c r="D542" s="32"/>
      <c r="E542" s="4"/>
      <c r="F542" s="4"/>
      <c r="G542" s="4"/>
      <c r="H542" s="28">
        <f t="shared" si="66"/>
        <v>0</v>
      </c>
      <c r="I542" s="4"/>
      <c r="J542" s="4"/>
      <c r="K542" s="4"/>
      <c r="L542" s="28">
        <f t="shared" si="67"/>
        <v>0</v>
      </c>
      <c r="M542" s="4"/>
      <c r="N542" s="4"/>
      <c r="O542" s="4"/>
      <c r="P542" s="28">
        <f t="shared" si="68"/>
        <v>0</v>
      </c>
      <c r="Q542" s="4"/>
      <c r="R542" s="4"/>
      <c r="S542" s="4"/>
      <c r="T542" s="28">
        <f t="shared" si="69"/>
        <v>0</v>
      </c>
      <c r="U542" s="29">
        <f t="shared" si="64"/>
        <v>0</v>
      </c>
      <c r="V542" s="29">
        <f t="shared" si="64"/>
        <v>0</v>
      </c>
      <c r="W542" s="29">
        <f t="shared" si="64"/>
        <v>0</v>
      </c>
      <c r="X542" s="30">
        <f t="shared" si="70"/>
        <v>0</v>
      </c>
    </row>
    <row r="543" spans="1:25" ht="23.1" customHeight="1">
      <c r="A543" s="25">
        <v>22</v>
      </c>
      <c r="B543" s="26" t="s">
        <v>59</v>
      </c>
      <c r="C543" s="27" t="s">
        <v>37</v>
      </c>
      <c r="D543" s="32">
        <v>2</v>
      </c>
      <c r="E543" s="4"/>
      <c r="F543" s="4">
        <v>1</v>
      </c>
      <c r="G543" s="4"/>
      <c r="H543" s="28">
        <f t="shared" si="66"/>
        <v>1</v>
      </c>
      <c r="I543" s="4"/>
      <c r="J543" s="4">
        <v>1</v>
      </c>
      <c r="K543" s="4"/>
      <c r="L543" s="28">
        <f t="shared" si="67"/>
        <v>1</v>
      </c>
      <c r="M543" s="4"/>
      <c r="N543" s="4"/>
      <c r="O543" s="4"/>
      <c r="P543" s="28">
        <f t="shared" si="68"/>
        <v>0</v>
      </c>
      <c r="Q543" s="4"/>
      <c r="R543" s="4"/>
      <c r="S543" s="4"/>
      <c r="T543" s="28">
        <f t="shared" si="69"/>
        <v>0</v>
      </c>
      <c r="U543" s="29">
        <f t="shared" si="64"/>
        <v>0</v>
      </c>
      <c r="V543" s="29">
        <f t="shared" si="64"/>
        <v>2</v>
      </c>
      <c r="W543" s="29">
        <f t="shared" si="64"/>
        <v>0</v>
      </c>
      <c r="X543" s="30">
        <f t="shared" si="70"/>
        <v>2</v>
      </c>
    </row>
    <row r="544" spans="1:25" ht="23.1" customHeight="1">
      <c r="A544" s="25">
        <v>23</v>
      </c>
      <c r="B544" s="26" t="s">
        <v>59</v>
      </c>
      <c r="C544" s="27" t="s">
        <v>146</v>
      </c>
      <c r="D544" s="32"/>
      <c r="E544" s="4"/>
      <c r="F544" s="4"/>
      <c r="G544" s="4"/>
      <c r="H544" s="28">
        <f t="shared" si="66"/>
        <v>0</v>
      </c>
      <c r="I544" s="4"/>
      <c r="J544" s="4"/>
      <c r="K544" s="4"/>
      <c r="L544" s="28">
        <f t="shared" si="67"/>
        <v>0</v>
      </c>
      <c r="M544" s="4"/>
      <c r="N544" s="4"/>
      <c r="O544" s="4"/>
      <c r="P544" s="28">
        <f t="shared" si="68"/>
        <v>0</v>
      </c>
      <c r="Q544" s="4"/>
      <c r="R544" s="4"/>
      <c r="S544" s="4"/>
      <c r="T544" s="28">
        <f t="shared" si="69"/>
        <v>0</v>
      </c>
      <c r="U544" s="29">
        <f t="shared" si="64"/>
        <v>0</v>
      </c>
      <c r="V544" s="29">
        <f t="shared" si="64"/>
        <v>0</v>
      </c>
      <c r="W544" s="29">
        <f t="shared" si="64"/>
        <v>0</v>
      </c>
      <c r="X544" s="30">
        <f t="shared" si="70"/>
        <v>0</v>
      </c>
    </row>
    <row r="545" spans="1:24" ht="23.1" customHeight="1">
      <c r="A545" s="25">
        <v>24</v>
      </c>
      <c r="B545" s="26" t="s">
        <v>59</v>
      </c>
      <c r="C545" s="27" t="s">
        <v>38</v>
      </c>
      <c r="D545" s="32">
        <v>1</v>
      </c>
      <c r="E545" s="4"/>
      <c r="F545" s="4">
        <v>1</v>
      </c>
      <c r="G545" s="4"/>
      <c r="H545" s="28">
        <f t="shared" si="66"/>
        <v>1</v>
      </c>
      <c r="I545" s="4"/>
      <c r="J545" s="4"/>
      <c r="K545" s="4"/>
      <c r="L545" s="28">
        <f t="shared" si="67"/>
        <v>0</v>
      </c>
      <c r="M545" s="4"/>
      <c r="N545" s="4"/>
      <c r="O545" s="4"/>
      <c r="P545" s="28">
        <f t="shared" si="68"/>
        <v>0</v>
      </c>
      <c r="Q545" s="4"/>
      <c r="R545" s="4"/>
      <c r="S545" s="4"/>
      <c r="T545" s="28">
        <f t="shared" si="69"/>
        <v>0</v>
      </c>
      <c r="U545" s="29">
        <f t="shared" si="64"/>
        <v>0</v>
      </c>
      <c r="V545" s="29">
        <f t="shared" si="64"/>
        <v>1</v>
      </c>
      <c r="W545" s="29">
        <f t="shared" si="64"/>
        <v>0</v>
      </c>
      <c r="X545" s="30">
        <f t="shared" si="70"/>
        <v>1</v>
      </c>
    </row>
    <row r="546" spans="1:24" ht="20.25">
      <c r="A546" s="25">
        <v>25</v>
      </c>
      <c r="B546" s="26" t="s">
        <v>59</v>
      </c>
      <c r="C546" s="27" t="s">
        <v>39</v>
      </c>
      <c r="D546" s="32"/>
      <c r="E546" s="4"/>
      <c r="F546" s="4"/>
      <c r="G546" s="4"/>
      <c r="H546" s="28">
        <f t="shared" si="66"/>
        <v>0</v>
      </c>
      <c r="I546" s="4"/>
      <c r="J546" s="4"/>
      <c r="K546" s="4"/>
      <c r="L546" s="28">
        <f t="shared" si="67"/>
        <v>0</v>
      </c>
      <c r="M546" s="4"/>
      <c r="N546" s="4"/>
      <c r="O546" s="4"/>
      <c r="P546" s="28">
        <f t="shared" si="68"/>
        <v>0</v>
      </c>
      <c r="Q546" s="4"/>
      <c r="R546" s="4"/>
      <c r="S546" s="4"/>
      <c r="T546" s="28">
        <f t="shared" si="69"/>
        <v>0</v>
      </c>
      <c r="U546" s="29">
        <f t="shared" si="64"/>
        <v>0</v>
      </c>
      <c r="V546" s="29">
        <f t="shared" si="64"/>
        <v>0</v>
      </c>
      <c r="W546" s="29">
        <f t="shared" si="64"/>
        <v>0</v>
      </c>
      <c r="X546" s="30">
        <f t="shared" si="70"/>
        <v>0</v>
      </c>
    </row>
    <row r="547" spans="1:24" ht="20.25">
      <c r="A547" s="25">
        <v>26</v>
      </c>
      <c r="B547" s="26" t="s">
        <v>59</v>
      </c>
      <c r="C547" s="27" t="s">
        <v>40</v>
      </c>
      <c r="D547" s="32"/>
      <c r="E547" s="4"/>
      <c r="F547" s="4"/>
      <c r="G547" s="4"/>
      <c r="H547" s="28">
        <f t="shared" si="66"/>
        <v>0</v>
      </c>
      <c r="I547" s="4"/>
      <c r="J547" s="4"/>
      <c r="K547" s="4"/>
      <c r="L547" s="28">
        <f t="shared" si="67"/>
        <v>0</v>
      </c>
      <c r="M547" s="4"/>
      <c r="N547" s="4"/>
      <c r="O547" s="4"/>
      <c r="P547" s="28">
        <f t="shared" si="68"/>
        <v>0</v>
      </c>
      <c r="Q547" s="4"/>
      <c r="R547" s="4"/>
      <c r="S547" s="4"/>
      <c r="T547" s="28">
        <f t="shared" si="69"/>
        <v>0</v>
      </c>
      <c r="U547" s="29">
        <f t="shared" si="64"/>
        <v>0</v>
      </c>
      <c r="V547" s="29">
        <f t="shared" si="64"/>
        <v>0</v>
      </c>
      <c r="W547" s="29">
        <f t="shared" si="64"/>
        <v>0</v>
      </c>
      <c r="X547" s="30">
        <f t="shared" si="70"/>
        <v>0</v>
      </c>
    </row>
    <row r="548" spans="1:24" ht="20.25">
      <c r="A548" s="25">
        <v>27</v>
      </c>
      <c r="B548" s="26" t="s">
        <v>59</v>
      </c>
      <c r="C548" s="27" t="s">
        <v>41</v>
      </c>
      <c r="D548" s="32"/>
      <c r="E548" s="4"/>
      <c r="F548" s="4"/>
      <c r="G548" s="4"/>
      <c r="H548" s="28">
        <f t="shared" si="66"/>
        <v>0</v>
      </c>
      <c r="I548" s="4"/>
      <c r="J548" s="4"/>
      <c r="K548" s="4"/>
      <c r="L548" s="28">
        <f t="shared" si="67"/>
        <v>0</v>
      </c>
      <c r="M548" s="4"/>
      <c r="N548" s="4"/>
      <c r="O548" s="4"/>
      <c r="P548" s="28">
        <f t="shared" si="68"/>
        <v>0</v>
      </c>
      <c r="Q548" s="4"/>
      <c r="R548" s="4"/>
      <c r="S548" s="4"/>
      <c r="T548" s="28">
        <f t="shared" si="69"/>
        <v>0</v>
      </c>
      <c r="U548" s="29">
        <f t="shared" si="64"/>
        <v>0</v>
      </c>
      <c r="V548" s="29">
        <f t="shared" si="64"/>
        <v>0</v>
      </c>
      <c r="W548" s="29">
        <f t="shared" si="64"/>
        <v>0</v>
      </c>
      <c r="X548" s="30">
        <f t="shared" si="70"/>
        <v>0</v>
      </c>
    </row>
    <row r="549" spans="1:24" ht="20.25">
      <c r="A549" s="25">
        <v>28</v>
      </c>
      <c r="B549" s="26" t="s">
        <v>59</v>
      </c>
      <c r="C549" s="27" t="s">
        <v>42</v>
      </c>
      <c r="D549" s="32"/>
      <c r="E549" s="4"/>
      <c r="F549" s="4"/>
      <c r="G549" s="4"/>
      <c r="H549" s="28">
        <f t="shared" si="66"/>
        <v>0</v>
      </c>
      <c r="I549" s="4"/>
      <c r="J549" s="4"/>
      <c r="K549" s="4"/>
      <c r="L549" s="28">
        <f t="shared" si="67"/>
        <v>0</v>
      </c>
      <c r="M549" s="4"/>
      <c r="N549" s="4"/>
      <c r="O549" s="4"/>
      <c r="P549" s="28">
        <f t="shared" si="68"/>
        <v>0</v>
      </c>
      <c r="Q549" s="4"/>
      <c r="R549" s="4"/>
      <c r="S549" s="4"/>
      <c r="T549" s="28">
        <f t="shared" si="69"/>
        <v>0</v>
      </c>
      <c r="U549" s="29">
        <f t="shared" si="64"/>
        <v>0</v>
      </c>
      <c r="V549" s="29">
        <f t="shared" si="64"/>
        <v>0</v>
      </c>
      <c r="W549" s="29">
        <f t="shared" si="64"/>
        <v>0</v>
      </c>
      <c r="X549" s="30">
        <f t="shared" si="70"/>
        <v>0</v>
      </c>
    </row>
    <row r="550" spans="1:24" ht="40.5">
      <c r="A550" s="25">
        <v>31</v>
      </c>
      <c r="B550" s="26" t="s">
        <v>59</v>
      </c>
      <c r="C550" s="27" t="s">
        <v>121</v>
      </c>
      <c r="D550" s="32"/>
      <c r="E550" s="4"/>
      <c r="F550" s="4"/>
      <c r="G550" s="4"/>
      <c r="H550" s="28">
        <f t="shared" si="66"/>
        <v>0</v>
      </c>
      <c r="I550" s="4"/>
      <c r="J550" s="4"/>
      <c r="K550" s="4"/>
      <c r="L550" s="28">
        <f t="shared" si="67"/>
        <v>0</v>
      </c>
      <c r="M550" s="4"/>
      <c r="N550" s="4"/>
      <c r="O550" s="4"/>
      <c r="P550" s="28">
        <f t="shared" si="68"/>
        <v>0</v>
      </c>
      <c r="Q550" s="4"/>
      <c r="R550" s="4"/>
      <c r="S550" s="4"/>
      <c r="T550" s="28">
        <f t="shared" si="69"/>
        <v>0</v>
      </c>
      <c r="U550" s="29">
        <f t="shared" si="64"/>
        <v>0</v>
      </c>
      <c r="V550" s="29">
        <f t="shared" si="64"/>
        <v>0</v>
      </c>
      <c r="W550" s="29">
        <f t="shared" si="64"/>
        <v>0</v>
      </c>
      <c r="X550" s="30">
        <f t="shared" si="70"/>
        <v>0</v>
      </c>
    </row>
    <row r="551" spans="1:24" ht="20.25">
      <c r="A551" s="25">
        <v>32</v>
      </c>
      <c r="B551" s="26" t="s">
        <v>59</v>
      </c>
      <c r="C551" s="27" t="s">
        <v>43</v>
      </c>
      <c r="D551" s="32">
        <v>211</v>
      </c>
      <c r="E551" s="4"/>
      <c r="F551" s="4">
        <v>41</v>
      </c>
      <c r="G551" s="4"/>
      <c r="H551" s="28">
        <f t="shared" si="66"/>
        <v>41</v>
      </c>
      <c r="I551" s="4">
        <v>1</v>
      </c>
      <c r="J551" s="4">
        <v>58</v>
      </c>
      <c r="K551" s="4"/>
      <c r="L551" s="28">
        <f t="shared" si="67"/>
        <v>59</v>
      </c>
      <c r="M551" s="4">
        <v>1</v>
      </c>
      <c r="N551" s="4">
        <v>58</v>
      </c>
      <c r="O551" s="4"/>
      <c r="P551" s="28">
        <f t="shared" si="68"/>
        <v>59</v>
      </c>
      <c r="Q551" s="4">
        <v>4</v>
      </c>
      <c r="R551" s="4">
        <v>48</v>
      </c>
      <c r="S551" s="4"/>
      <c r="T551" s="28">
        <f t="shared" si="69"/>
        <v>52</v>
      </c>
      <c r="U551" s="29">
        <f t="shared" ref="U551:W610" si="71">SUM(E551,I551,M551,Q551)</f>
        <v>6</v>
      </c>
      <c r="V551" s="29">
        <f t="shared" si="71"/>
        <v>205</v>
      </c>
      <c r="W551" s="29">
        <f t="shared" si="71"/>
        <v>0</v>
      </c>
      <c r="X551" s="30">
        <f t="shared" si="70"/>
        <v>211</v>
      </c>
    </row>
    <row r="552" spans="1:24" ht="40.5">
      <c r="A552" s="25">
        <v>33</v>
      </c>
      <c r="B552" s="26" t="s">
        <v>59</v>
      </c>
      <c r="C552" s="27" t="s">
        <v>122</v>
      </c>
      <c r="D552" s="32"/>
      <c r="E552" s="4"/>
      <c r="F552" s="4"/>
      <c r="G552" s="4"/>
      <c r="H552" s="28">
        <f t="shared" si="66"/>
        <v>0</v>
      </c>
      <c r="I552" s="4"/>
      <c r="J552" s="4"/>
      <c r="K552" s="4"/>
      <c r="L552" s="28">
        <f t="shared" si="67"/>
        <v>0</v>
      </c>
      <c r="M552" s="4"/>
      <c r="N552" s="4"/>
      <c r="O552" s="4"/>
      <c r="P552" s="28">
        <f t="shared" si="68"/>
        <v>0</v>
      </c>
      <c r="Q552" s="4"/>
      <c r="R552" s="4"/>
      <c r="S552" s="4"/>
      <c r="T552" s="28">
        <f t="shared" si="69"/>
        <v>0</v>
      </c>
      <c r="U552" s="29">
        <f t="shared" si="71"/>
        <v>0</v>
      </c>
      <c r="V552" s="29">
        <f t="shared" si="71"/>
        <v>0</v>
      </c>
      <c r="W552" s="29">
        <f t="shared" si="71"/>
        <v>0</v>
      </c>
      <c r="X552" s="30">
        <f t="shared" si="70"/>
        <v>0</v>
      </c>
    </row>
    <row r="553" spans="1:24" ht="20.25">
      <c r="A553" s="25">
        <v>35</v>
      </c>
      <c r="B553" s="26" t="s">
        <v>59</v>
      </c>
      <c r="C553" s="34" t="s">
        <v>44</v>
      </c>
      <c r="D553" s="32"/>
      <c r="E553" s="4"/>
      <c r="F553" s="4"/>
      <c r="G553" s="4"/>
      <c r="H553" s="28">
        <f t="shared" si="66"/>
        <v>0</v>
      </c>
      <c r="I553" s="4"/>
      <c r="J553" s="4"/>
      <c r="K553" s="4"/>
      <c r="L553" s="28">
        <f t="shared" si="67"/>
        <v>0</v>
      </c>
      <c r="M553" s="4"/>
      <c r="N553" s="4"/>
      <c r="O553" s="4"/>
      <c r="P553" s="28">
        <f t="shared" si="68"/>
        <v>0</v>
      </c>
      <c r="Q553" s="4"/>
      <c r="R553" s="4"/>
      <c r="S553" s="4"/>
      <c r="T553" s="28">
        <f t="shared" si="69"/>
        <v>0</v>
      </c>
      <c r="U553" s="29">
        <f t="shared" si="71"/>
        <v>0</v>
      </c>
      <c r="V553" s="29">
        <f t="shared" si="71"/>
        <v>0</v>
      </c>
      <c r="W553" s="29">
        <f t="shared" si="71"/>
        <v>0</v>
      </c>
      <c r="X553" s="30">
        <f t="shared" si="70"/>
        <v>0</v>
      </c>
    </row>
    <row r="554" spans="1:24" ht="20.25">
      <c r="A554" s="25">
        <v>36</v>
      </c>
      <c r="B554" s="26" t="s">
        <v>59</v>
      </c>
      <c r="C554" s="34" t="s">
        <v>45</v>
      </c>
      <c r="D554" s="32"/>
      <c r="E554" s="4"/>
      <c r="F554" s="4"/>
      <c r="G554" s="4"/>
      <c r="H554" s="28">
        <f t="shared" si="66"/>
        <v>0</v>
      </c>
      <c r="I554" s="4"/>
      <c r="J554" s="4"/>
      <c r="K554" s="4"/>
      <c r="L554" s="28">
        <f t="shared" si="67"/>
        <v>0</v>
      </c>
      <c r="M554" s="4"/>
      <c r="N554" s="4"/>
      <c r="O554" s="4"/>
      <c r="P554" s="28">
        <f t="shared" si="68"/>
        <v>0</v>
      </c>
      <c r="Q554" s="4"/>
      <c r="R554" s="4"/>
      <c r="S554" s="4"/>
      <c r="T554" s="28">
        <f t="shared" si="69"/>
        <v>0</v>
      </c>
      <c r="U554" s="29">
        <f t="shared" si="71"/>
        <v>0</v>
      </c>
      <c r="V554" s="29">
        <f t="shared" si="71"/>
        <v>0</v>
      </c>
      <c r="W554" s="29">
        <f t="shared" si="71"/>
        <v>0</v>
      </c>
      <c r="X554" s="30">
        <f t="shared" si="70"/>
        <v>0</v>
      </c>
    </row>
    <row r="555" spans="1:24" ht="20.25">
      <c r="A555" s="25">
        <v>37</v>
      </c>
      <c r="B555" s="26" t="s">
        <v>59</v>
      </c>
      <c r="C555" s="34" t="s">
        <v>46</v>
      </c>
      <c r="D555" s="32"/>
      <c r="E555" s="4"/>
      <c r="F555" s="4"/>
      <c r="G555" s="4"/>
      <c r="H555" s="28">
        <f t="shared" si="66"/>
        <v>0</v>
      </c>
      <c r="I555" s="4"/>
      <c r="J555" s="4"/>
      <c r="K555" s="4"/>
      <c r="L555" s="28">
        <f t="shared" si="67"/>
        <v>0</v>
      </c>
      <c r="M555" s="4"/>
      <c r="N555" s="4"/>
      <c r="O555" s="4"/>
      <c r="P555" s="28">
        <f t="shared" si="68"/>
        <v>0</v>
      </c>
      <c r="Q555" s="4"/>
      <c r="R555" s="4"/>
      <c r="S555" s="4"/>
      <c r="T555" s="28">
        <f t="shared" si="69"/>
        <v>0</v>
      </c>
      <c r="U555" s="29">
        <f t="shared" si="71"/>
        <v>0</v>
      </c>
      <c r="V555" s="29">
        <f t="shared" si="71"/>
        <v>0</v>
      </c>
      <c r="W555" s="29">
        <f t="shared" si="71"/>
        <v>0</v>
      </c>
      <c r="X555" s="30">
        <f t="shared" si="70"/>
        <v>0</v>
      </c>
    </row>
    <row r="556" spans="1:24" ht="20.25">
      <c r="A556" s="25">
        <v>38</v>
      </c>
      <c r="B556" s="26" t="s">
        <v>59</v>
      </c>
      <c r="C556" s="34" t="s">
        <v>47</v>
      </c>
      <c r="D556" s="32">
        <v>3</v>
      </c>
      <c r="E556" s="4">
        <v>1</v>
      </c>
      <c r="F556" s="4">
        <v>2</v>
      </c>
      <c r="G556" s="4"/>
      <c r="H556" s="28">
        <f t="shared" si="66"/>
        <v>3</v>
      </c>
      <c r="I556" s="4"/>
      <c r="J556" s="4"/>
      <c r="K556" s="4"/>
      <c r="L556" s="28">
        <f t="shared" si="67"/>
        <v>0</v>
      </c>
      <c r="M556" s="4"/>
      <c r="N556" s="4"/>
      <c r="O556" s="4"/>
      <c r="P556" s="28">
        <f t="shared" si="68"/>
        <v>0</v>
      </c>
      <c r="Q556" s="4"/>
      <c r="R556" s="4"/>
      <c r="S556" s="4"/>
      <c r="T556" s="28">
        <f t="shared" si="69"/>
        <v>0</v>
      </c>
      <c r="U556" s="29">
        <f t="shared" si="71"/>
        <v>1</v>
      </c>
      <c r="V556" s="29">
        <f t="shared" si="71"/>
        <v>2</v>
      </c>
      <c r="W556" s="29">
        <f t="shared" si="71"/>
        <v>0</v>
      </c>
      <c r="X556" s="30">
        <f t="shared" si="70"/>
        <v>3</v>
      </c>
    </row>
    <row r="557" spans="1:24">
      <c r="A557" s="35">
        <v>15</v>
      </c>
      <c r="B557" s="26" t="s">
        <v>59</v>
      </c>
      <c r="C557" s="35" t="s">
        <v>14</v>
      </c>
      <c r="D557" s="36">
        <f>SUM(D522:D556)</f>
        <v>603</v>
      </c>
      <c r="E557" s="35">
        <f t="shared" ref="E557:S557" si="72">SUM(E522:E556)</f>
        <v>3</v>
      </c>
      <c r="F557" s="35">
        <f t="shared" si="72"/>
        <v>209</v>
      </c>
      <c r="G557" s="35">
        <f t="shared" si="72"/>
        <v>8</v>
      </c>
      <c r="H557" s="28">
        <f t="shared" si="66"/>
        <v>220</v>
      </c>
      <c r="I557" s="35">
        <f t="shared" si="72"/>
        <v>9</v>
      </c>
      <c r="J557" s="35">
        <f t="shared" si="72"/>
        <v>188</v>
      </c>
      <c r="K557" s="35">
        <f t="shared" si="72"/>
        <v>0</v>
      </c>
      <c r="L557" s="28">
        <f t="shared" si="67"/>
        <v>197</v>
      </c>
      <c r="M557" s="35">
        <f t="shared" si="72"/>
        <v>10</v>
      </c>
      <c r="N557" s="35">
        <f t="shared" si="72"/>
        <v>108</v>
      </c>
      <c r="O557" s="35">
        <f t="shared" si="72"/>
        <v>0</v>
      </c>
      <c r="P557" s="28">
        <f t="shared" si="68"/>
        <v>118</v>
      </c>
      <c r="Q557" s="35">
        <f t="shared" si="72"/>
        <v>15</v>
      </c>
      <c r="R557" s="35">
        <f t="shared" si="72"/>
        <v>53</v>
      </c>
      <c r="S557" s="35">
        <f t="shared" si="72"/>
        <v>0</v>
      </c>
      <c r="T557" s="28">
        <f t="shared" si="69"/>
        <v>68</v>
      </c>
      <c r="U557" s="37">
        <f t="shared" si="71"/>
        <v>37</v>
      </c>
      <c r="V557" s="37">
        <f t="shared" si="71"/>
        <v>558</v>
      </c>
      <c r="W557" s="37">
        <f t="shared" si="71"/>
        <v>8</v>
      </c>
      <c r="X557" s="37">
        <f t="shared" si="70"/>
        <v>603</v>
      </c>
    </row>
    <row r="558" spans="1:24" ht="20.25">
      <c r="A558" s="25">
        <v>1</v>
      </c>
      <c r="B558" s="26" t="s">
        <v>60</v>
      </c>
      <c r="C558" s="27" t="s">
        <v>16</v>
      </c>
      <c r="D558" s="28">
        <v>412</v>
      </c>
      <c r="E558" s="18">
        <v>5</v>
      </c>
      <c r="F558" s="18">
        <v>0</v>
      </c>
      <c r="G558" s="18"/>
      <c r="H558" s="28">
        <f t="shared" si="66"/>
        <v>5</v>
      </c>
      <c r="I558" s="18">
        <v>5</v>
      </c>
      <c r="J558" s="18">
        <v>238</v>
      </c>
      <c r="K558" s="18"/>
      <c r="L558" s="28">
        <f t="shared" si="67"/>
        <v>243</v>
      </c>
      <c r="M558" s="18">
        <v>5</v>
      </c>
      <c r="N558" s="18">
        <v>154</v>
      </c>
      <c r="O558" s="18"/>
      <c r="P558" s="28">
        <f t="shared" si="68"/>
        <v>159</v>
      </c>
      <c r="Q558" s="18">
        <v>5</v>
      </c>
      <c r="R558" s="18"/>
      <c r="S558" s="18"/>
      <c r="T558" s="28">
        <f t="shared" si="69"/>
        <v>5</v>
      </c>
      <c r="U558" s="29">
        <f t="shared" si="71"/>
        <v>20</v>
      </c>
      <c r="V558" s="29">
        <f t="shared" si="71"/>
        <v>392</v>
      </c>
      <c r="W558" s="29">
        <f t="shared" si="71"/>
        <v>0</v>
      </c>
      <c r="X558" s="30">
        <f t="shared" si="70"/>
        <v>412</v>
      </c>
    </row>
    <row r="559" spans="1:24" ht="20.25">
      <c r="A559" s="25">
        <v>2</v>
      </c>
      <c r="B559" s="26" t="s">
        <v>60</v>
      </c>
      <c r="C559" s="27" t="s">
        <v>17</v>
      </c>
      <c r="D559" s="28">
        <v>32</v>
      </c>
      <c r="E559" s="18"/>
      <c r="F559" s="18"/>
      <c r="G559" s="18"/>
      <c r="H559" s="28">
        <f t="shared" si="66"/>
        <v>0</v>
      </c>
      <c r="I559" s="18">
        <v>1</v>
      </c>
      <c r="J559" s="18">
        <v>16</v>
      </c>
      <c r="K559" s="18"/>
      <c r="L559" s="28">
        <f t="shared" si="67"/>
        <v>17</v>
      </c>
      <c r="M559" s="18"/>
      <c r="N559" s="18">
        <v>15</v>
      </c>
      <c r="O559" s="18"/>
      <c r="P559" s="28">
        <f t="shared" si="68"/>
        <v>15</v>
      </c>
      <c r="Q559" s="18"/>
      <c r="R559" s="18"/>
      <c r="S559" s="18"/>
      <c r="T559" s="28">
        <f t="shared" si="69"/>
        <v>0</v>
      </c>
      <c r="U559" s="29">
        <f t="shared" si="71"/>
        <v>1</v>
      </c>
      <c r="V559" s="29">
        <f t="shared" si="71"/>
        <v>31</v>
      </c>
      <c r="W559" s="29">
        <f t="shared" si="71"/>
        <v>0</v>
      </c>
      <c r="X559" s="30">
        <f t="shared" si="70"/>
        <v>32</v>
      </c>
    </row>
    <row r="560" spans="1:24" ht="20.25">
      <c r="A560" s="25">
        <v>3</v>
      </c>
      <c r="B560" s="26" t="s">
        <v>60</v>
      </c>
      <c r="C560" s="27" t="s">
        <v>18</v>
      </c>
      <c r="D560" s="28">
        <v>21</v>
      </c>
      <c r="E560" s="18"/>
      <c r="F560" s="18">
        <v>2</v>
      </c>
      <c r="G560" s="18"/>
      <c r="H560" s="28">
        <f t="shared" si="66"/>
        <v>2</v>
      </c>
      <c r="I560" s="18"/>
      <c r="J560" s="18">
        <v>2</v>
      </c>
      <c r="K560" s="18"/>
      <c r="L560" s="28">
        <f t="shared" si="67"/>
        <v>2</v>
      </c>
      <c r="M560" s="18">
        <v>1</v>
      </c>
      <c r="N560" s="18">
        <v>16</v>
      </c>
      <c r="O560" s="18"/>
      <c r="P560" s="28">
        <f t="shared" si="68"/>
        <v>17</v>
      </c>
      <c r="Q560" s="18"/>
      <c r="R560" s="18"/>
      <c r="S560" s="18"/>
      <c r="T560" s="28">
        <f t="shared" si="69"/>
        <v>0</v>
      </c>
      <c r="U560" s="29">
        <f t="shared" si="71"/>
        <v>1</v>
      </c>
      <c r="V560" s="29">
        <f t="shared" si="71"/>
        <v>20</v>
      </c>
      <c r="W560" s="29">
        <f t="shared" si="71"/>
        <v>0</v>
      </c>
      <c r="X560" s="30">
        <f t="shared" si="70"/>
        <v>21</v>
      </c>
    </row>
    <row r="561" spans="1:25" ht="20.25">
      <c r="A561" s="25">
        <v>4</v>
      </c>
      <c r="B561" s="26" t="s">
        <v>60</v>
      </c>
      <c r="C561" s="27" t="s">
        <v>19</v>
      </c>
      <c r="D561" s="28"/>
      <c r="E561" s="18"/>
      <c r="F561" s="18"/>
      <c r="G561" s="18"/>
      <c r="H561" s="28">
        <f t="shared" si="66"/>
        <v>0</v>
      </c>
      <c r="I561" s="18"/>
      <c r="J561" s="18"/>
      <c r="K561" s="18"/>
      <c r="L561" s="28">
        <f t="shared" si="67"/>
        <v>0</v>
      </c>
      <c r="M561" s="18"/>
      <c r="N561" s="18"/>
      <c r="O561" s="18"/>
      <c r="P561" s="28">
        <f t="shared" si="68"/>
        <v>0</v>
      </c>
      <c r="Q561" s="18"/>
      <c r="R561" s="18"/>
      <c r="S561" s="18"/>
      <c r="T561" s="28">
        <f t="shared" si="69"/>
        <v>0</v>
      </c>
      <c r="U561" s="29">
        <f t="shared" si="71"/>
        <v>0</v>
      </c>
      <c r="V561" s="29">
        <f t="shared" si="71"/>
        <v>0</v>
      </c>
      <c r="W561" s="29">
        <f t="shared" si="71"/>
        <v>0</v>
      </c>
      <c r="X561" s="30">
        <f t="shared" si="70"/>
        <v>0</v>
      </c>
    </row>
    <row r="562" spans="1:25" ht="23.1" customHeight="1">
      <c r="A562" s="25">
        <v>5</v>
      </c>
      <c r="B562" s="26" t="s">
        <v>60</v>
      </c>
      <c r="C562" s="27" t="s">
        <v>20</v>
      </c>
      <c r="D562" s="28">
        <v>93</v>
      </c>
      <c r="E562" s="18"/>
      <c r="F562" s="18">
        <v>8</v>
      </c>
      <c r="G562" s="18"/>
      <c r="H562" s="28">
        <f t="shared" si="66"/>
        <v>8</v>
      </c>
      <c r="I562" s="18">
        <v>2</v>
      </c>
      <c r="J562" s="18">
        <v>18</v>
      </c>
      <c r="K562" s="18"/>
      <c r="L562" s="28">
        <f t="shared" si="67"/>
        <v>20</v>
      </c>
      <c r="M562" s="18">
        <v>3</v>
      </c>
      <c r="N562" s="18">
        <v>62</v>
      </c>
      <c r="O562" s="18"/>
      <c r="P562" s="28">
        <f t="shared" si="68"/>
        <v>65</v>
      </c>
      <c r="Q562" s="18"/>
      <c r="R562" s="18"/>
      <c r="S562" s="18"/>
      <c r="T562" s="28">
        <f t="shared" si="69"/>
        <v>0</v>
      </c>
      <c r="U562" s="29">
        <f t="shared" si="71"/>
        <v>5</v>
      </c>
      <c r="V562" s="29">
        <f t="shared" si="71"/>
        <v>88</v>
      </c>
      <c r="W562" s="29">
        <f t="shared" si="71"/>
        <v>0</v>
      </c>
      <c r="X562" s="30">
        <f t="shared" si="70"/>
        <v>93</v>
      </c>
    </row>
    <row r="563" spans="1:25" ht="23.1" customHeight="1">
      <c r="A563" s="25">
        <v>6</v>
      </c>
      <c r="B563" s="26" t="s">
        <v>60</v>
      </c>
      <c r="C563" s="27" t="s">
        <v>21</v>
      </c>
      <c r="D563" s="28">
        <v>223</v>
      </c>
      <c r="E563" s="18"/>
      <c r="F563" s="18">
        <v>25</v>
      </c>
      <c r="G563" s="18"/>
      <c r="H563" s="28">
        <f t="shared" si="66"/>
        <v>25</v>
      </c>
      <c r="I563" s="18">
        <v>4</v>
      </c>
      <c r="J563" s="18">
        <v>45</v>
      </c>
      <c r="K563" s="18"/>
      <c r="L563" s="28">
        <f t="shared" si="67"/>
        <v>49</v>
      </c>
      <c r="M563" s="18">
        <v>6</v>
      </c>
      <c r="N563" s="18">
        <v>143</v>
      </c>
      <c r="O563" s="18"/>
      <c r="P563" s="28">
        <f t="shared" si="68"/>
        <v>149</v>
      </c>
      <c r="Q563" s="18"/>
      <c r="R563" s="18"/>
      <c r="S563" s="18"/>
      <c r="T563" s="28">
        <f t="shared" si="69"/>
        <v>0</v>
      </c>
      <c r="U563" s="29">
        <f t="shared" si="71"/>
        <v>10</v>
      </c>
      <c r="V563" s="29">
        <f t="shared" si="71"/>
        <v>213</v>
      </c>
      <c r="W563" s="29">
        <f t="shared" si="71"/>
        <v>0</v>
      </c>
      <c r="X563" s="30">
        <f t="shared" si="70"/>
        <v>223</v>
      </c>
    </row>
    <row r="564" spans="1:25" ht="23.1" customHeight="1">
      <c r="A564" s="25">
        <v>7</v>
      </c>
      <c r="B564" s="26" t="s">
        <v>60</v>
      </c>
      <c r="C564" s="27" t="s">
        <v>22</v>
      </c>
      <c r="D564" s="38">
        <f>49+11</f>
        <v>60</v>
      </c>
      <c r="E564" s="18"/>
      <c r="F564" s="18">
        <v>9</v>
      </c>
      <c r="G564" s="18"/>
      <c r="H564" s="28">
        <f t="shared" si="66"/>
        <v>9</v>
      </c>
      <c r="I564" s="18"/>
      <c r="J564" s="18">
        <v>27</v>
      </c>
      <c r="K564" s="18"/>
      <c r="L564" s="28">
        <f t="shared" si="67"/>
        <v>27</v>
      </c>
      <c r="M564" s="18"/>
      <c r="N564" s="1">
        <v>22</v>
      </c>
      <c r="O564" s="18"/>
      <c r="P564" s="28">
        <f t="shared" si="68"/>
        <v>22</v>
      </c>
      <c r="Q564" s="18">
        <v>2</v>
      </c>
      <c r="R564" s="18"/>
      <c r="S564" s="18"/>
      <c r="T564" s="28">
        <f t="shared" si="69"/>
        <v>2</v>
      </c>
      <c r="U564" s="29">
        <f t="shared" si="71"/>
        <v>2</v>
      </c>
      <c r="V564" s="29">
        <f t="shared" si="71"/>
        <v>58</v>
      </c>
      <c r="W564" s="29">
        <f t="shared" si="71"/>
        <v>0</v>
      </c>
      <c r="X564" s="30">
        <f t="shared" si="70"/>
        <v>60</v>
      </c>
    </row>
    <row r="565" spans="1:25" ht="23.1" customHeight="1">
      <c r="A565" s="25">
        <v>8</v>
      </c>
      <c r="B565" s="26" t="s">
        <v>60</v>
      </c>
      <c r="C565" s="27" t="s">
        <v>23</v>
      </c>
      <c r="D565" s="28"/>
      <c r="E565" s="18"/>
      <c r="F565" s="18"/>
      <c r="G565" s="18"/>
      <c r="H565" s="28">
        <f t="shared" si="66"/>
        <v>0</v>
      </c>
      <c r="I565" s="18"/>
      <c r="J565" s="18"/>
      <c r="K565" s="18"/>
      <c r="L565" s="28">
        <f t="shared" si="67"/>
        <v>0</v>
      </c>
      <c r="M565" s="18"/>
      <c r="N565" s="18"/>
      <c r="O565" s="18"/>
      <c r="P565" s="28">
        <f t="shared" si="68"/>
        <v>0</v>
      </c>
      <c r="Q565" s="18"/>
      <c r="R565" s="18"/>
      <c r="S565" s="18"/>
      <c r="T565" s="28">
        <f t="shared" si="69"/>
        <v>0</v>
      </c>
      <c r="U565" s="29">
        <f t="shared" si="71"/>
        <v>0</v>
      </c>
      <c r="V565" s="29">
        <f t="shared" si="71"/>
        <v>0</v>
      </c>
      <c r="W565" s="29">
        <f t="shared" si="71"/>
        <v>0</v>
      </c>
      <c r="X565" s="30">
        <f t="shared" si="70"/>
        <v>0</v>
      </c>
    </row>
    <row r="566" spans="1:25" ht="23.1" customHeight="1">
      <c r="A566" s="25">
        <v>9</v>
      </c>
      <c r="B566" s="26" t="s">
        <v>60</v>
      </c>
      <c r="C566" s="27" t="s">
        <v>24</v>
      </c>
      <c r="D566" s="28">
        <v>16</v>
      </c>
      <c r="E566" s="18"/>
      <c r="F566" s="18">
        <v>3</v>
      </c>
      <c r="G566" s="18"/>
      <c r="H566" s="28">
        <f t="shared" si="66"/>
        <v>3</v>
      </c>
      <c r="I566" s="18"/>
      <c r="J566" s="18">
        <v>3</v>
      </c>
      <c r="K566" s="18"/>
      <c r="L566" s="28">
        <f t="shared" si="67"/>
        <v>3</v>
      </c>
      <c r="M566" s="18"/>
      <c r="N566" s="18"/>
      <c r="O566" s="18"/>
      <c r="P566" s="28">
        <f t="shared" si="68"/>
        <v>0</v>
      </c>
      <c r="Q566" s="18">
        <v>2</v>
      </c>
      <c r="R566" s="18">
        <v>8</v>
      </c>
      <c r="S566" s="18"/>
      <c r="T566" s="28">
        <f t="shared" si="69"/>
        <v>10</v>
      </c>
      <c r="U566" s="29">
        <f t="shared" si="71"/>
        <v>2</v>
      </c>
      <c r="V566" s="29">
        <f t="shared" si="71"/>
        <v>14</v>
      </c>
      <c r="W566" s="29">
        <f t="shared" si="71"/>
        <v>0</v>
      </c>
      <c r="X566" s="30">
        <f t="shared" si="70"/>
        <v>16</v>
      </c>
    </row>
    <row r="567" spans="1:25" ht="23.1" customHeight="1">
      <c r="A567" s="25">
        <v>10</v>
      </c>
      <c r="B567" s="26" t="s">
        <v>60</v>
      </c>
      <c r="C567" s="27" t="s">
        <v>25</v>
      </c>
      <c r="D567" s="39">
        <f>33-11</f>
        <v>22</v>
      </c>
      <c r="E567" s="4"/>
      <c r="F567" s="4">
        <v>1</v>
      </c>
      <c r="G567" s="4"/>
      <c r="H567" s="28">
        <f t="shared" si="66"/>
        <v>1</v>
      </c>
      <c r="I567" s="4">
        <v>1</v>
      </c>
      <c r="J567" s="4">
        <v>12</v>
      </c>
      <c r="K567" s="4"/>
      <c r="L567" s="28">
        <f t="shared" si="67"/>
        <v>13</v>
      </c>
      <c r="M567" s="4"/>
      <c r="N567" s="2">
        <v>8</v>
      </c>
      <c r="O567" s="4"/>
      <c r="P567" s="28">
        <f t="shared" si="68"/>
        <v>8</v>
      </c>
      <c r="Q567" s="4"/>
      <c r="R567" s="4"/>
      <c r="S567" s="4"/>
      <c r="T567" s="28">
        <f t="shared" si="69"/>
        <v>0</v>
      </c>
      <c r="U567" s="29">
        <f t="shared" si="71"/>
        <v>1</v>
      </c>
      <c r="V567" s="29">
        <f t="shared" si="71"/>
        <v>21</v>
      </c>
      <c r="W567" s="29">
        <f t="shared" si="71"/>
        <v>0</v>
      </c>
      <c r="X567" s="30">
        <f t="shared" si="70"/>
        <v>22</v>
      </c>
    </row>
    <row r="568" spans="1:25" ht="23.1" customHeight="1">
      <c r="A568" s="25">
        <v>11</v>
      </c>
      <c r="B568" s="26" t="s">
        <v>60</v>
      </c>
      <c r="C568" s="27" t="s">
        <v>26</v>
      </c>
      <c r="D568" s="36">
        <v>37</v>
      </c>
      <c r="E568" s="4"/>
      <c r="F568" s="4">
        <v>2</v>
      </c>
      <c r="G568" s="4"/>
      <c r="H568" s="28">
        <f t="shared" si="66"/>
        <v>2</v>
      </c>
      <c r="I568" s="4"/>
      <c r="J568" s="4">
        <v>5</v>
      </c>
      <c r="K568" s="4"/>
      <c r="L568" s="28">
        <f t="shared" si="67"/>
        <v>5</v>
      </c>
      <c r="M568" s="4"/>
      <c r="N568" s="4">
        <v>29</v>
      </c>
      <c r="O568" s="4"/>
      <c r="P568" s="28">
        <f t="shared" si="68"/>
        <v>29</v>
      </c>
      <c r="Q568" s="4">
        <v>1</v>
      </c>
      <c r="R568" s="4"/>
      <c r="S568" s="4"/>
      <c r="T568" s="28">
        <f t="shared" si="69"/>
        <v>1</v>
      </c>
      <c r="U568" s="29">
        <f t="shared" si="71"/>
        <v>1</v>
      </c>
      <c r="V568" s="29">
        <f t="shared" si="71"/>
        <v>36</v>
      </c>
      <c r="W568" s="29">
        <f t="shared" si="71"/>
        <v>0</v>
      </c>
      <c r="X568" s="30">
        <f t="shared" si="70"/>
        <v>37</v>
      </c>
    </row>
    <row r="569" spans="1:25" ht="23.1" customHeight="1">
      <c r="A569" s="25">
        <v>12</v>
      </c>
      <c r="B569" s="26" t="s">
        <v>60</v>
      </c>
      <c r="C569" s="27" t="s">
        <v>27</v>
      </c>
      <c r="D569" s="32"/>
      <c r="E569" s="4"/>
      <c r="F569" s="4"/>
      <c r="G569" s="4"/>
      <c r="H569" s="28">
        <f t="shared" si="66"/>
        <v>0</v>
      </c>
      <c r="I569" s="4"/>
      <c r="J569" s="4"/>
      <c r="K569" s="4"/>
      <c r="L569" s="28">
        <f t="shared" si="67"/>
        <v>0</v>
      </c>
      <c r="M569" s="4"/>
      <c r="N569" s="4"/>
      <c r="O569" s="4"/>
      <c r="P569" s="28">
        <f t="shared" si="68"/>
        <v>0</v>
      </c>
      <c r="Q569" s="4"/>
      <c r="R569" s="4"/>
      <c r="S569" s="4"/>
      <c r="T569" s="28">
        <f t="shared" si="69"/>
        <v>0</v>
      </c>
      <c r="U569" s="29">
        <f t="shared" si="71"/>
        <v>0</v>
      </c>
      <c r="V569" s="29">
        <f t="shared" si="71"/>
        <v>0</v>
      </c>
      <c r="W569" s="29">
        <f t="shared" si="71"/>
        <v>0</v>
      </c>
      <c r="X569" s="30">
        <f t="shared" si="70"/>
        <v>0</v>
      </c>
    </row>
    <row r="570" spans="1:25" ht="23.1" customHeight="1">
      <c r="A570" s="25">
        <v>13</v>
      </c>
      <c r="B570" s="26" t="s">
        <v>60</v>
      </c>
      <c r="C570" s="27" t="s">
        <v>28</v>
      </c>
      <c r="D570" s="32">
        <v>17</v>
      </c>
      <c r="E570" s="4"/>
      <c r="F570" s="4">
        <v>5</v>
      </c>
      <c r="G570" s="4"/>
      <c r="H570" s="28">
        <f t="shared" si="66"/>
        <v>5</v>
      </c>
      <c r="I570" s="4"/>
      <c r="J570" s="4">
        <v>3</v>
      </c>
      <c r="K570" s="4"/>
      <c r="L570" s="28">
        <f t="shared" si="67"/>
        <v>3</v>
      </c>
      <c r="M570" s="4"/>
      <c r="N570" s="4">
        <v>9</v>
      </c>
      <c r="O570" s="4"/>
      <c r="P570" s="28">
        <f t="shared" si="68"/>
        <v>9</v>
      </c>
      <c r="Q570" s="4"/>
      <c r="R570" s="4"/>
      <c r="S570" s="4"/>
      <c r="T570" s="28">
        <f t="shared" si="69"/>
        <v>0</v>
      </c>
      <c r="U570" s="29">
        <f t="shared" si="71"/>
        <v>0</v>
      </c>
      <c r="V570" s="29">
        <f t="shared" si="71"/>
        <v>17</v>
      </c>
      <c r="W570" s="29">
        <f t="shared" si="71"/>
        <v>0</v>
      </c>
      <c r="X570" s="30">
        <f t="shared" si="70"/>
        <v>17</v>
      </c>
    </row>
    <row r="571" spans="1:25" ht="23.1" customHeight="1">
      <c r="A571" s="25">
        <v>14</v>
      </c>
      <c r="B571" s="26" t="s">
        <v>60</v>
      </c>
      <c r="C571" s="27" t="s">
        <v>29</v>
      </c>
      <c r="D571" s="32">
        <v>8</v>
      </c>
      <c r="E571" s="4"/>
      <c r="F571" s="4">
        <v>1</v>
      </c>
      <c r="G571" s="4"/>
      <c r="H571" s="28">
        <f t="shared" si="66"/>
        <v>1</v>
      </c>
      <c r="I571" s="4">
        <v>1</v>
      </c>
      <c r="J571" s="4">
        <v>1</v>
      </c>
      <c r="K571" s="4"/>
      <c r="L571" s="28">
        <f t="shared" si="67"/>
        <v>2</v>
      </c>
      <c r="M571" s="4"/>
      <c r="N571" s="4">
        <v>5</v>
      </c>
      <c r="O571" s="4"/>
      <c r="P571" s="28">
        <f t="shared" si="68"/>
        <v>5</v>
      </c>
      <c r="Q571" s="4"/>
      <c r="R571" s="4"/>
      <c r="S571" s="4"/>
      <c r="T571" s="28">
        <f t="shared" si="69"/>
        <v>0</v>
      </c>
      <c r="U571" s="29">
        <f t="shared" si="71"/>
        <v>1</v>
      </c>
      <c r="V571" s="29">
        <f t="shared" si="71"/>
        <v>7</v>
      </c>
      <c r="W571" s="29">
        <f t="shared" si="71"/>
        <v>0</v>
      </c>
      <c r="X571" s="30">
        <f t="shared" si="70"/>
        <v>8</v>
      </c>
    </row>
    <row r="572" spans="1:25" ht="23.1" customHeight="1">
      <c r="A572" s="25">
        <v>15</v>
      </c>
      <c r="B572" s="26" t="s">
        <v>60</v>
      </c>
      <c r="C572" s="27" t="s">
        <v>30</v>
      </c>
      <c r="D572" s="32"/>
      <c r="E572" s="4"/>
      <c r="F572" s="4"/>
      <c r="G572" s="4"/>
      <c r="H572" s="28">
        <f t="shared" si="66"/>
        <v>0</v>
      </c>
      <c r="I572" s="4"/>
      <c r="J572" s="4"/>
      <c r="K572" s="4"/>
      <c r="L572" s="28">
        <f t="shared" si="67"/>
        <v>0</v>
      </c>
      <c r="M572" s="4"/>
      <c r="N572" s="4"/>
      <c r="O572" s="4"/>
      <c r="P572" s="28">
        <f t="shared" si="68"/>
        <v>0</v>
      </c>
      <c r="Q572" s="4"/>
      <c r="R572" s="4"/>
      <c r="S572" s="4"/>
      <c r="T572" s="28">
        <f t="shared" si="69"/>
        <v>0</v>
      </c>
      <c r="U572" s="29">
        <f t="shared" si="71"/>
        <v>0</v>
      </c>
      <c r="V572" s="29">
        <f t="shared" si="71"/>
        <v>0</v>
      </c>
      <c r="W572" s="29">
        <f t="shared" si="71"/>
        <v>0</v>
      </c>
      <c r="X572" s="30">
        <f t="shared" si="70"/>
        <v>0</v>
      </c>
    </row>
    <row r="573" spans="1:25" ht="23.1" customHeight="1">
      <c r="A573" s="25">
        <v>16</v>
      </c>
      <c r="B573" s="26" t="s">
        <v>60</v>
      </c>
      <c r="C573" s="27" t="s">
        <v>31</v>
      </c>
      <c r="D573" s="32"/>
      <c r="E573" s="4"/>
      <c r="F573" s="4"/>
      <c r="G573" s="4"/>
      <c r="H573" s="28">
        <f t="shared" si="66"/>
        <v>0</v>
      </c>
      <c r="I573" s="4"/>
      <c r="J573" s="4"/>
      <c r="K573" s="4"/>
      <c r="L573" s="28">
        <f t="shared" si="67"/>
        <v>0</v>
      </c>
      <c r="M573" s="4"/>
      <c r="N573" s="4"/>
      <c r="O573" s="4"/>
      <c r="P573" s="28">
        <f t="shared" si="68"/>
        <v>0</v>
      </c>
      <c r="Q573" s="4"/>
      <c r="R573" s="4"/>
      <c r="S573" s="4"/>
      <c r="T573" s="28">
        <f t="shared" si="69"/>
        <v>0</v>
      </c>
      <c r="U573" s="29">
        <f t="shared" si="71"/>
        <v>0</v>
      </c>
      <c r="V573" s="29">
        <f t="shared" si="71"/>
        <v>0</v>
      </c>
      <c r="W573" s="29">
        <f t="shared" si="71"/>
        <v>0</v>
      </c>
      <c r="X573" s="30">
        <f t="shared" si="70"/>
        <v>0</v>
      </c>
      <c r="Y573" s="3">
        <f>X573-D573</f>
        <v>0</v>
      </c>
    </row>
    <row r="574" spans="1:25" ht="23.1" customHeight="1">
      <c r="A574" s="25">
        <v>17</v>
      </c>
      <c r="B574" s="26" t="s">
        <v>60</v>
      </c>
      <c r="C574" s="27" t="s">
        <v>32</v>
      </c>
      <c r="D574" s="32"/>
      <c r="E574" s="4"/>
      <c r="F574" s="4"/>
      <c r="G574" s="4"/>
      <c r="H574" s="28">
        <f t="shared" si="66"/>
        <v>0</v>
      </c>
      <c r="I574" s="4"/>
      <c r="J574" s="4"/>
      <c r="K574" s="4"/>
      <c r="L574" s="28">
        <f t="shared" si="67"/>
        <v>0</v>
      </c>
      <c r="M574" s="4"/>
      <c r="N574" s="4"/>
      <c r="O574" s="4"/>
      <c r="P574" s="28">
        <f t="shared" si="68"/>
        <v>0</v>
      </c>
      <c r="Q574" s="4"/>
      <c r="R574" s="4"/>
      <c r="S574" s="4"/>
      <c r="T574" s="28">
        <f t="shared" si="69"/>
        <v>0</v>
      </c>
      <c r="U574" s="29">
        <f t="shared" si="71"/>
        <v>0</v>
      </c>
      <c r="V574" s="29">
        <f t="shared" si="71"/>
        <v>0</v>
      </c>
      <c r="W574" s="29">
        <f t="shared" si="71"/>
        <v>0</v>
      </c>
      <c r="X574" s="30">
        <f t="shared" si="70"/>
        <v>0</v>
      </c>
    </row>
    <row r="575" spans="1:25" ht="23.1" customHeight="1">
      <c r="A575" s="25">
        <v>18</v>
      </c>
      <c r="B575" s="26" t="s">
        <v>60</v>
      </c>
      <c r="C575" s="27" t="s">
        <v>33</v>
      </c>
      <c r="D575" s="32"/>
      <c r="E575" s="4"/>
      <c r="F575" s="4"/>
      <c r="G575" s="4"/>
      <c r="H575" s="28">
        <f t="shared" si="66"/>
        <v>0</v>
      </c>
      <c r="I575" s="4"/>
      <c r="J575" s="4"/>
      <c r="K575" s="4"/>
      <c r="L575" s="28">
        <f t="shared" si="67"/>
        <v>0</v>
      </c>
      <c r="M575" s="4"/>
      <c r="N575" s="4"/>
      <c r="O575" s="4"/>
      <c r="P575" s="28">
        <f t="shared" si="68"/>
        <v>0</v>
      </c>
      <c r="Q575" s="4"/>
      <c r="R575" s="4"/>
      <c r="S575" s="4"/>
      <c r="T575" s="28">
        <f t="shared" si="69"/>
        <v>0</v>
      </c>
      <c r="U575" s="29">
        <f t="shared" si="71"/>
        <v>0</v>
      </c>
      <c r="V575" s="29">
        <f t="shared" si="71"/>
        <v>0</v>
      </c>
      <c r="W575" s="29">
        <f t="shared" si="71"/>
        <v>0</v>
      </c>
      <c r="X575" s="30">
        <f t="shared" si="70"/>
        <v>0</v>
      </c>
    </row>
    <row r="576" spans="1:25" ht="23.1" customHeight="1">
      <c r="A576" s="25">
        <v>19</v>
      </c>
      <c r="B576" s="26" t="s">
        <v>60</v>
      </c>
      <c r="C576" s="33" t="s">
        <v>34</v>
      </c>
      <c r="D576" s="4"/>
      <c r="E576" s="4"/>
      <c r="F576" s="4"/>
      <c r="G576" s="4"/>
      <c r="H576" s="18">
        <f t="shared" si="66"/>
        <v>0</v>
      </c>
      <c r="I576" s="4"/>
      <c r="J576" s="4"/>
      <c r="K576" s="4"/>
      <c r="L576" s="18">
        <f t="shared" si="67"/>
        <v>0</v>
      </c>
      <c r="M576" s="4"/>
      <c r="N576" s="4"/>
      <c r="O576" s="4"/>
      <c r="P576" s="18">
        <f t="shared" si="68"/>
        <v>0</v>
      </c>
      <c r="Q576" s="4"/>
      <c r="R576" s="4"/>
      <c r="S576" s="4"/>
      <c r="T576" s="18">
        <f t="shared" si="69"/>
        <v>0</v>
      </c>
      <c r="U576" s="18">
        <f t="shared" si="71"/>
        <v>0</v>
      </c>
      <c r="V576" s="18">
        <f t="shared" si="71"/>
        <v>0</v>
      </c>
      <c r="W576" s="18">
        <f t="shared" si="71"/>
        <v>0</v>
      </c>
      <c r="X576" s="18">
        <f t="shared" si="70"/>
        <v>0</v>
      </c>
    </row>
    <row r="577" spans="1:24" ht="23.1" customHeight="1">
      <c r="A577" s="25">
        <v>20</v>
      </c>
      <c r="B577" s="26" t="s">
        <v>60</v>
      </c>
      <c r="C577" s="34" t="s">
        <v>35</v>
      </c>
      <c r="D577" s="32"/>
      <c r="E577" s="4"/>
      <c r="F577" s="4"/>
      <c r="G577" s="4"/>
      <c r="H577" s="28">
        <f t="shared" si="66"/>
        <v>0</v>
      </c>
      <c r="I577" s="4"/>
      <c r="J577" s="4"/>
      <c r="K577" s="4"/>
      <c r="L577" s="28">
        <f t="shared" si="67"/>
        <v>0</v>
      </c>
      <c r="M577" s="4"/>
      <c r="N577" s="4"/>
      <c r="O577" s="4"/>
      <c r="P577" s="28">
        <f t="shared" si="68"/>
        <v>0</v>
      </c>
      <c r="Q577" s="4"/>
      <c r="R577" s="4"/>
      <c r="S577" s="4"/>
      <c r="T577" s="28">
        <f t="shared" si="69"/>
        <v>0</v>
      </c>
      <c r="U577" s="29">
        <f t="shared" si="71"/>
        <v>0</v>
      </c>
      <c r="V577" s="29">
        <f t="shared" si="71"/>
        <v>0</v>
      </c>
      <c r="W577" s="29">
        <f t="shared" si="71"/>
        <v>0</v>
      </c>
      <c r="X577" s="30">
        <f t="shared" si="70"/>
        <v>0</v>
      </c>
    </row>
    <row r="578" spans="1:24" ht="20.25">
      <c r="A578" s="25">
        <v>21</v>
      </c>
      <c r="B578" s="26" t="s">
        <v>60</v>
      </c>
      <c r="C578" s="27" t="s">
        <v>36</v>
      </c>
      <c r="D578" s="32"/>
      <c r="E578" s="4"/>
      <c r="F578" s="4"/>
      <c r="G578" s="4"/>
      <c r="H578" s="28">
        <f t="shared" si="66"/>
        <v>0</v>
      </c>
      <c r="I578" s="4"/>
      <c r="J578" s="4"/>
      <c r="K578" s="4"/>
      <c r="L578" s="28">
        <f t="shared" si="67"/>
        <v>0</v>
      </c>
      <c r="M578" s="4"/>
      <c r="N578" s="4"/>
      <c r="O578" s="4"/>
      <c r="P578" s="28">
        <f t="shared" si="68"/>
        <v>0</v>
      </c>
      <c r="Q578" s="4"/>
      <c r="R578" s="4"/>
      <c r="S578" s="4"/>
      <c r="T578" s="28">
        <f t="shared" si="69"/>
        <v>0</v>
      </c>
      <c r="U578" s="29">
        <f t="shared" si="71"/>
        <v>0</v>
      </c>
      <c r="V578" s="29">
        <f t="shared" si="71"/>
        <v>0</v>
      </c>
      <c r="W578" s="29">
        <f t="shared" si="71"/>
        <v>0</v>
      </c>
      <c r="X578" s="30">
        <f t="shared" si="70"/>
        <v>0</v>
      </c>
    </row>
    <row r="579" spans="1:24" ht="20.25">
      <c r="A579" s="25">
        <v>22</v>
      </c>
      <c r="B579" s="26" t="s">
        <v>60</v>
      </c>
      <c r="C579" s="27" t="s">
        <v>37</v>
      </c>
      <c r="D579" s="32">
        <v>31</v>
      </c>
      <c r="E579" s="4"/>
      <c r="F579" s="4">
        <v>1</v>
      </c>
      <c r="G579" s="4"/>
      <c r="H579" s="28">
        <f t="shared" si="66"/>
        <v>1</v>
      </c>
      <c r="I579" s="4"/>
      <c r="J579" s="4">
        <v>3</v>
      </c>
      <c r="K579" s="4"/>
      <c r="L579" s="28">
        <f t="shared" si="67"/>
        <v>3</v>
      </c>
      <c r="M579" s="4"/>
      <c r="N579" s="4">
        <v>27</v>
      </c>
      <c r="O579" s="4"/>
      <c r="P579" s="28">
        <f t="shared" si="68"/>
        <v>27</v>
      </c>
      <c r="Q579" s="4"/>
      <c r="R579" s="4"/>
      <c r="S579" s="4"/>
      <c r="T579" s="28">
        <f t="shared" si="69"/>
        <v>0</v>
      </c>
      <c r="U579" s="29">
        <f t="shared" si="71"/>
        <v>0</v>
      </c>
      <c r="V579" s="29">
        <f t="shared" si="71"/>
        <v>31</v>
      </c>
      <c r="W579" s="29">
        <f t="shared" si="71"/>
        <v>0</v>
      </c>
      <c r="X579" s="30">
        <f t="shared" si="70"/>
        <v>31</v>
      </c>
    </row>
    <row r="580" spans="1:24" ht="40.5">
      <c r="A580" s="25">
        <v>23</v>
      </c>
      <c r="B580" s="26" t="s">
        <v>60</v>
      </c>
      <c r="C580" s="27" t="s">
        <v>146</v>
      </c>
      <c r="D580" s="32">
        <v>82</v>
      </c>
      <c r="E580" s="4"/>
      <c r="F580" s="4">
        <v>7</v>
      </c>
      <c r="G580" s="4"/>
      <c r="H580" s="28">
        <f t="shared" si="66"/>
        <v>7</v>
      </c>
      <c r="I580" s="4"/>
      <c r="J580" s="4">
        <v>25</v>
      </c>
      <c r="K580" s="4"/>
      <c r="L580" s="28">
        <f t="shared" si="67"/>
        <v>25</v>
      </c>
      <c r="M580" s="4"/>
      <c r="N580" s="4">
        <v>50</v>
      </c>
      <c r="O580" s="4"/>
      <c r="P580" s="28">
        <f t="shared" si="68"/>
        <v>50</v>
      </c>
      <c r="Q580" s="4"/>
      <c r="R580" s="4"/>
      <c r="S580" s="4"/>
      <c r="T580" s="28">
        <f t="shared" si="69"/>
        <v>0</v>
      </c>
      <c r="U580" s="29">
        <f t="shared" si="71"/>
        <v>0</v>
      </c>
      <c r="V580" s="29">
        <f t="shared" si="71"/>
        <v>82</v>
      </c>
      <c r="W580" s="29">
        <f t="shared" si="71"/>
        <v>0</v>
      </c>
      <c r="X580" s="30">
        <f t="shared" si="70"/>
        <v>82</v>
      </c>
    </row>
    <row r="581" spans="1:24" ht="20.25">
      <c r="A581" s="25">
        <v>24</v>
      </c>
      <c r="B581" s="26" t="s">
        <v>60</v>
      </c>
      <c r="C581" s="27" t="s">
        <v>38</v>
      </c>
      <c r="D581" s="32"/>
      <c r="E581" s="4"/>
      <c r="F581" s="4"/>
      <c r="G581" s="4"/>
      <c r="H581" s="28">
        <f t="shared" si="66"/>
        <v>0</v>
      </c>
      <c r="I581" s="4"/>
      <c r="J581" s="4"/>
      <c r="K581" s="4"/>
      <c r="L581" s="28">
        <f t="shared" si="67"/>
        <v>0</v>
      </c>
      <c r="M581" s="4"/>
      <c r="N581" s="4"/>
      <c r="O581" s="4"/>
      <c r="P581" s="28">
        <f t="shared" si="68"/>
        <v>0</v>
      </c>
      <c r="Q581" s="4"/>
      <c r="R581" s="4"/>
      <c r="S581" s="4"/>
      <c r="T581" s="28">
        <f t="shared" si="69"/>
        <v>0</v>
      </c>
      <c r="U581" s="29">
        <f t="shared" si="71"/>
        <v>0</v>
      </c>
      <c r="V581" s="29">
        <f t="shared" si="71"/>
        <v>0</v>
      </c>
      <c r="W581" s="29">
        <f t="shared" si="71"/>
        <v>0</v>
      </c>
      <c r="X581" s="30">
        <f t="shared" si="70"/>
        <v>0</v>
      </c>
    </row>
    <row r="582" spans="1:24" ht="20.25">
      <c r="A582" s="25">
        <v>25</v>
      </c>
      <c r="B582" s="26" t="s">
        <v>60</v>
      </c>
      <c r="C582" s="27" t="s">
        <v>39</v>
      </c>
      <c r="D582" s="32"/>
      <c r="E582" s="4"/>
      <c r="F582" s="4"/>
      <c r="G582" s="4"/>
      <c r="H582" s="28">
        <f t="shared" si="66"/>
        <v>0</v>
      </c>
      <c r="I582" s="4"/>
      <c r="J582" s="4"/>
      <c r="K582" s="4"/>
      <c r="L582" s="28">
        <f t="shared" si="67"/>
        <v>0</v>
      </c>
      <c r="M582" s="4"/>
      <c r="N582" s="4"/>
      <c r="O582" s="4"/>
      <c r="P582" s="28">
        <f t="shared" si="68"/>
        <v>0</v>
      </c>
      <c r="Q582" s="4"/>
      <c r="R582" s="4"/>
      <c r="S582" s="4"/>
      <c r="T582" s="28">
        <f t="shared" si="69"/>
        <v>0</v>
      </c>
      <c r="U582" s="29">
        <f t="shared" si="71"/>
        <v>0</v>
      </c>
      <c r="V582" s="29">
        <f t="shared" si="71"/>
        <v>0</v>
      </c>
      <c r="W582" s="29">
        <f t="shared" si="71"/>
        <v>0</v>
      </c>
      <c r="X582" s="30">
        <f t="shared" si="70"/>
        <v>0</v>
      </c>
    </row>
    <row r="583" spans="1:24" ht="20.25">
      <c r="A583" s="25">
        <v>26</v>
      </c>
      <c r="B583" s="26" t="s">
        <v>60</v>
      </c>
      <c r="C583" s="27" t="s">
        <v>40</v>
      </c>
      <c r="D583" s="32"/>
      <c r="E583" s="4"/>
      <c r="F583" s="4"/>
      <c r="G583" s="4"/>
      <c r="H583" s="28">
        <f t="shared" si="66"/>
        <v>0</v>
      </c>
      <c r="I583" s="4"/>
      <c r="J583" s="4"/>
      <c r="K583" s="4"/>
      <c r="L583" s="28">
        <f t="shared" si="67"/>
        <v>0</v>
      </c>
      <c r="M583" s="4"/>
      <c r="N583" s="4"/>
      <c r="O583" s="4"/>
      <c r="P583" s="28">
        <f t="shared" si="68"/>
        <v>0</v>
      </c>
      <c r="Q583" s="4"/>
      <c r="R583" s="4"/>
      <c r="S583" s="4"/>
      <c r="T583" s="28">
        <f t="shared" si="69"/>
        <v>0</v>
      </c>
      <c r="U583" s="29">
        <f t="shared" si="71"/>
        <v>0</v>
      </c>
      <c r="V583" s="29">
        <f t="shared" si="71"/>
        <v>0</v>
      </c>
      <c r="W583" s="29">
        <f t="shared" si="71"/>
        <v>0</v>
      </c>
      <c r="X583" s="30">
        <f t="shared" si="70"/>
        <v>0</v>
      </c>
    </row>
    <row r="584" spans="1:24" ht="20.25">
      <c r="A584" s="25">
        <v>27</v>
      </c>
      <c r="B584" s="26" t="s">
        <v>60</v>
      </c>
      <c r="C584" s="27" t="s">
        <v>41</v>
      </c>
      <c r="D584" s="32"/>
      <c r="E584" s="4"/>
      <c r="F584" s="4"/>
      <c r="G584" s="4"/>
      <c r="H584" s="28">
        <f t="shared" si="66"/>
        <v>0</v>
      </c>
      <c r="I584" s="4"/>
      <c r="J584" s="4"/>
      <c r="K584" s="4"/>
      <c r="L584" s="28">
        <f t="shared" si="67"/>
        <v>0</v>
      </c>
      <c r="M584" s="4"/>
      <c r="N584" s="4"/>
      <c r="O584" s="4"/>
      <c r="P584" s="28">
        <f t="shared" si="68"/>
        <v>0</v>
      </c>
      <c r="Q584" s="4"/>
      <c r="R584" s="4"/>
      <c r="S584" s="4"/>
      <c r="T584" s="28">
        <f t="shared" si="69"/>
        <v>0</v>
      </c>
      <c r="U584" s="29">
        <f t="shared" si="71"/>
        <v>0</v>
      </c>
      <c r="V584" s="29">
        <f t="shared" si="71"/>
        <v>0</v>
      </c>
      <c r="W584" s="29">
        <f t="shared" si="71"/>
        <v>0</v>
      </c>
      <c r="X584" s="30">
        <f t="shared" si="70"/>
        <v>0</v>
      </c>
    </row>
    <row r="585" spans="1:24" ht="20.25">
      <c r="A585" s="25">
        <v>28</v>
      </c>
      <c r="B585" s="26" t="s">
        <v>60</v>
      </c>
      <c r="C585" s="27" t="s">
        <v>42</v>
      </c>
      <c r="D585" s="32"/>
      <c r="E585" s="4"/>
      <c r="F585" s="4"/>
      <c r="G585" s="4"/>
      <c r="H585" s="28">
        <f t="shared" si="66"/>
        <v>0</v>
      </c>
      <c r="I585" s="4"/>
      <c r="J585" s="4"/>
      <c r="K585" s="4"/>
      <c r="L585" s="28">
        <f t="shared" si="67"/>
        <v>0</v>
      </c>
      <c r="M585" s="4"/>
      <c r="N585" s="4"/>
      <c r="O585" s="4"/>
      <c r="P585" s="28">
        <f t="shared" si="68"/>
        <v>0</v>
      </c>
      <c r="Q585" s="4"/>
      <c r="R585" s="4"/>
      <c r="S585" s="4"/>
      <c r="T585" s="28">
        <f t="shared" si="69"/>
        <v>0</v>
      </c>
      <c r="U585" s="29">
        <f t="shared" si="71"/>
        <v>0</v>
      </c>
      <c r="V585" s="29">
        <f t="shared" si="71"/>
        <v>0</v>
      </c>
      <c r="W585" s="29">
        <f t="shared" si="71"/>
        <v>0</v>
      </c>
      <c r="X585" s="30">
        <f t="shared" si="70"/>
        <v>0</v>
      </c>
    </row>
    <row r="586" spans="1:24" ht="40.5">
      <c r="A586" s="25">
        <v>31</v>
      </c>
      <c r="B586" s="26" t="s">
        <v>60</v>
      </c>
      <c r="C586" s="27" t="s">
        <v>121</v>
      </c>
      <c r="D586" s="32"/>
      <c r="E586" s="4"/>
      <c r="F586" s="4"/>
      <c r="G586" s="4"/>
      <c r="H586" s="28">
        <f t="shared" si="66"/>
        <v>0</v>
      </c>
      <c r="I586" s="4"/>
      <c r="J586" s="4"/>
      <c r="K586" s="4"/>
      <c r="L586" s="28">
        <f t="shared" si="67"/>
        <v>0</v>
      </c>
      <c r="M586" s="4"/>
      <c r="N586" s="4"/>
      <c r="O586" s="4"/>
      <c r="P586" s="28">
        <f t="shared" si="68"/>
        <v>0</v>
      </c>
      <c r="Q586" s="4"/>
      <c r="R586" s="4"/>
      <c r="S586" s="4"/>
      <c r="T586" s="28">
        <f t="shared" si="69"/>
        <v>0</v>
      </c>
      <c r="U586" s="29">
        <f t="shared" si="71"/>
        <v>0</v>
      </c>
      <c r="V586" s="29">
        <f t="shared" si="71"/>
        <v>0</v>
      </c>
      <c r="W586" s="29">
        <f t="shared" si="71"/>
        <v>0</v>
      </c>
      <c r="X586" s="30">
        <f t="shared" si="70"/>
        <v>0</v>
      </c>
    </row>
    <row r="587" spans="1:24" ht="20.25">
      <c r="A587" s="25">
        <v>32</v>
      </c>
      <c r="B587" s="26" t="s">
        <v>60</v>
      </c>
      <c r="C587" s="27" t="s">
        <v>43</v>
      </c>
      <c r="D587" s="32"/>
      <c r="E587" s="4"/>
      <c r="F587" s="4"/>
      <c r="G587" s="4"/>
      <c r="H587" s="28">
        <f t="shared" si="66"/>
        <v>0</v>
      </c>
      <c r="I587" s="4"/>
      <c r="J587" s="4"/>
      <c r="K587" s="4"/>
      <c r="L587" s="28">
        <f t="shared" si="67"/>
        <v>0</v>
      </c>
      <c r="M587" s="4"/>
      <c r="N587" s="4"/>
      <c r="O587" s="4"/>
      <c r="P587" s="28">
        <f t="shared" si="68"/>
        <v>0</v>
      </c>
      <c r="Q587" s="4"/>
      <c r="R587" s="4"/>
      <c r="S587" s="4"/>
      <c r="T587" s="28">
        <f t="shared" si="69"/>
        <v>0</v>
      </c>
      <c r="U587" s="29">
        <f t="shared" si="71"/>
        <v>0</v>
      </c>
      <c r="V587" s="29">
        <f t="shared" si="71"/>
        <v>0</v>
      </c>
      <c r="W587" s="29">
        <f t="shared" si="71"/>
        <v>0</v>
      </c>
      <c r="X587" s="30">
        <f t="shared" si="70"/>
        <v>0</v>
      </c>
    </row>
    <row r="588" spans="1:24" ht="40.5">
      <c r="A588" s="25">
        <v>33</v>
      </c>
      <c r="B588" s="26" t="s">
        <v>60</v>
      </c>
      <c r="C588" s="27" t="s">
        <v>122</v>
      </c>
      <c r="D588" s="32">
        <v>592</v>
      </c>
      <c r="E588" s="4"/>
      <c r="F588" s="4">
        <v>7</v>
      </c>
      <c r="G588" s="4"/>
      <c r="H588" s="28">
        <f t="shared" si="66"/>
        <v>7</v>
      </c>
      <c r="I588" s="4">
        <v>4</v>
      </c>
      <c r="J588" s="4">
        <v>209</v>
      </c>
      <c r="K588" s="4"/>
      <c r="L588" s="28">
        <f t="shared" si="67"/>
        <v>213</v>
      </c>
      <c r="M588" s="4">
        <v>7</v>
      </c>
      <c r="N588" s="4">
        <v>360</v>
      </c>
      <c r="O588" s="4"/>
      <c r="P588" s="28">
        <f t="shared" si="68"/>
        <v>367</v>
      </c>
      <c r="Q588" s="4">
        <v>5</v>
      </c>
      <c r="R588" s="4"/>
      <c r="S588" s="4"/>
      <c r="T588" s="28">
        <f t="shared" si="69"/>
        <v>5</v>
      </c>
      <c r="U588" s="29">
        <f t="shared" si="71"/>
        <v>16</v>
      </c>
      <c r="V588" s="29">
        <f t="shared" si="71"/>
        <v>576</v>
      </c>
      <c r="W588" s="29">
        <f t="shared" si="71"/>
        <v>0</v>
      </c>
      <c r="X588" s="30">
        <f t="shared" si="70"/>
        <v>592</v>
      </c>
    </row>
    <row r="589" spans="1:24" ht="20.25">
      <c r="A589" s="25">
        <v>35</v>
      </c>
      <c r="B589" s="26" t="s">
        <v>60</v>
      </c>
      <c r="C589" s="34" t="s">
        <v>44</v>
      </c>
      <c r="D589" s="32">
        <v>8</v>
      </c>
      <c r="E589" s="4"/>
      <c r="F589" s="4"/>
      <c r="G589" s="4"/>
      <c r="H589" s="28">
        <f t="shared" ref="H589:H652" si="73">SUM(E589,F589,G589)</f>
        <v>0</v>
      </c>
      <c r="I589" s="4"/>
      <c r="J589" s="4">
        <v>3</v>
      </c>
      <c r="K589" s="4"/>
      <c r="L589" s="28">
        <f t="shared" ref="L589:L652" si="74">SUM(I589,J589,K589)</f>
        <v>3</v>
      </c>
      <c r="M589" s="4"/>
      <c r="N589" s="4">
        <v>5</v>
      </c>
      <c r="O589" s="4"/>
      <c r="P589" s="28">
        <f t="shared" si="68"/>
        <v>5</v>
      </c>
      <c r="Q589" s="4"/>
      <c r="R589" s="4"/>
      <c r="S589" s="4"/>
      <c r="T589" s="28">
        <f t="shared" si="69"/>
        <v>0</v>
      </c>
      <c r="U589" s="29">
        <f t="shared" si="71"/>
        <v>0</v>
      </c>
      <c r="V589" s="29">
        <f t="shared" si="71"/>
        <v>8</v>
      </c>
      <c r="W589" s="29">
        <f t="shared" si="71"/>
        <v>0</v>
      </c>
      <c r="X589" s="30">
        <f t="shared" si="70"/>
        <v>8</v>
      </c>
    </row>
    <row r="590" spans="1:24" ht="20.25">
      <c r="A590" s="25">
        <v>36</v>
      </c>
      <c r="B590" s="26" t="s">
        <v>60</v>
      </c>
      <c r="C590" s="34" t="s">
        <v>45</v>
      </c>
      <c r="D590" s="32"/>
      <c r="E590" s="4"/>
      <c r="F590" s="4"/>
      <c r="G590" s="4"/>
      <c r="H590" s="28">
        <f t="shared" si="73"/>
        <v>0</v>
      </c>
      <c r="I590" s="4"/>
      <c r="J590" s="4"/>
      <c r="K590" s="4"/>
      <c r="L590" s="28">
        <f t="shared" si="74"/>
        <v>0</v>
      </c>
      <c r="M590" s="4"/>
      <c r="N590" s="4"/>
      <c r="O590" s="4"/>
      <c r="P590" s="28">
        <f t="shared" ref="P590:P653" si="75">SUM(M590,N590,O590)</f>
        <v>0</v>
      </c>
      <c r="Q590" s="4"/>
      <c r="R590" s="4"/>
      <c r="S590" s="4"/>
      <c r="T590" s="28">
        <f t="shared" ref="T590:T653" si="76">SUM(Q590,R590,S590)</f>
        <v>0</v>
      </c>
      <c r="U590" s="29">
        <f t="shared" si="71"/>
        <v>0</v>
      </c>
      <c r="V590" s="29">
        <f t="shared" si="71"/>
        <v>0</v>
      </c>
      <c r="W590" s="29">
        <f t="shared" si="71"/>
        <v>0</v>
      </c>
      <c r="X590" s="30">
        <f t="shared" ref="X590:X653" si="77">SUM(U590,V590,W590)</f>
        <v>0</v>
      </c>
    </row>
    <row r="591" spans="1:24" ht="20.25">
      <c r="A591" s="25">
        <v>37</v>
      </c>
      <c r="B591" s="26" t="s">
        <v>60</v>
      </c>
      <c r="C591" s="34" t="s">
        <v>46</v>
      </c>
      <c r="D591" s="32"/>
      <c r="E591" s="4"/>
      <c r="F591" s="4"/>
      <c r="G591" s="4"/>
      <c r="H591" s="28">
        <f t="shared" si="73"/>
        <v>0</v>
      </c>
      <c r="I591" s="4"/>
      <c r="J591" s="4"/>
      <c r="K591" s="4"/>
      <c r="L591" s="28">
        <f t="shared" si="74"/>
        <v>0</v>
      </c>
      <c r="M591" s="4"/>
      <c r="N591" s="4"/>
      <c r="O591" s="4"/>
      <c r="P591" s="28">
        <f t="shared" si="75"/>
        <v>0</v>
      </c>
      <c r="Q591" s="4"/>
      <c r="R591" s="4"/>
      <c r="S591" s="4"/>
      <c r="T591" s="28">
        <f t="shared" si="76"/>
        <v>0</v>
      </c>
      <c r="U591" s="29">
        <f t="shared" si="71"/>
        <v>0</v>
      </c>
      <c r="V591" s="29">
        <f t="shared" si="71"/>
        <v>0</v>
      </c>
      <c r="W591" s="29">
        <f t="shared" si="71"/>
        <v>0</v>
      </c>
      <c r="X591" s="30">
        <f t="shared" si="77"/>
        <v>0</v>
      </c>
    </row>
    <row r="592" spans="1:24" ht="20.25">
      <c r="A592" s="25">
        <v>38</v>
      </c>
      <c r="B592" s="26" t="s">
        <v>60</v>
      </c>
      <c r="C592" s="34" t="s">
        <v>47</v>
      </c>
      <c r="D592" s="32"/>
      <c r="E592" s="4"/>
      <c r="F592" s="4"/>
      <c r="G592" s="4"/>
      <c r="H592" s="28">
        <f t="shared" si="73"/>
        <v>0</v>
      </c>
      <c r="I592" s="4"/>
      <c r="J592" s="4"/>
      <c r="K592" s="4"/>
      <c r="L592" s="28">
        <f t="shared" si="74"/>
        <v>0</v>
      </c>
      <c r="M592" s="4"/>
      <c r="N592" s="4"/>
      <c r="O592" s="4"/>
      <c r="P592" s="28">
        <f t="shared" si="75"/>
        <v>0</v>
      </c>
      <c r="Q592" s="4"/>
      <c r="R592" s="4"/>
      <c r="S592" s="4"/>
      <c r="T592" s="28">
        <f t="shared" si="76"/>
        <v>0</v>
      </c>
      <c r="U592" s="29">
        <f t="shared" si="71"/>
        <v>0</v>
      </c>
      <c r="V592" s="29">
        <f t="shared" si="71"/>
        <v>0</v>
      </c>
      <c r="W592" s="29">
        <f t="shared" si="71"/>
        <v>0</v>
      </c>
      <c r="X592" s="30">
        <f t="shared" si="77"/>
        <v>0</v>
      </c>
    </row>
    <row r="593" spans="1:24">
      <c r="A593" s="35">
        <v>16</v>
      </c>
      <c r="B593" s="26" t="s">
        <v>60</v>
      </c>
      <c r="C593" s="35" t="s">
        <v>14</v>
      </c>
      <c r="D593" s="36">
        <f>SUM(D558:D592)</f>
        <v>1654</v>
      </c>
      <c r="E593" s="35">
        <f t="shared" ref="E593:S593" si="78">SUM(E558:E592)</f>
        <v>5</v>
      </c>
      <c r="F593" s="35">
        <f t="shared" si="78"/>
        <v>71</v>
      </c>
      <c r="G593" s="35">
        <f t="shared" si="78"/>
        <v>0</v>
      </c>
      <c r="H593" s="28">
        <f t="shared" si="73"/>
        <v>76</v>
      </c>
      <c r="I593" s="35">
        <f t="shared" si="78"/>
        <v>18</v>
      </c>
      <c r="J593" s="35">
        <f t="shared" si="78"/>
        <v>610</v>
      </c>
      <c r="K593" s="35">
        <f t="shared" si="78"/>
        <v>0</v>
      </c>
      <c r="L593" s="28">
        <f t="shared" si="74"/>
        <v>628</v>
      </c>
      <c r="M593" s="35">
        <f t="shared" si="78"/>
        <v>22</v>
      </c>
      <c r="N593" s="35">
        <f t="shared" si="78"/>
        <v>905</v>
      </c>
      <c r="O593" s="35">
        <f t="shared" si="78"/>
        <v>0</v>
      </c>
      <c r="P593" s="28">
        <f t="shared" si="75"/>
        <v>927</v>
      </c>
      <c r="Q593" s="35">
        <f t="shared" si="78"/>
        <v>15</v>
      </c>
      <c r="R593" s="35">
        <f t="shared" si="78"/>
        <v>8</v>
      </c>
      <c r="S593" s="35">
        <f t="shared" si="78"/>
        <v>0</v>
      </c>
      <c r="T593" s="28">
        <f t="shared" si="76"/>
        <v>23</v>
      </c>
      <c r="U593" s="37">
        <f t="shared" si="71"/>
        <v>60</v>
      </c>
      <c r="V593" s="37">
        <f t="shared" si="71"/>
        <v>1594</v>
      </c>
      <c r="W593" s="37">
        <f t="shared" si="71"/>
        <v>0</v>
      </c>
      <c r="X593" s="37">
        <f t="shared" si="77"/>
        <v>1654</v>
      </c>
    </row>
    <row r="594" spans="1:24" ht="23.1" customHeight="1">
      <c r="A594" s="25">
        <v>1</v>
      </c>
      <c r="B594" s="26" t="s">
        <v>61</v>
      </c>
      <c r="C594" s="27" t="s">
        <v>16</v>
      </c>
      <c r="D594" s="28">
        <v>534</v>
      </c>
      <c r="E594" s="18"/>
      <c r="F594" s="18"/>
      <c r="G594" s="18"/>
      <c r="H594" s="28">
        <f t="shared" si="73"/>
        <v>0</v>
      </c>
      <c r="I594" s="18">
        <v>9</v>
      </c>
      <c r="J594" s="18">
        <v>305</v>
      </c>
      <c r="K594" s="18"/>
      <c r="L594" s="28">
        <f t="shared" si="74"/>
        <v>314</v>
      </c>
      <c r="M594" s="18">
        <v>9</v>
      </c>
      <c r="N594" s="18">
        <v>202</v>
      </c>
      <c r="O594" s="18"/>
      <c r="P594" s="28">
        <f t="shared" si="75"/>
        <v>211</v>
      </c>
      <c r="Q594" s="18">
        <v>9</v>
      </c>
      <c r="R594" s="18"/>
      <c r="S594" s="18"/>
      <c r="T594" s="28">
        <f t="shared" si="76"/>
        <v>9</v>
      </c>
      <c r="U594" s="29">
        <f t="shared" si="71"/>
        <v>27</v>
      </c>
      <c r="V594" s="29">
        <f t="shared" si="71"/>
        <v>507</v>
      </c>
      <c r="W594" s="29">
        <f t="shared" si="71"/>
        <v>0</v>
      </c>
      <c r="X594" s="30">
        <f t="shared" si="77"/>
        <v>534</v>
      </c>
    </row>
    <row r="595" spans="1:24" ht="23.1" customHeight="1">
      <c r="A595" s="25">
        <v>2</v>
      </c>
      <c r="B595" s="26" t="s">
        <v>61</v>
      </c>
      <c r="C595" s="27" t="s">
        <v>17</v>
      </c>
      <c r="D595" s="28">
        <v>199</v>
      </c>
      <c r="E595" s="18"/>
      <c r="F595" s="18">
        <v>36</v>
      </c>
      <c r="G595" s="18"/>
      <c r="H595" s="28">
        <f t="shared" si="73"/>
        <v>36</v>
      </c>
      <c r="I595" s="18">
        <v>4</v>
      </c>
      <c r="J595" s="18">
        <v>44</v>
      </c>
      <c r="K595" s="18"/>
      <c r="L595" s="28">
        <f t="shared" si="74"/>
        <v>48</v>
      </c>
      <c r="M595" s="18">
        <v>2</v>
      </c>
      <c r="N595" s="18">
        <v>113</v>
      </c>
      <c r="O595" s="18"/>
      <c r="P595" s="28">
        <f t="shared" si="75"/>
        <v>115</v>
      </c>
      <c r="Q595" s="18"/>
      <c r="R595" s="18"/>
      <c r="S595" s="18"/>
      <c r="T595" s="28">
        <f t="shared" si="76"/>
        <v>0</v>
      </c>
      <c r="U595" s="29">
        <f t="shared" si="71"/>
        <v>6</v>
      </c>
      <c r="V595" s="29">
        <f t="shared" si="71"/>
        <v>193</v>
      </c>
      <c r="W595" s="29">
        <f t="shared" si="71"/>
        <v>0</v>
      </c>
      <c r="X595" s="30">
        <f t="shared" si="77"/>
        <v>199</v>
      </c>
    </row>
    <row r="596" spans="1:24" ht="23.1" customHeight="1">
      <c r="A596" s="25">
        <v>3</v>
      </c>
      <c r="B596" s="26" t="s">
        <v>61</v>
      </c>
      <c r="C596" s="27" t="s">
        <v>18</v>
      </c>
      <c r="D596" s="28">
        <v>46</v>
      </c>
      <c r="E596" s="18"/>
      <c r="F596" s="18">
        <v>9</v>
      </c>
      <c r="G596" s="18"/>
      <c r="H596" s="28">
        <f t="shared" si="73"/>
        <v>9</v>
      </c>
      <c r="I596" s="18"/>
      <c r="J596" s="18">
        <v>13</v>
      </c>
      <c r="K596" s="18"/>
      <c r="L596" s="28">
        <f t="shared" si="74"/>
        <v>13</v>
      </c>
      <c r="M596" s="18">
        <v>1</v>
      </c>
      <c r="N596" s="18">
        <v>21</v>
      </c>
      <c r="O596" s="18"/>
      <c r="P596" s="28">
        <f t="shared" si="75"/>
        <v>22</v>
      </c>
      <c r="Q596" s="18">
        <v>2</v>
      </c>
      <c r="R596" s="18"/>
      <c r="S596" s="18"/>
      <c r="T596" s="28">
        <f t="shared" si="76"/>
        <v>2</v>
      </c>
      <c r="U596" s="29">
        <f t="shared" si="71"/>
        <v>3</v>
      </c>
      <c r="V596" s="29">
        <f t="shared" si="71"/>
        <v>43</v>
      </c>
      <c r="W596" s="29">
        <f t="shared" si="71"/>
        <v>0</v>
      </c>
      <c r="X596" s="30">
        <f t="shared" si="77"/>
        <v>46</v>
      </c>
    </row>
    <row r="597" spans="1:24" ht="23.1" customHeight="1">
      <c r="A597" s="25">
        <v>4</v>
      </c>
      <c r="B597" s="26" t="s">
        <v>61</v>
      </c>
      <c r="C597" s="27" t="s">
        <v>19</v>
      </c>
      <c r="D597" s="28"/>
      <c r="E597" s="18"/>
      <c r="F597" s="18"/>
      <c r="G597" s="18"/>
      <c r="H597" s="28">
        <f t="shared" si="73"/>
        <v>0</v>
      </c>
      <c r="I597" s="18"/>
      <c r="J597" s="18"/>
      <c r="K597" s="18"/>
      <c r="L597" s="28">
        <f t="shared" si="74"/>
        <v>0</v>
      </c>
      <c r="M597" s="18"/>
      <c r="N597" s="18"/>
      <c r="O597" s="18"/>
      <c r="P597" s="28">
        <f t="shared" si="75"/>
        <v>0</v>
      </c>
      <c r="Q597" s="18"/>
      <c r="R597" s="18"/>
      <c r="S597" s="18"/>
      <c r="T597" s="28">
        <f t="shared" si="76"/>
        <v>0</v>
      </c>
      <c r="U597" s="29">
        <f t="shared" si="71"/>
        <v>0</v>
      </c>
      <c r="V597" s="29">
        <f t="shared" si="71"/>
        <v>0</v>
      </c>
      <c r="W597" s="29">
        <f t="shared" si="71"/>
        <v>0</v>
      </c>
      <c r="X597" s="30">
        <f t="shared" si="77"/>
        <v>0</v>
      </c>
    </row>
    <row r="598" spans="1:24" ht="23.1" customHeight="1">
      <c r="A598" s="25">
        <v>5</v>
      </c>
      <c r="B598" s="26" t="s">
        <v>61</v>
      </c>
      <c r="C598" s="27" t="s">
        <v>20</v>
      </c>
      <c r="D598" s="28">
        <v>59</v>
      </c>
      <c r="E598" s="18"/>
      <c r="F598" s="18">
        <v>12</v>
      </c>
      <c r="G598" s="18"/>
      <c r="H598" s="28">
        <f t="shared" si="73"/>
        <v>12</v>
      </c>
      <c r="I598" s="18">
        <v>1</v>
      </c>
      <c r="J598" s="18">
        <v>26</v>
      </c>
      <c r="K598" s="18"/>
      <c r="L598" s="28">
        <f t="shared" si="74"/>
        <v>27</v>
      </c>
      <c r="M598" s="18">
        <v>2</v>
      </c>
      <c r="N598" s="18">
        <v>18</v>
      </c>
      <c r="O598" s="18"/>
      <c r="P598" s="28">
        <f t="shared" si="75"/>
        <v>20</v>
      </c>
      <c r="Q598" s="18"/>
      <c r="R598" s="18"/>
      <c r="S598" s="18"/>
      <c r="T598" s="28">
        <f t="shared" si="76"/>
        <v>0</v>
      </c>
      <c r="U598" s="29">
        <f t="shared" si="71"/>
        <v>3</v>
      </c>
      <c r="V598" s="29">
        <f t="shared" si="71"/>
        <v>56</v>
      </c>
      <c r="W598" s="29">
        <f t="shared" si="71"/>
        <v>0</v>
      </c>
      <c r="X598" s="30">
        <f t="shared" si="77"/>
        <v>59</v>
      </c>
    </row>
    <row r="599" spans="1:24" ht="23.1" customHeight="1">
      <c r="A599" s="25">
        <v>6</v>
      </c>
      <c r="B599" s="26" t="s">
        <v>61</v>
      </c>
      <c r="C599" s="27" t="s">
        <v>21</v>
      </c>
      <c r="D599" s="28">
        <v>402</v>
      </c>
      <c r="E599" s="18"/>
      <c r="F599" s="18">
        <v>50</v>
      </c>
      <c r="G599" s="18"/>
      <c r="H599" s="28">
        <f t="shared" si="73"/>
        <v>50</v>
      </c>
      <c r="I599" s="18">
        <v>6</v>
      </c>
      <c r="J599" s="18">
        <v>112</v>
      </c>
      <c r="K599" s="18"/>
      <c r="L599" s="28">
        <f t="shared" si="74"/>
        <v>118</v>
      </c>
      <c r="M599" s="18">
        <v>12</v>
      </c>
      <c r="N599" s="18">
        <v>217</v>
      </c>
      <c r="O599" s="18"/>
      <c r="P599" s="28">
        <f t="shared" si="75"/>
        <v>229</v>
      </c>
      <c r="Q599" s="18">
        <v>5</v>
      </c>
      <c r="R599" s="18"/>
      <c r="S599" s="18"/>
      <c r="T599" s="28">
        <f t="shared" si="76"/>
        <v>5</v>
      </c>
      <c r="U599" s="29">
        <f t="shared" si="71"/>
        <v>23</v>
      </c>
      <c r="V599" s="29">
        <f t="shared" si="71"/>
        <v>379</v>
      </c>
      <c r="W599" s="29">
        <f t="shared" si="71"/>
        <v>0</v>
      </c>
      <c r="X599" s="30">
        <f t="shared" si="77"/>
        <v>402</v>
      </c>
    </row>
    <row r="600" spans="1:24" ht="23.1" customHeight="1">
      <c r="A600" s="25">
        <v>7</v>
      </c>
      <c r="B600" s="26" t="s">
        <v>61</v>
      </c>
      <c r="C600" s="27" t="s">
        <v>22</v>
      </c>
      <c r="D600" s="28">
        <v>183</v>
      </c>
      <c r="E600" s="18"/>
      <c r="F600" s="18">
        <v>13</v>
      </c>
      <c r="G600" s="18"/>
      <c r="H600" s="28">
        <f t="shared" si="73"/>
        <v>13</v>
      </c>
      <c r="I600" s="18"/>
      <c r="J600" s="18">
        <v>105</v>
      </c>
      <c r="K600" s="18"/>
      <c r="L600" s="28">
        <f t="shared" si="74"/>
        <v>105</v>
      </c>
      <c r="M600" s="18"/>
      <c r="N600" s="18">
        <v>62</v>
      </c>
      <c r="O600" s="18"/>
      <c r="P600" s="28">
        <f t="shared" si="75"/>
        <v>62</v>
      </c>
      <c r="Q600" s="18">
        <v>3</v>
      </c>
      <c r="R600" s="18"/>
      <c r="S600" s="18"/>
      <c r="T600" s="28">
        <f t="shared" si="76"/>
        <v>3</v>
      </c>
      <c r="U600" s="29">
        <f t="shared" si="71"/>
        <v>3</v>
      </c>
      <c r="V600" s="29">
        <f t="shared" si="71"/>
        <v>180</v>
      </c>
      <c r="W600" s="29">
        <f t="shared" si="71"/>
        <v>0</v>
      </c>
      <c r="X600" s="30">
        <f t="shared" si="77"/>
        <v>183</v>
      </c>
    </row>
    <row r="601" spans="1:24" ht="23.1" customHeight="1">
      <c r="A601" s="25">
        <v>8</v>
      </c>
      <c r="B601" s="26" t="s">
        <v>61</v>
      </c>
      <c r="C601" s="27" t="s">
        <v>23</v>
      </c>
      <c r="D601" s="28">
        <v>25</v>
      </c>
      <c r="E601" s="18"/>
      <c r="F601" s="18">
        <v>1</v>
      </c>
      <c r="G601" s="18"/>
      <c r="H601" s="28">
        <f t="shared" si="73"/>
        <v>1</v>
      </c>
      <c r="I601" s="18"/>
      <c r="J601" s="18">
        <v>7</v>
      </c>
      <c r="K601" s="18"/>
      <c r="L601" s="28">
        <f t="shared" si="74"/>
        <v>7</v>
      </c>
      <c r="M601" s="18"/>
      <c r="N601" s="18">
        <v>17</v>
      </c>
      <c r="O601" s="18"/>
      <c r="P601" s="28">
        <f t="shared" si="75"/>
        <v>17</v>
      </c>
      <c r="Q601" s="18"/>
      <c r="R601" s="18"/>
      <c r="S601" s="18"/>
      <c r="T601" s="28">
        <f t="shared" si="76"/>
        <v>0</v>
      </c>
      <c r="U601" s="29">
        <f t="shared" si="71"/>
        <v>0</v>
      </c>
      <c r="V601" s="29">
        <f t="shared" si="71"/>
        <v>25</v>
      </c>
      <c r="W601" s="29">
        <f t="shared" si="71"/>
        <v>0</v>
      </c>
      <c r="X601" s="30">
        <f t="shared" si="77"/>
        <v>25</v>
      </c>
    </row>
    <row r="602" spans="1:24" ht="23.1" customHeight="1">
      <c r="A602" s="25">
        <v>9</v>
      </c>
      <c r="B602" s="26" t="s">
        <v>61</v>
      </c>
      <c r="C602" s="27" t="s">
        <v>24</v>
      </c>
      <c r="D602" s="28"/>
      <c r="E602" s="18"/>
      <c r="F602" s="18"/>
      <c r="G602" s="18"/>
      <c r="H602" s="28">
        <f t="shared" si="73"/>
        <v>0</v>
      </c>
      <c r="I602" s="18"/>
      <c r="J602" s="18"/>
      <c r="K602" s="18"/>
      <c r="L602" s="28">
        <f t="shared" si="74"/>
        <v>0</v>
      </c>
      <c r="M602" s="18"/>
      <c r="N602" s="18"/>
      <c r="O602" s="18"/>
      <c r="P602" s="28">
        <f t="shared" si="75"/>
        <v>0</v>
      </c>
      <c r="Q602" s="18"/>
      <c r="R602" s="18"/>
      <c r="S602" s="18"/>
      <c r="T602" s="28">
        <f t="shared" si="76"/>
        <v>0</v>
      </c>
      <c r="U602" s="29">
        <f t="shared" si="71"/>
        <v>0</v>
      </c>
      <c r="V602" s="29">
        <f t="shared" si="71"/>
        <v>0</v>
      </c>
      <c r="W602" s="29">
        <f t="shared" si="71"/>
        <v>0</v>
      </c>
      <c r="X602" s="30">
        <f t="shared" si="77"/>
        <v>0</v>
      </c>
    </row>
    <row r="603" spans="1:24" ht="23.1" customHeight="1">
      <c r="A603" s="25">
        <v>10</v>
      </c>
      <c r="B603" s="26" t="s">
        <v>61</v>
      </c>
      <c r="C603" s="27" t="s">
        <v>25</v>
      </c>
      <c r="D603" s="32"/>
      <c r="E603" s="4"/>
      <c r="F603" s="4"/>
      <c r="G603" s="4"/>
      <c r="H603" s="28">
        <f t="shared" si="73"/>
        <v>0</v>
      </c>
      <c r="I603" s="4"/>
      <c r="J603" s="4"/>
      <c r="K603" s="4"/>
      <c r="L603" s="28">
        <f t="shared" si="74"/>
        <v>0</v>
      </c>
      <c r="M603" s="4"/>
      <c r="N603" s="4"/>
      <c r="O603" s="4"/>
      <c r="P603" s="28">
        <f t="shared" si="75"/>
        <v>0</v>
      </c>
      <c r="Q603" s="4"/>
      <c r="R603" s="4"/>
      <c r="S603" s="4"/>
      <c r="T603" s="28">
        <f t="shared" si="76"/>
        <v>0</v>
      </c>
      <c r="U603" s="29">
        <f t="shared" si="71"/>
        <v>0</v>
      </c>
      <c r="V603" s="29">
        <f t="shared" si="71"/>
        <v>0</v>
      </c>
      <c r="W603" s="29">
        <f t="shared" si="71"/>
        <v>0</v>
      </c>
      <c r="X603" s="30">
        <f t="shared" si="77"/>
        <v>0</v>
      </c>
    </row>
    <row r="604" spans="1:24" ht="23.1" customHeight="1">
      <c r="A604" s="25">
        <v>11</v>
      </c>
      <c r="B604" s="26" t="s">
        <v>61</v>
      </c>
      <c r="C604" s="27" t="s">
        <v>26</v>
      </c>
      <c r="D604" s="36">
        <v>34</v>
      </c>
      <c r="E604" s="4"/>
      <c r="F604" s="4">
        <v>5</v>
      </c>
      <c r="G604" s="4"/>
      <c r="H604" s="28">
        <f t="shared" si="73"/>
        <v>5</v>
      </c>
      <c r="I604" s="4"/>
      <c r="J604" s="4">
        <v>16</v>
      </c>
      <c r="K604" s="4"/>
      <c r="L604" s="28">
        <f t="shared" si="74"/>
        <v>16</v>
      </c>
      <c r="M604" s="4"/>
      <c r="N604" s="4">
        <v>13</v>
      </c>
      <c r="O604" s="4"/>
      <c r="P604" s="28">
        <f t="shared" si="75"/>
        <v>13</v>
      </c>
      <c r="Q604" s="4"/>
      <c r="R604" s="4"/>
      <c r="S604" s="4"/>
      <c r="T604" s="28">
        <f t="shared" si="76"/>
        <v>0</v>
      </c>
      <c r="U604" s="29">
        <f t="shared" si="71"/>
        <v>0</v>
      </c>
      <c r="V604" s="29">
        <f t="shared" si="71"/>
        <v>34</v>
      </c>
      <c r="W604" s="29">
        <f t="shared" si="71"/>
        <v>0</v>
      </c>
      <c r="X604" s="30">
        <f t="shared" si="77"/>
        <v>34</v>
      </c>
    </row>
    <row r="605" spans="1:24" ht="23.1" customHeight="1">
      <c r="A605" s="25">
        <v>12</v>
      </c>
      <c r="B605" s="26" t="s">
        <v>61</v>
      </c>
      <c r="C605" s="27" t="s">
        <v>27</v>
      </c>
      <c r="D605" s="32"/>
      <c r="E605" s="4"/>
      <c r="F605" s="4"/>
      <c r="G605" s="4"/>
      <c r="H605" s="28">
        <f t="shared" si="73"/>
        <v>0</v>
      </c>
      <c r="I605" s="4"/>
      <c r="J605" s="4"/>
      <c r="K605" s="4"/>
      <c r="L605" s="28">
        <f t="shared" si="74"/>
        <v>0</v>
      </c>
      <c r="M605" s="4"/>
      <c r="N605" s="4"/>
      <c r="O605" s="4"/>
      <c r="P605" s="28">
        <f t="shared" si="75"/>
        <v>0</v>
      </c>
      <c r="Q605" s="4"/>
      <c r="R605" s="4"/>
      <c r="S605" s="4"/>
      <c r="T605" s="28">
        <f t="shared" si="76"/>
        <v>0</v>
      </c>
      <c r="U605" s="29">
        <f t="shared" si="71"/>
        <v>0</v>
      </c>
      <c r="V605" s="29">
        <f t="shared" si="71"/>
        <v>0</v>
      </c>
      <c r="W605" s="29">
        <f t="shared" si="71"/>
        <v>0</v>
      </c>
      <c r="X605" s="30">
        <f t="shared" si="77"/>
        <v>0</v>
      </c>
    </row>
    <row r="606" spans="1:24" ht="23.1" customHeight="1">
      <c r="A606" s="25">
        <v>13</v>
      </c>
      <c r="B606" s="26" t="s">
        <v>61</v>
      </c>
      <c r="C606" s="27" t="s">
        <v>28</v>
      </c>
      <c r="D606" s="32"/>
      <c r="E606" s="4"/>
      <c r="F606" s="4"/>
      <c r="G606" s="4"/>
      <c r="H606" s="28">
        <f t="shared" si="73"/>
        <v>0</v>
      </c>
      <c r="I606" s="4"/>
      <c r="J606" s="4"/>
      <c r="K606" s="4"/>
      <c r="L606" s="28">
        <f t="shared" si="74"/>
        <v>0</v>
      </c>
      <c r="M606" s="4"/>
      <c r="N606" s="4"/>
      <c r="O606" s="4"/>
      <c r="P606" s="28">
        <f t="shared" si="75"/>
        <v>0</v>
      </c>
      <c r="Q606" s="4"/>
      <c r="R606" s="4"/>
      <c r="S606" s="4"/>
      <c r="T606" s="28">
        <f t="shared" si="76"/>
        <v>0</v>
      </c>
      <c r="U606" s="29">
        <f t="shared" si="71"/>
        <v>0</v>
      </c>
      <c r="V606" s="29">
        <f t="shared" si="71"/>
        <v>0</v>
      </c>
      <c r="W606" s="29">
        <f t="shared" si="71"/>
        <v>0</v>
      </c>
      <c r="X606" s="30">
        <f t="shared" si="77"/>
        <v>0</v>
      </c>
    </row>
    <row r="607" spans="1:24" ht="23.1" customHeight="1">
      <c r="A607" s="25">
        <v>14</v>
      </c>
      <c r="B607" s="26" t="s">
        <v>61</v>
      </c>
      <c r="C607" s="27" t="s">
        <v>29</v>
      </c>
      <c r="D607" s="32"/>
      <c r="E607" s="4"/>
      <c r="F607" s="4"/>
      <c r="G607" s="4"/>
      <c r="H607" s="28">
        <f t="shared" si="73"/>
        <v>0</v>
      </c>
      <c r="I607" s="4"/>
      <c r="J607" s="4"/>
      <c r="K607" s="4"/>
      <c r="L607" s="28">
        <f t="shared" si="74"/>
        <v>0</v>
      </c>
      <c r="M607" s="4"/>
      <c r="N607" s="4"/>
      <c r="O607" s="4"/>
      <c r="P607" s="28">
        <f t="shared" si="75"/>
        <v>0</v>
      </c>
      <c r="Q607" s="4"/>
      <c r="R607" s="4"/>
      <c r="S607" s="4"/>
      <c r="T607" s="28">
        <f t="shared" si="76"/>
        <v>0</v>
      </c>
      <c r="U607" s="29">
        <f t="shared" si="71"/>
        <v>0</v>
      </c>
      <c r="V607" s="29">
        <f t="shared" si="71"/>
        <v>0</v>
      </c>
      <c r="W607" s="29">
        <f t="shared" si="71"/>
        <v>0</v>
      </c>
      <c r="X607" s="30">
        <f t="shared" si="77"/>
        <v>0</v>
      </c>
    </row>
    <row r="608" spans="1:24" ht="23.1" customHeight="1">
      <c r="A608" s="25">
        <v>15</v>
      </c>
      <c r="B608" s="26" t="s">
        <v>61</v>
      </c>
      <c r="C608" s="27" t="s">
        <v>30</v>
      </c>
      <c r="D608" s="32">
        <v>12</v>
      </c>
      <c r="E608" s="4"/>
      <c r="F608" s="4">
        <v>1</v>
      </c>
      <c r="G608" s="4"/>
      <c r="H608" s="28">
        <f t="shared" si="73"/>
        <v>1</v>
      </c>
      <c r="I608" s="4"/>
      <c r="J608" s="4">
        <v>7</v>
      </c>
      <c r="K608" s="4"/>
      <c r="L608" s="28">
        <f t="shared" si="74"/>
        <v>7</v>
      </c>
      <c r="M608" s="4">
        <v>1</v>
      </c>
      <c r="N608" s="4">
        <v>3</v>
      </c>
      <c r="O608" s="4"/>
      <c r="P608" s="28">
        <f t="shared" si="75"/>
        <v>4</v>
      </c>
      <c r="Q608" s="4"/>
      <c r="R608" s="4"/>
      <c r="S608" s="4"/>
      <c r="T608" s="28">
        <f t="shared" si="76"/>
        <v>0</v>
      </c>
      <c r="U608" s="29">
        <f t="shared" si="71"/>
        <v>1</v>
      </c>
      <c r="V608" s="29">
        <f t="shared" si="71"/>
        <v>11</v>
      </c>
      <c r="W608" s="29">
        <f t="shared" si="71"/>
        <v>0</v>
      </c>
      <c r="X608" s="30">
        <f t="shared" si="77"/>
        <v>12</v>
      </c>
    </row>
    <row r="609" spans="1:25" ht="23.1" customHeight="1">
      <c r="A609" s="25">
        <v>16</v>
      </c>
      <c r="B609" s="26" t="s">
        <v>61</v>
      </c>
      <c r="C609" s="27" t="s">
        <v>31</v>
      </c>
      <c r="D609" s="32">
        <v>13</v>
      </c>
      <c r="E609" s="4"/>
      <c r="F609" s="4">
        <v>2</v>
      </c>
      <c r="G609" s="4"/>
      <c r="H609" s="28">
        <f t="shared" si="73"/>
        <v>2</v>
      </c>
      <c r="I609" s="4"/>
      <c r="J609" s="4">
        <v>7</v>
      </c>
      <c r="K609" s="4"/>
      <c r="L609" s="28">
        <f t="shared" si="74"/>
        <v>7</v>
      </c>
      <c r="M609" s="4"/>
      <c r="N609" s="4">
        <v>4</v>
      </c>
      <c r="O609" s="4"/>
      <c r="P609" s="28">
        <f t="shared" si="75"/>
        <v>4</v>
      </c>
      <c r="Q609" s="4"/>
      <c r="R609" s="4"/>
      <c r="S609" s="4"/>
      <c r="T609" s="28">
        <f t="shared" si="76"/>
        <v>0</v>
      </c>
      <c r="U609" s="29">
        <f t="shared" si="71"/>
        <v>0</v>
      </c>
      <c r="V609" s="29">
        <f t="shared" si="71"/>
        <v>13</v>
      </c>
      <c r="W609" s="29">
        <f t="shared" si="71"/>
        <v>0</v>
      </c>
      <c r="X609" s="30">
        <f t="shared" si="77"/>
        <v>13</v>
      </c>
      <c r="Y609" s="3">
        <f>X609-D609</f>
        <v>0</v>
      </c>
    </row>
    <row r="610" spans="1:25" ht="20.25">
      <c r="A610" s="25">
        <v>17</v>
      </c>
      <c r="B610" s="26" t="s">
        <v>61</v>
      </c>
      <c r="C610" s="27" t="s">
        <v>32</v>
      </c>
      <c r="D610" s="32"/>
      <c r="E610" s="4"/>
      <c r="F610" s="4"/>
      <c r="G610" s="4"/>
      <c r="H610" s="28">
        <f t="shared" si="73"/>
        <v>0</v>
      </c>
      <c r="I610" s="4"/>
      <c r="J610" s="4"/>
      <c r="K610" s="4"/>
      <c r="L610" s="28">
        <f t="shared" si="74"/>
        <v>0</v>
      </c>
      <c r="M610" s="4"/>
      <c r="N610" s="4"/>
      <c r="O610" s="4"/>
      <c r="P610" s="28">
        <f t="shared" si="75"/>
        <v>0</v>
      </c>
      <c r="Q610" s="4"/>
      <c r="R610" s="4"/>
      <c r="S610" s="4"/>
      <c r="T610" s="28">
        <f t="shared" si="76"/>
        <v>0</v>
      </c>
      <c r="U610" s="29">
        <f t="shared" si="71"/>
        <v>0</v>
      </c>
      <c r="V610" s="29">
        <f t="shared" si="71"/>
        <v>0</v>
      </c>
      <c r="W610" s="29">
        <f t="shared" si="71"/>
        <v>0</v>
      </c>
      <c r="X610" s="30">
        <f t="shared" si="77"/>
        <v>0</v>
      </c>
    </row>
    <row r="611" spans="1:25" ht="20.25">
      <c r="A611" s="25">
        <v>18</v>
      </c>
      <c r="B611" s="26" t="s">
        <v>61</v>
      </c>
      <c r="C611" s="27" t="s">
        <v>33</v>
      </c>
      <c r="D611" s="32">
        <v>6</v>
      </c>
      <c r="E611" s="4"/>
      <c r="F611" s="4"/>
      <c r="G611" s="4"/>
      <c r="H611" s="28">
        <f t="shared" si="73"/>
        <v>0</v>
      </c>
      <c r="I611" s="4"/>
      <c r="J611" s="4">
        <v>4</v>
      </c>
      <c r="K611" s="4"/>
      <c r="L611" s="28">
        <f t="shared" si="74"/>
        <v>4</v>
      </c>
      <c r="M611" s="4"/>
      <c r="N611" s="4">
        <v>2</v>
      </c>
      <c r="O611" s="4"/>
      <c r="P611" s="28">
        <f t="shared" si="75"/>
        <v>2</v>
      </c>
      <c r="Q611" s="4"/>
      <c r="R611" s="4"/>
      <c r="S611" s="4"/>
      <c r="T611" s="28">
        <f t="shared" si="76"/>
        <v>0</v>
      </c>
      <c r="U611" s="29">
        <f t="shared" ref="U611:W670" si="79">SUM(E611,I611,M611,Q611)</f>
        <v>0</v>
      </c>
      <c r="V611" s="29">
        <f t="shared" si="79"/>
        <v>6</v>
      </c>
      <c r="W611" s="29">
        <f t="shared" si="79"/>
        <v>0</v>
      </c>
      <c r="X611" s="30">
        <f t="shared" si="77"/>
        <v>6</v>
      </c>
    </row>
    <row r="612" spans="1:25" ht="20.25">
      <c r="A612" s="25">
        <v>19</v>
      </c>
      <c r="B612" s="26" t="s">
        <v>61</v>
      </c>
      <c r="C612" s="33" t="s">
        <v>34</v>
      </c>
      <c r="D612" s="4"/>
      <c r="E612" s="4"/>
      <c r="F612" s="4"/>
      <c r="G612" s="4"/>
      <c r="H612" s="18">
        <f t="shared" si="73"/>
        <v>0</v>
      </c>
      <c r="I612" s="4"/>
      <c r="J612" s="4"/>
      <c r="K612" s="4"/>
      <c r="L612" s="18">
        <f t="shared" si="74"/>
        <v>0</v>
      </c>
      <c r="M612" s="4"/>
      <c r="N612" s="4"/>
      <c r="O612" s="4"/>
      <c r="P612" s="18">
        <f t="shared" si="75"/>
        <v>0</v>
      </c>
      <c r="Q612" s="4"/>
      <c r="R612" s="4"/>
      <c r="S612" s="4"/>
      <c r="T612" s="18">
        <f t="shared" si="76"/>
        <v>0</v>
      </c>
      <c r="U612" s="18">
        <f t="shared" si="79"/>
        <v>0</v>
      </c>
      <c r="V612" s="18">
        <f t="shared" si="79"/>
        <v>0</v>
      </c>
      <c r="W612" s="18">
        <f t="shared" si="79"/>
        <v>0</v>
      </c>
      <c r="X612" s="18">
        <f t="shared" si="77"/>
        <v>0</v>
      </c>
    </row>
    <row r="613" spans="1:25" ht="20.25">
      <c r="A613" s="25">
        <v>20</v>
      </c>
      <c r="B613" s="26" t="s">
        <v>61</v>
      </c>
      <c r="C613" s="34" t="s">
        <v>35</v>
      </c>
      <c r="D613" s="32"/>
      <c r="E613" s="4"/>
      <c r="F613" s="4"/>
      <c r="G613" s="4"/>
      <c r="H613" s="28">
        <f t="shared" si="73"/>
        <v>0</v>
      </c>
      <c r="I613" s="4"/>
      <c r="J613" s="4"/>
      <c r="K613" s="4"/>
      <c r="L613" s="28">
        <f t="shared" si="74"/>
        <v>0</v>
      </c>
      <c r="M613" s="4"/>
      <c r="N613" s="4"/>
      <c r="O613" s="4"/>
      <c r="P613" s="28">
        <f t="shared" si="75"/>
        <v>0</v>
      </c>
      <c r="Q613" s="4"/>
      <c r="R613" s="4"/>
      <c r="S613" s="4"/>
      <c r="T613" s="28">
        <f t="shared" si="76"/>
        <v>0</v>
      </c>
      <c r="U613" s="29">
        <f t="shared" si="79"/>
        <v>0</v>
      </c>
      <c r="V613" s="29">
        <f t="shared" si="79"/>
        <v>0</v>
      </c>
      <c r="W613" s="29">
        <f t="shared" si="79"/>
        <v>0</v>
      </c>
      <c r="X613" s="30">
        <f t="shared" si="77"/>
        <v>0</v>
      </c>
    </row>
    <row r="614" spans="1:25" ht="20.25">
      <c r="A614" s="25">
        <v>21</v>
      </c>
      <c r="B614" s="26" t="s">
        <v>61</v>
      </c>
      <c r="C614" s="27" t="s">
        <v>36</v>
      </c>
      <c r="D614" s="32"/>
      <c r="E614" s="4"/>
      <c r="F614" s="4"/>
      <c r="G614" s="4"/>
      <c r="H614" s="28">
        <f t="shared" si="73"/>
        <v>0</v>
      </c>
      <c r="I614" s="4"/>
      <c r="J614" s="4"/>
      <c r="K614" s="4"/>
      <c r="L614" s="28">
        <f t="shared" si="74"/>
        <v>0</v>
      </c>
      <c r="M614" s="4"/>
      <c r="N614" s="4"/>
      <c r="O614" s="4"/>
      <c r="P614" s="28">
        <f t="shared" si="75"/>
        <v>0</v>
      </c>
      <c r="Q614" s="4"/>
      <c r="R614" s="4"/>
      <c r="S614" s="4"/>
      <c r="T614" s="28">
        <f t="shared" si="76"/>
        <v>0</v>
      </c>
      <c r="U614" s="29">
        <f t="shared" si="79"/>
        <v>0</v>
      </c>
      <c r="V614" s="29">
        <f t="shared" si="79"/>
        <v>0</v>
      </c>
      <c r="W614" s="29">
        <f t="shared" si="79"/>
        <v>0</v>
      </c>
      <c r="X614" s="30">
        <f t="shared" si="77"/>
        <v>0</v>
      </c>
    </row>
    <row r="615" spans="1:25" ht="20.25">
      <c r="A615" s="25">
        <v>22</v>
      </c>
      <c r="B615" s="26" t="s">
        <v>61</v>
      </c>
      <c r="C615" s="27" t="s">
        <v>37</v>
      </c>
      <c r="D615" s="32">
        <v>165</v>
      </c>
      <c r="E615" s="4"/>
      <c r="F615" s="4">
        <v>15</v>
      </c>
      <c r="G615" s="4"/>
      <c r="H615" s="28">
        <f t="shared" si="73"/>
        <v>15</v>
      </c>
      <c r="I615" s="4"/>
      <c r="J615" s="4">
        <v>40</v>
      </c>
      <c r="K615" s="4"/>
      <c r="L615" s="28">
        <f t="shared" si="74"/>
        <v>40</v>
      </c>
      <c r="M615" s="4"/>
      <c r="N615" s="4">
        <v>110</v>
      </c>
      <c r="O615" s="4"/>
      <c r="P615" s="28">
        <f t="shared" si="75"/>
        <v>110</v>
      </c>
      <c r="Q615" s="4"/>
      <c r="R615" s="4"/>
      <c r="S615" s="4"/>
      <c r="T615" s="28">
        <f t="shared" si="76"/>
        <v>0</v>
      </c>
      <c r="U615" s="29">
        <f t="shared" si="79"/>
        <v>0</v>
      </c>
      <c r="V615" s="29">
        <f t="shared" si="79"/>
        <v>165</v>
      </c>
      <c r="W615" s="29">
        <f t="shared" si="79"/>
        <v>0</v>
      </c>
      <c r="X615" s="30">
        <f t="shared" si="77"/>
        <v>165</v>
      </c>
    </row>
    <row r="616" spans="1:25" ht="40.5">
      <c r="A616" s="25">
        <v>23</v>
      </c>
      <c r="B616" s="26" t="s">
        <v>61</v>
      </c>
      <c r="C616" s="27" t="s">
        <v>146</v>
      </c>
      <c r="D616" s="32"/>
      <c r="E616" s="4"/>
      <c r="F616" s="4"/>
      <c r="G616" s="4"/>
      <c r="H616" s="28">
        <f t="shared" si="73"/>
        <v>0</v>
      </c>
      <c r="I616" s="4"/>
      <c r="J616" s="4"/>
      <c r="K616" s="4"/>
      <c r="L616" s="28">
        <f t="shared" si="74"/>
        <v>0</v>
      </c>
      <c r="M616" s="4"/>
      <c r="N616" s="4"/>
      <c r="O616" s="4"/>
      <c r="P616" s="28">
        <f t="shared" si="75"/>
        <v>0</v>
      </c>
      <c r="Q616" s="4"/>
      <c r="R616" s="4"/>
      <c r="S616" s="4"/>
      <c r="T616" s="28">
        <f t="shared" si="76"/>
        <v>0</v>
      </c>
      <c r="U616" s="29">
        <f t="shared" si="79"/>
        <v>0</v>
      </c>
      <c r="V616" s="29">
        <f t="shared" si="79"/>
        <v>0</v>
      </c>
      <c r="W616" s="29">
        <f t="shared" si="79"/>
        <v>0</v>
      </c>
      <c r="X616" s="30">
        <f t="shared" si="77"/>
        <v>0</v>
      </c>
    </row>
    <row r="617" spans="1:25" ht="20.25">
      <c r="A617" s="25">
        <v>24</v>
      </c>
      <c r="B617" s="26" t="s">
        <v>61</v>
      </c>
      <c r="C617" s="27" t="s">
        <v>38</v>
      </c>
      <c r="D617" s="32"/>
      <c r="E617" s="4"/>
      <c r="F617" s="4"/>
      <c r="G617" s="4"/>
      <c r="H617" s="28">
        <f t="shared" si="73"/>
        <v>0</v>
      </c>
      <c r="I617" s="4"/>
      <c r="J617" s="4"/>
      <c r="K617" s="4"/>
      <c r="L617" s="28">
        <f t="shared" si="74"/>
        <v>0</v>
      </c>
      <c r="M617" s="4"/>
      <c r="N617" s="4"/>
      <c r="O617" s="4"/>
      <c r="P617" s="28">
        <f t="shared" si="75"/>
        <v>0</v>
      </c>
      <c r="Q617" s="4"/>
      <c r="R617" s="4"/>
      <c r="S617" s="4"/>
      <c r="T617" s="28">
        <f t="shared" si="76"/>
        <v>0</v>
      </c>
      <c r="U617" s="29">
        <f t="shared" si="79"/>
        <v>0</v>
      </c>
      <c r="V617" s="29">
        <f t="shared" si="79"/>
        <v>0</v>
      </c>
      <c r="W617" s="29">
        <f t="shared" si="79"/>
        <v>0</v>
      </c>
      <c r="X617" s="30">
        <f t="shared" si="77"/>
        <v>0</v>
      </c>
    </row>
    <row r="618" spans="1:25" ht="20.25">
      <c r="A618" s="25">
        <v>25</v>
      </c>
      <c r="B618" s="26" t="s">
        <v>61</v>
      </c>
      <c r="C618" s="27" t="s">
        <v>39</v>
      </c>
      <c r="D618" s="32"/>
      <c r="E618" s="4"/>
      <c r="F618" s="4"/>
      <c r="G618" s="4"/>
      <c r="H618" s="28">
        <f t="shared" si="73"/>
        <v>0</v>
      </c>
      <c r="I618" s="4"/>
      <c r="J618" s="4"/>
      <c r="K618" s="4"/>
      <c r="L618" s="28">
        <f t="shared" si="74"/>
        <v>0</v>
      </c>
      <c r="M618" s="4"/>
      <c r="N618" s="4"/>
      <c r="O618" s="4"/>
      <c r="P618" s="28">
        <f t="shared" si="75"/>
        <v>0</v>
      </c>
      <c r="Q618" s="4"/>
      <c r="R618" s="4"/>
      <c r="S618" s="4"/>
      <c r="T618" s="28">
        <f t="shared" si="76"/>
        <v>0</v>
      </c>
      <c r="U618" s="29">
        <f t="shared" si="79"/>
        <v>0</v>
      </c>
      <c r="V618" s="29">
        <f t="shared" si="79"/>
        <v>0</v>
      </c>
      <c r="W618" s="29">
        <f t="shared" si="79"/>
        <v>0</v>
      </c>
      <c r="X618" s="30">
        <f t="shared" si="77"/>
        <v>0</v>
      </c>
    </row>
    <row r="619" spans="1:25" ht="20.25">
      <c r="A619" s="25">
        <v>26</v>
      </c>
      <c r="B619" s="26" t="s">
        <v>61</v>
      </c>
      <c r="C619" s="27" t="s">
        <v>40</v>
      </c>
      <c r="D619" s="32"/>
      <c r="E619" s="4"/>
      <c r="F619" s="4"/>
      <c r="G619" s="4"/>
      <c r="H619" s="28">
        <f t="shared" si="73"/>
        <v>0</v>
      </c>
      <c r="I619" s="4"/>
      <c r="J619" s="4"/>
      <c r="K619" s="4"/>
      <c r="L619" s="28">
        <f t="shared" si="74"/>
        <v>0</v>
      </c>
      <c r="M619" s="4"/>
      <c r="N619" s="4"/>
      <c r="O619" s="4"/>
      <c r="P619" s="28">
        <f t="shared" si="75"/>
        <v>0</v>
      </c>
      <c r="Q619" s="4"/>
      <c r="R619" s="4"/>
      <c r="S619" s="4"/>
      <c r="T619" s="28">
        <f t="shared" si="76"/>
        <v>0</v>
      </c>
      <c r="U619" s="29">
        <f t="shared" si="79"/>
        <v>0</v>
      </c>
      <c r="V619" s="29">
        <f t="shared" si="79"/>
        <v>0</v>
      </c>
      <c r="W619" s="29">
        <f t="shared" si="79"/>
        <v>0</v>
      </c>
      <c r="X619" s="30">
        <f t="shared" si="77"/>
        <v>0</v>
      </c>
    </row>
    <row r="620" spans="1:25" ht="20.25">
      <c r="A620" s="25">
        <v>27</v>
      </c>
      <c r="B620" s="26" t="s">
        <v>61</v>
      </c>
      <c r="C620" s="27" t="s">
        <v>41</v>
      </c>
      <c r="D620" s="32"/>
      <c r="E620" s="4"/>
      <c r="F620" s="4"/>
      <c r="G620" s="4"/>
      <c r="H620" s="28">
        <f t="shared" si="73"/>
        <v>0</v>
      </c>
      <c r="I620" s="4"/>
      <c r="J620" s="4"/>
      <c r="K620" s="4"/>
      <c r="L620" s="28">
        <f t="shared" si="74"/>
        <v>0</v>
      </c>
      <c r="M620" s="4"/>
      <c r="N620" s="4"/>
      <c r="O620" s="4"/>
      <c r="P620" s="28">
        <f t="shared" si="75"/>
        <v>0</v>
      </c>
      <c r="Q620" s="4"/>
      <c r="R620" s="4"/>
      <c r="S620" s="4"/>
      <c r="T620" s="28">
        <f t="shared" si="76"/>
        <v>0</v>
      </c>
      <c r="U620" s="29">
        <f t="shared" si="79"/>
        <v>0</v>
      </c>
      <c r="V620" s="29">
        <f t="shared" si="79"/>
        <v>0</v>
      </c>
      <c r="W620" s="29">
        <f t="shared" si="79"/>
        <v>0</v>
      </c>
      <c r="X620" s="30">
        <f t="shared" si="77"/>
        <v>0</v>
      </c>
    </row>
    <row r="621" spans="1:25" ht="20.25">
      <c r="A621" s="25">
        <v>28</v>
      </c>
      <c r="B621" s="26" t="s">
        <v>61</v>
      </c>
      <c r="C621" s="27" t="s">
        <v>42</v>
      </c>
      <c r="D621" s="32"/>
      <c r="E621" s="4"/>
      <c r="F621" s="4"/>
      <c r="G621" s="4"/>
      <c r="H621" s="28">
        <f t="shared" si="73"/>
        <v>0</v>
      </c>
      <c r="I621" s="4"/>
      <c r="J621" s="4"/>
      <c r="K621" s="4"/>
      <c r="L621" s="28">
        <f t="shared" si="74"/>
        <v>0</v>
      </c>
      <c r="M621" s="4"/>
      <c r="N621" s="4"/>
      <c r="O621" s="4"/>
      <c r="P621" s="28">
        <f t="shared" si="75"/>
        <v>0</v>
      </c>
      <c r="Q621" s="4"/>
      <c r="R621" s="4"/>
      <c r="S621" s="4"/>
      <c r="T621" s="28">
        <f t="shared" si="76"/>
        <v>0</v>
      </c>
      <c r="U621" s="29">
        <f t="shared" si="79"/>
        <v>0</v>
      </c>
      <c r="V621" s="29">
        <f t="shared" si="79"/>
        <v>0</v>
      </c>
      <c r="W621" s="29">
        <f t="shared" si="79"/>
        <v>0</v>
      </c>
      <c r="X621" s="30">
        <f t="shared" si="77"/>
        <v>0</v>
      </c>
    </row>
    <row r="622" spans="1:25" ht="20.25">
      <c r="A622" s="25">
        <v>29</v>
      </c>
      <c r="B622" s="26" t="s">
        <v>61</v>
      </c>
      <c r="C622" s="27" t="s">
        <v>85</v>
      </c>
      <c r="D622" s="32">
        <v>638</v>
      </c>
      <c r="E622" s="4"/>
      <c r="F622" s="4">
        <v>98</v>
      </c>
      <c r="G622" s="4"/>
      <c r="H622" s="28">
        <f t="shared" si="73"/>
        <v>98</v>
      </c>
      <c r="I622" s="4">
        <v>3</v>
      </c>
      <c r="J622" s="4">
        <v>188</v>
      </c>
      <c r="K622" s="4"/>
      <c r="L622" s="28">
        <f t="shared" si="74"/>
        <v>191</v>
      </c>
      <c r="M622" s="4">
        <v>10</v>
      </c>
      <c r="N622" s="4">
        <v>320</v>
      </c>
      <c r="O622" s="4"/>
      <c r="P622" s="28">
        <f t="shared" si="75"/>
        <v>330</v>
      </c>
      <c r="Q622" s="4">
        <v>19</v>
      </c>
      <c r="R622" s="4"/>
      <c r="S622" s="4"/>
      <c r="T622" s="28">
        <f t="shared" si="76"/>
        <v>19</v>
      </c>
      <c r="U622" s="29">
        <f t="shared" si="79"/>
        <v>32</v>
      </c>
      <c r="V622" s="29">
        <f t="shared" si="79"/>
        <v>606</v>
      </c>
      <c r="W622" s="29">
        <f t="shared" si="79"/>
        <v>0</v>
      </c>
      <c r="X622" s="30">
        <f t="shared" si="77"/>
        <v>638</v>
      </c>
    </row>
    <row r="623" spans="1:25" ht="40.5">
      <c r="A623" s="25">
        <v>31</v>
      </c>
      <c r="B623" s="26" t="s">
        <v>61</v>
      </c>
      <c r="C623" s="27" t="s">
        <v>121</v>
      </c>
      <c r="D623" s="32"/>
      <c r="E623" s="4"/>
      <c r="F623" s="4"/>
      <c r="G623" s="4"/>
      <c r="H623" s="28">
        <f t="shared" si="73"/>
        <v>0</v>
      </c>
      <c r="I623" s="4"/>
      <c r="J623" s="4"/>
      <c r="K623" s="4"/>
      <c r="L623" s="28">
        <f t="shared" si="74"/>
        <v>0</v>
      </c>
      <c r="M623" s="4"/>
      <c r="N623" s="4"/>
      <c r="O623" s="4"/>
      <c r="P623" s="28">
        <f t="shared" si="75"/>
        <v>0</v>
      </c>
      <c r="Q623" s="4"/>
      <c r="R623" s="4"/>
      <c r="S623" s="4"/>
      <c r="T623" s="28">
        <f t="shared" si="76"/>
        <v>0</v>
      </c>
      <c r="U623" s="29">
        <f t="shared" si="79"/>
        <v>0</v>
      </c>
      <c r="V623" s="29">
        <f t="shared" si="79"/>
        <v>0</v>
      </c>
      <c r="W623" s="29">
        <f t="shared" si="79"/>
        <v>0</v>
      </c>
      <c r="X623" s="30">
        <f t="shared" si="77"/>
        <v>0</v>
      </c>
    </row>
    <row r="624" spans="1:25" ht="20.25">
      <c r="A624" s="25">
        <v>32</v>
      </c>
      <c r="B624" s="26" t="s">
        <v>61</v>
      </c>
      <c r="C624" s="27" t="s">
        <v>43</v>
      </c>
      <c r="D624" s="32"/>
      <c r="E624" s="4"/>
      <c r="F624" s="4"/>
      <c r="G624" s="4"/>
      <c r="H624" s="28">
        <f t="shared" si="73"/>
        <v>0</v>
      </c>
      <c r="I624" s="4"/>
      <c r="J624" s="4"/>
      <c r="K624" s="4"/>
      <c r="L624" s="28">
        <f t="shared" si="74"/>
        <v>0</v>
      </c>
      <c r="M624" s="4"/>
      <c r="N624" s="4"/>
      <c r="O624" s="4"/>
      <c r="P624" s="28">
        <f t="shared" si="75"/>
        <v>0</v>
      </c>
      <c r="Q624" s="4"/>
      <c r="R624" s="4"/>
      <c r="S624" s="4"/>
      <c r="T624" s="28">
        <f t="shared" si="76"/>
        <v>0</v>
      </c>
      <c r="U624" s="29">
        <f t="shared" si="79"/>
        <v>0</v>
      </c>
      <c r="V624" s="29">
        <f t="shared" si="79"/>
        <v>0</v>
      </c>
      <c r="W624" s="29">
        <f t="shared" si="79"/>
        <v>0</v>
      </c>
      <c r="X624" s="30">
        <f t="shared" si="77"/>
        <v>0</v>
      </c>
    </row>
    <row r="625" spans="1:24" ht="40.5">
      <c r="A625" s="25">
        <v>33</v>
      </c>
      <c r="B625" s="26" t="s">
        <v>61</v>
      </c>
      <c r="C625" s="27" t="s">
        <v>122</v>
      </c>
      <c r="D625" s="32"/>
      <c r="E625" s="4"/>
      <c r="F625" s="4"/>
      <c r="G625" s="4"/>
      <c r="H625" s="28">
        <f t="shared" si="73"/>
        <v>0</v>
      </c>
      <c r="I625" s="4"/>
      <c r="J625" s="4"/>
      <c r="K625" s="4"/>
      <c r="L625" s="28">
        <f t="shared" si="74"/>
        <v>0</v>
      </c>
      <c r="M625" s="4"/>
      <c r="N625" s="4"/>
      <c r="O625" s="4"/>
      <c r="P625" s="28">
        <f t="shared" si="75"/>
        <v>0</v>
      </c>
      <c r="Q625" s="4"/>
      <c r="R625" s="4"/>
      <c r="S625" s="4"/>
      <c r="T625" s="28">
        <f t="shared" si="76"/>
        <v>0</v>
      </c>
      <c r="U625" s="29">
        <f t="shared" si="79"/>
        <v>0</v>
      </c>
      <c r="V625" s="29">
        <f t="shared" si="79"/>
        <v>0</v>
      </c>
      <c r="W625" s="29">
        <f t="shared" si="79"/>
        <v>0</v>
      </c>
      <c r="X625" s="30">
        <f t="shared" si="77"/>
        <v>0</v>
      </c>
    </row>
    <row r="626" spans="1:24" ht="20.25">
      <c r="A626" s="25">
        <v>35</v>
      </c>
      <c r="B626" s="26" t="s">
        <v>61</v>
      </c>
      <c r="C626" s="34" t="s">
        <v>44</v>
      </c>
      <c r="D626" s="32"/>
      <c r="E626" s="4"/>
      <c r="F626" s="4"/>
      <c r="G626" s="4"/>
      <c r="H626" s="28">
        <f t="shared" si="73"/>
        <v>0</v>
      </c>
      <c r="I626" s="4"/>
      <c r="J626" s="4"/>
      <c r="K626" s="4"/>
      <c r="L626" s="28">
        <f t="shared" si="74"/>
        <v>0</v>
      </c>
      <c r="M626" s="4"/>
      <c r="N626" s="4"/>
      <c r="O626" s="4"/>
      <c r="P626" s="28">
        <f t="shared" si="75"/>
        <v>0</v>
      </c>
      <c r="Q626" s="4"/>
      <c r="R626" s="4"/>
      <c r="S626" s="4"/>
      <c r="T626" s="28">
        <f t="shared" si="76"/>
        <v>0</v>
      </c>
      <c r="U626" s="29">
        <f t="shared" si="79"/>
        <v>0</v>
      </c>
      <c r="V626" s="29">
        <f t="shared" si="79"/>
        <v>0</v>
      </c>
      <c r="W626" s="29">
        <f t="shared" si="79"/>
        <v>0</v>
      </c>
      <c r="X626" s="30">
        <f t="shared" si="77"/>
        <v>0</v>
      </c>
    </row>
    <row r="627" spans="1:24" ht="20.25">
      <c r="A627" s="25">
        <v>36</v>
      </c>
      <c r="B627" s="26" t="s">
        <v>61</v>
      </c>
      <c r="C627" s="34" t="s">
        <v>45</v>
      </c>
      <c r="D627" s="32"/>
      <c r="E627" s="4"/>
      <c r="F627" s="4"/>
      <c r="G627" s="4"/>
      <c r="H627" s="28">
        <f t="shared" si="73"/>
        <v>0</v>
      </c>
      <c r="I627" s="4"/>
      <c r="J627" s="4"/>
      <c r="K627" s="4"/>
      <c r="L627" s="28">
        <f t="shared" si="74"/>
        <v>0</v>
      </c>
      <c r="M627" s="4"/>
      <c r="N627" s="4"/>
      <c r="O627" s="4"/>
      <c r="P627" s="28">
        <f t="shared" si="75"/>
        <v>0</v>
      </c>
      <c r="Q627" s="4"/>
      <c r="R627" s="4"/>
      <c r="S627" s="4"/>
      <c r="T627" s="28">
        <f t="shared" si="76"/>
        <v>0</v>
      </c>
      <c r="U627" s="29">
        <f t="shared" si="79"/>
        <v>0</v>
      </c>
      <c r="V627" s="29">
        <f t="shared" si="79"/>
        <v>0</v>
      </c>
      <c r="W627" s="29">
        <f t="shared" si="79"/>
        <v>0</v>
      </c>
      <c r="X627" s="30">
        <f t="shared" si="77"/>
        <v>0</v>
      </c>
    </row>
    <row r="628" spans="1:24" ht="20.25">
      <c r="A628" s="25">
        <v>37</v>
      </c>
      <c r="B628" s="26" t="s">
        <v>61</v>
      </c>
      <c r="C628" s="34" t="s">
        <v>46</v>
      </c>
      <c r="D628" s="32"/>
      <c r="E628" s="4"/>
      <c r="F628" s="4"/>
      <c r="G628" s="4"/>
      <c r="H628" s="28">
        <f t="shared" si="73"/>
        <v>0</v>
      </c>
      <c r="I628" s="4"/>
      <c r="J628" s="4"/>
      <c r="K628" s="4"/>
      <c r="L628" s="28">
        <f t="shared" si="74"/>
        <v>0</v>
      </c>
      <c r="M628" s="4"/>
      <c r="N628" s="4"/>
      <c r="O628" s="4"/>
      <c r="P628" s="28">
        <f t="shared" si="75"/>
        <v>0</v>
      </c>
      <c r="Q628" s="4"/>
      <c r="R628" s="4"/>
      <c r="S628" s="4"/>
      <c r="T628" s="28">
        <f t="shared" si="76"/>
        <v>0</v>
      </c>
      <c r="U628" s="29">
        <f t="shared" si="79"/>
        <v>0</v>
      </c>
      <c r="V628" s="29">
        <f t="shared" si="79"/>
        <v>0</v>
      </c>
      <c r="W628" s="29">
        <f t="shared" si="79"/>
        <v>0</v>
      </c>
      <c r="X628" s="30">
        <f t="shared" si="77"/>
        <v>0</v>
      </c>
    </row>
    <row r="629" spans="1:24" ht="20.25">
      <c r="A629" s="25">
        <v>38</v>
      </c>
      <c r="B629" s="26" t="s">
        <v>61</v>
      </c>
      <c r="C629" s="34" t="s">
        <v>47</v>
      </c>
      <c r="D629" s="32"/>
      <c r="E629" s="4"/>
      <c r="F629" s="4"/>
      <c r="G629" s="4"/>
      <c r="H629" s="28">
        <f t="shared" si="73"/>
        <v>0</v>
      </c>
      <c r="I629" s="4"/>
      <c r="J629" s="4"/>
      <c r="K629" s="4"/>
      <c r="L629" s="28">
        <f t="shared" si="74"/>
        <v>0</v>
      </c>
      <c r="M629" s="4"/>
      <c r="N629" s="4"/>
      <c r="O629" s="4"/>
      <c r="P629" s="28">
        <f t="shared" si="75"/>
        <v>0</v>
      </c>
      <c r="Q629" s="4"/>
      <c r="R629" s="4"/>
      <c r="S629" s="4"/>
      <c r="T629" s="28">
        <f t="shared" si="76"/>
        <v>0</v>
      </c>
      <c r="U629" s="29">
        <f t="shared" si="79"/>
        <v>0</v>
      </c>
      <c r="V629" s="29">
        <f t="shared" si="79"/>
        <v>0</v>
      </c>
      <c r="W629" s="29">
        <f t="shared" si="79"/>
        <v>0</v>
      </c>
      <c r="X629" s="30">
        <f t="shared" si="77"/>
        <v>0</v>
      </c>
    </row>
    <row r="630" spans="1:24">
      <c r="A630" s="35">
        <v>17</v>
      </c>
      <c r="B630" s="26" t="s">
        <v>61</v>
      </c>
      <c r="C630" s="35" t="s">
        <v>14</v>
      </c>
      <c r="D630" s="36">
        <f>SUM(D594:D629)</f>
        <v>2316</v>
      </c>
      <c r="E630" s="35">
        <f t="shared" ref="E630:S630" si="80">SUM(E594:E629)</f>
        <v>0</v>
      </c>
      <c r="F630" s="35">
        <f t="shared" si="80"/>
        <v>242</v>
      </c>
      <c r="G630" s="35">
        <f t="shared" si="80"/>
        <v>0</v>
      </c>
      <c r="H630" s="28">
        <f t="shared" si="73"/>
        <v>242</v>
      </c>
      <c r="I630" s="35">
        <f t="shared" si="80"/>
        <v>23</v>
      </c>
      <c r="J630" s="35">
        <f t="shared" si="80"/>
        <v>874</v>
      </c>
      <c r="K630" s="35">
        <f t="shared" si="80"/>
        <v>0</v>
      </c>
      <c r="L630" s="28">
        <f t="shared" si="74"/>
        <v>897</v>
      </c>
      <c r="M630" s="35">
        <f t="shared" si="80"/>
        <v>37</v>
      </c>
      <c r="N630" s="35">
        <f t="shared" si="80"/>
        <v>1102</v>
      </c>
      <c r="O630" s="35">
        <f t="shared" si="80"/>
        <v>0</v>
      </c>
      <c r="P630" s="28">
        <f t="shared" si="75"/>
        <v>1139</v>
      </c>
      <c r="Q630" s="35">
        <f t="shared" si="80"/>
        <v>38</v>
      </c>
      <c r="R630" s="35">
        <f t="shared" si="80"/>
        <v>0</v>
      </c>
      <c r="S630" s="35">
        <f t="shared" si="80"/>
        <v>0</v>
      </c>
      <c r="T630" s="28">
        <f t="shared" si="76"/>
        <v>38</v>
      </c>
      <c r="U630" s="37">
        <f t="shared" si="79"/>
        <v>98</v>
      </c>
      <c r="V630" s="37">
        <f t="shared" si="79"/>
        <v>2218</v>
      </c>
      <c r="W630" s="37">
        <f t="shared" si="79"/>
        <v>0</v>
      </c>
      <c r="X630" s="37">
        <f t="shared" si="77"/>
        <v>2316</v>
      </c>
    </row>
    <row r="631" spans="1:24" ht="20.25">
      <c r="A631" s="25">
        <v>1</v>
      </c>
      <c r="B631" s="26" t="s">
        <v>62</v>
      </c>
      <c r="C631" s="27" t="s">
        <v>16</v>
      </c>
      <c r="D631" s="28">
        <v>70</v>
      </c>
      <c r="E631" s="18"/>
      <c r="F631" s="18"/>
      <c r="G631" s="18"/>
      <c r="H631" s="28">
        <f t="shared" si="73"/>
        <v>0</v>
      </c>
      <c r="I631" s="18">
        <v>1</v>
      </c>
      <c r="J631" s="18">
        <v>40</v>
      </c>
      <c r="K631" s="18"/>
      <c r="L631" s="28">
        <f t="shared" si="74"/>
        <v>41</v>
      </c>
      <c r="M631" s="18">
        <v>1</v>
      </c>
      <c r="N631" s="18">
        <v>27</v>
      </c>
      <c r="O631" s="18"/>
      <c r="P631" s="28">
        <f t="shared" si="75"/>
        <v>28</v>
      </c>
      <c r="Q631" s="18">
        <v>1</v>
      </c>
      <c r="R631" s="18"/>
      <c r="S631" s="18"/>
      <c r="T631" s="28">
        <f t="shared" si="76"/>
        <v>1</v>
      </c>
      <c r="U631" s="29">
        <f t="shared" si="79"/>
        <v>3</v>
      </c>
      <c r="V631" s="29">
        <f t="shared" si="79"/>
        <v>67</v>
      </c>
      <c r="W631" s="29">
        <f t="shared" si="79"/>
        <v>0</v>
      </c>
      <c r="X631" s="30">
        <f t="shared" si="77"/>
        <v>70</v>
      </c>
    </row>
    <row r="632" spans="1:24" ht="20.25">
      <c r="A632" s="25">
        <v>2</v>
      </c>
      <c r="B632" s="26" t="s">
        <v>62</v>
      </c>
      <c r="C632" s="27" t="s">
        <v>17</v>
      </c>
      <c r="D632" s="28">
        <v>14</v>
      </c>
      <c r="E632" s="18"/>
      <c r="F632" s="18">
        <v>1</v>
      </c>
      <c r="G632" s="18"/>
      <c r="H632" s="28">
        <f t="shared" si="73"/>
        <v>1</v>
      </c>
      <c r="I632" s="18"/>
      <c r="J632" s="18">
        <v>4</v>
      </c>
      <c r="K632" s="18"/>
      <c r="L632" s="28">
        <f t="shared" si="74"/>
        <v>4</v>
      </c>
      <c r="M632" s="18">
        <v>1</v>
      </c>
      <c r="N632" s="18">
        <v>8</v>
      </c>
      <c r="O632" s="18"/>
      <c r="P632" s="28">
        <f t="shared" si="75"/>
        <v>9</v>
      </c>
      <c r="Q632" s="18"/>
      <c r="R632" s="18"/>
      <c r="S632" s="18"/>
      <c r="T632" s="28">
        <f t="shared" si="76"/>
        <v>0</v>
      </c>
      <c r="U632" s="29">
        <f t="shared" si="79"/>
        <v>1</v>
      </c>
      <c r="V632" s="29">
        <f t="shared" si="79"/>
        <v>13</v>
      </c>
      <c r="W632" s="29">
        <f t="shared" si="79"/>
        <v>0</v>
      </c>
      <c r="X632" s="30">
        <f t="shared" si="77"/>
        <v>14</v>
      </c>
    </row>
    <row r="633" spans="1:24" ht="20.25">
      <c r="A633" s="25">
        <v>3</v>
      </c>
      <c r="B633" s="26" t="s">
        <v>62</v>
      </c>
      <c r="C633" s="27" t="s">
        <v>18</v>
      </c>
      <c r="D633" s="28">
        <v>11</v>
      </c>
      <c r="E633" s="18"/>
      <c r="F633" s="18">
        <v>9</v>
      </c>
      <c r="G633" s="18"/>
      <c r="H633" s="28">
        <f t="shared" si="73"/>
        <v>9</v>
      </c>
      <c r="I633" s="18"/>
      <c r="J633" s="18">
        <v>0</v>
      </c>
      <c r="K633" s="18"/>
      <c r="L633" s="28">
        <f t="shared" si="74"/>
        <v>0</v>
      </c>
      <c r="M633" s="18"/>
      <c r="N633" s="18">
        <v>2</v>
      </c>
      <c r="O633" s="18"/>
      <c r="P633" s="28">
        <f t="shared" si="75"/>
        <v>2</v>
      </c>
      <c r="Q633" s="18"/>
      <c r="R633" s="18"/>
      <c r="S633" s="18"/>
      <c r="T633" s="28">
        <f t="shared" si="76"/>
        <v>0</v>
      </c>
      <c r="U633" s="29">
        <f t="shared" si="79"/>
        <v>0</v>
      </c>
      <c r="V633" s="29">
        <f t="shared" si="79"/>
        <v>11</v>
      </c>
      <c r="W633" s="29">
        <f t="shared" si="79"/>
        <v>0</v>
      </c>
      <c r="X633" s="30">
        <f t="shared" si="77"/>
        <v>11</v>
      </c>
    </row>
    <row r="634" spans="1:24" ht="20.25">
      <c r="A634" s="25">
        <v>4</v>
      </c>
      <c r="B634" s="26" t="s">
        <v>62</v>
      </c>
      <c r="C634" s="27" t="s">
        <v>19</v>
      </c>
      <c r="D634" s="28"/>
      <c r="E634" s="18"/>
      <c r="F634" s="18"/>
      <c r="G634" s="18"/>
      <c r="H634" s="28">
        <f t="shared" si="73"/>
        <v>0</v>
      </c>
      <c r="I634" s="18"/>
      <c r="J634" s="18"/>
      <c r="K634" s="18"/>
      <c r="L634" s="28">
        <f t="shared" si="74"/>
        <v>0</v>
      </c>
      <c r="M634" s="18"/>
      <c r="N634" s="18"/>
      <c r="O634" s="18"/>
      <c r="P634" s="28">
        <f t="shared" si="75"/>
        <v>0</v>
      </c>
      <c r="Q634" s="18"/>
      <c r="R634" s="18"/>
      <c r="S634" s="18"/>
      <c r="T634" s="28">
        <f t="shared" si="76"/>
        <v>0</v>
      </c>
      <c r="U634" s="29">
        <f t="shared" si="79"/>
        <v>0</v>
      </c>
      <c r="V634" s="29">
        <f t="shared" si="79"/>
        <v>0</v>
      </c>
      <c r="W634" s="29">
        <f t="shared" si="79"/>
        <v>0</v>
      </c>
      <c r="X634" s="30">
        <f t="shared" si="77"/>
        <v>0</v>
      </c>
    </row>
    <row r="635" spans="1:24" ht="20.25">
      <c r="A635" s="25">
        <v>5</v>
      </c>
      <c r="B635" s="26" t="s">
        <v>62</v>
      </c>
      <c r="C635" s="27" t="s">
        <v>20</v>
      </c>
      <c r="D635" s="28">
        <v>35</v>
      </c>
      <c r="E635" s="18"/>
      <c r="F635" s="18">
        <v>10</v>
      </c>
      <c r="G635" s="18"/>
      <c r="H635" s="28">
        <f t="shared" si="73"/>
        <v>10</v>
      </c>
      <c r="I635" s="18">
        <v>1</v>
      </c>
      <c r="J635" s="18">
        <v>16</v>
      </c>
      <c r="K635" s="18"/>
      <c r="L635" s="28">
        <f t="shared" si="74"/>
        <v>17</v>
      </c>
      <c r="M635" s="18">
        <v>1</v>
      </c>
      <c r="N635" s="18">
        <v>7</v>
      </c>
      <c r="O635" s="18"/>
      <c r="P635" s="28">
        <f t="shared" si="75"/>
        <v>8</v>
      </c>
      <c r="Q635" s="18"/>
      <c r="R635" s="18"/>
      <c r="S635" s="18"/>
      <c r="T635" s="28">
        <f t="shared" si="76"/>
        <v>0</v>
      </c>
      <c r="U635" s="29">
        <f t="shared" si="79"/>
        <v>2</v>
      </c>
      <c r="V635" s="29">
        <f t="shared" si="79"/>
        <v>33</v>
      </c>
      <c r="W635" s="29">
        <f t="shared" si="79"/>
        <v>0</v>
      </c>
      <c r="X635" s="30">
        <f t="shared" si="77"/>
        <v>35</v>
      </c>
    </row>
    <row r="636" spans="1:24" ht="20.25">
      <c r="A636" s="25">
        <v>6</v>
      </c>
      <c r="B636" s="26" t="s">
        <v>62</v>
      </c>
      <c r="C636" s="27" t="s">
        <v>21</v>
      </c>
      <c r="D636" s="28">
        <v>166</v>
      </c>
      <c r="E636" s="18"/>
      <c r="F636" s="18">
        <v>43</v>
      </c>
      <c r="G636" s="18"/>
      <c r="H636" s="28">
        <f t="shared" si="73"/>
        <v>43</v>
      </c>
      <c r="I636" s="18">
        <v>2</v>
      </c>
      <c r="J636" s="18">
        <v>52</v>
      </c>
      <c r="K636" s="18"/>
      <c r="L636" s="28">
        <f t="shared" si="74"/>
        <v>54</v>
      </c>
      <c r="M636" s="18">
        <v>5</v>
      </c>
      <c r="N636" s="18">
        <v>64</v>
      </c>
      <c r="O636" s="18"/>
      <c r="P636" s="28">
        <f t="shared" si="75"/>
        <v>69</v>
      </c>
      <c r="Q636" s="18"/>
      <c r="R636" s="18"/>
      <c r="S636" s="18"/>
      <c r="T636" s="28">
        <f t="shared" si="76"/>
        <v>0</v>
      </c>
      <c r="U636" s="29">
        <f t="shared" si="79"/>
        <v>7</v>
      </c>
      <c r="V636" s="29">
        <f t="shared" si="79"/>
        <v>159</v>
      </c>
      <c r="W636" s="29">
        <f t="shared" si="79"/>
        <v>0</v>
      </c>
      <c r="X636" s="30">
        <f t="shared" si="77"/>
        <v>166</v>
      </c>
    </row>
    <row r="637" spans="1:24" ht="20.25">
      <c r="A637" s="25">
        <v>7</v>
      </c>
      <c r="B637" s="26" t="s">
        <v>62</v>
      </c>
      <c r="C637" s="27" t="s">
        <v>22</v>
      </c>
      <c r="D637" s="28">
        <v>434</v>
      </c>
      <c r="E637" s="18"/>
      <c r="F637" s="18">
        <v>132</v>
      </c>
      <c r="G637" s="18"/>
      <c r="H637" s="28">
        <f t="shared" si="73"/>
        <v>132</v>
      </c>
      <c r="I637" s="18">
        <v>6</v>
      </c>
      <c r="J637" s="18">
        <v>254</v>
      </c>
      <c r="K637" s="18"/>
      <c r="L637" s="28">
        <f t="shared" si="74"/>
        <v>260</v>
      </c>
      <c r="M637" s="18"/>
      <c r="N637" s="18">
        <v>36</v>
      </c>
      <c r="O637" s="18"/>
      <c r="P637" s="28">
        <f t="shared" si="75"/>
        <v>36</v>
      </c>
      <c r="Q637" s="18">
        <v>6</v>
      </c>
      <c r="R637" s="18"/>
      <c r="S637" s="18"/>
      <c r="T637" s="28">
        <f t="shared" si="76"/>
        <v>6</v>
      </c>
      <c r="U637" s="29">
        <f t="shared" si="79"/>
        <v>12</v>
      </c>
      <c r="V637" s="29">
        <f t="shared" si="79"/>
        <v>422</v>
      </c>
      <c r="W637" s="29">
        <f t="shared" si="79"/>
        <v>0</v>
      </c>
      <c r="X637" s="30">
        <f t="shared" si="77"/>
        <v>434</v>
      </c>
    </row>
    <row r="638" spans="1:24" ht="20.25">
      <c r="A638" s="25">
        <v>8</v>
      </c>
      <c r="B638" s="26" t="s">
        <v>62</v>
      </c>
      <c r="C638" s="27" t="s">
        <v>23</v>
      </c>
      <c r="D638" s="28"/>
      <c r="E638" s="18"/>
      <c r="F638" s="18"/>
      <c r="G638" s="18"/>
      <c r="H638" s="28">
        <f t="shared" si="73"/>
        <v>0</v>
      </c>
      <c r="I638" s="18"/>
      <c r="J638" s="18"/>
      <c r="K638" s="18"/>
      <c r="L638" s="28">
        <f t="shared" si="74"/>
        <v>0</v>
      </c>
      <c r="M638" s="18"/>
      <c r="N638" s="18"/>
      <c r="O638" s="18"/>
      <c r="P638" s="28">
        <f t="shared" si="75"/>
        <v>0</v>
      </c>
      <c r="Q638" s="18"/>
      <c r="R638" s="18"/>
      <c r="S638" s="18"/>
      <c r="T638" s="28">
        <f t="shared" si="76"/>
        <v>0</v>
      </c>
      <c r="U638" s="29">
        <f t="shared" si="79"/>
        <v>0</v>
      </c>
      <c r="V638" s="29">
        <f t="shared" si="79"/>
        <v>0</v>
      </c>
      <c r="W638" s="29">
        <f t="shared" si="79"/>
        <v>0</v>
      </c>
      <c r="X638" s="30">
        <f t="shared" si="77"/>
        <v>0</v>
      </c>
    </row>
    <row r="639" spans="1:24" ht="20.25">
      <c r="A639" s="25">
        <v>9</v>
      </c>
      <c r="B639" s="26" t="s">
        <v>62</v>
      </c>
      <c r="C639" s="27" t="s">
        <v>24</v>
      </c>
      <c r="D639" s="28"/>
      <c r="E639" s="18"/>
      <c r="F639" s="18"/>
      <c r="G639" s="18"/>
      <c r="H639" s="28">
        <f t="shared" si="73"/>
        <v>0</v>
      </c>
      <c r="I639" s="18"/>
      <c r="J639" s="18"/>
      <c r="K639" s="18"/>
      <c r="L639" s="28">
        <f t="shared" si="74"/>
        <v>0</v>
      </c>
      <c r="M639" s="18"/>
      <c r="N639" s="18"/>
      <c r="O639" s="18"/>
      <c r="P639" s="28">
        <f t="shared" si="75"/>
        <v>0</v>
      </c>
      <c r="Q639" s="18"/>
      <c r="R639" s="18"/>
      <c r="S639" s="18"/>
      <c r="T639" s="28">
        <f t="shared" si="76"/>
        <v>0</v>
      </c>
      <c r="U639" s="29">
        <f t="shared" si="79"/>
        <v>0</v>
      </c>
      <c r="V639" s="29">
        <f t="shared" si="79"/>
        <v>0</v>
      </c>
      <c r="W639" s="29">
        <f t="shared" si="79"/>
        <v>0</v>
      </c>
      <c r="X639" s="30">
        <f t="shared" si="77"/>
        <v>0</v>
      </c>
    </row>
    <row r="640" spans="1:24" ht="20.25">
      <c r="A640" s="25">
        <v>10</v>
      </c>
      <c r="B640" s="26" t="s">
        <v>62</v>
      </c>
      <c r="C640" s="27" t="s">
        <v>25</v>
      </c>
      <c r="D640" s="32"/>
      <c r="E640" s="4"/>
      <c r="F640" s="4"/>
      <c r="G640" s="4"/>
      <c r="H640" s="28">
        <f t="shared" si="73"/>
        <v>0</v>
      </c>
      <c r="I640" s="4"/>
      <c r="J640" s="4"/>
      <c r="K640" s="4"/>
      <c r="L640" s="28">
        <f t="shared" si="74"/>
        <v>0</v>
      </c>
      <c r="M640" s="4"/>
      <c r="N640" s="4"/>
      <c r="O640" s="4"/>
      <c r="P640" s="28">
        <f t="shared" si="75"/>
        <v>0</v>
      </c>
      <c r="Q640" s="4"/>
      <c r="R640" s="4"/>
      <c r="S640" s="4"/>
      <c r="T640" s="28">
        <f t="shared" si="76"/>
        <v>0</v>
      </c>
      <c r="U640" s="29">
        <f t="shared" si="79"/>
        <v>0</v>
      </c>
      <c r="V640" s="29">
        <f t="shared" si="79"/>
        <v>0</v>
      </c>
      <c r="W640" s="29">
        <f t="shared" si="79"/>
        <v>0</v>
      </c>
      <c r="X640" s="30">
        <f t="shared" si="77"/>
        <v>0</v>
      </c>
    </row>
    <row r="641" spans="1:25" ht="20.25">
      <c r="A641" s="25">
        <v>11</v>
      </c>
      <c r="B641" s="26" t="s">
        <v>62</v>
      </c>
      <c r="C641" s="27" t="s">
        <v>26</v>
      </c>
      <c r="D641" s="36">
        <v>3</v>
      </c>
      <c r="E641" s="4"/>
      <c r="F641" s="4">
        <v>1</v>
      </c>
      <c r="G641" s="4"/>
      <c r="H641" s="28">
        <f t="shared" si="73"/>
        <v>1</v>
      </c>
      <c r="I641" s="4"/>
      <c r="J641" s="4">
        <v>2</v>
      </c>
      <c r="K641" s="4"/>
      <c r="L641" s="28">
        <f t="shared" si="74"/>
        <v>2</v>
      </c>
      <c r="M641" s="4"/>
      <c r="N641" s="4"/>
      <c r="O641" s="4"/>
      <c r="P641" s="28">
        <f t="shared" si="75"/>
        <v>0</v>
      </c>
      <c r="Q641" s="4"/>
      <c r="R641" s="4"/>
      <c r="S641" s="4"/>
      <c r="T641" s="28">
        <f t="shared" si="76"/>
        <v>0</v>
      </c>
      <c r="U641" s="29">
        <f t="shared" si="79"/>
        <v>0</v>
      </c>
      <c r="V641" s="29">
        <f t="shared" si="79"/>
        <v>3</v>
      </c>
      <c r="W641" s="29">
        <f t="shared" si="79"/>
        <v>0</v>
      </c>
      <c r="X641" s="30">
        <f t="shared" si="77"/>
        <v>3</v>
      </c>
    </row>
    <row r="642" spans="1:25" ht="23.1" customHeight="1">
      <c r="A642" s="25">
        <v>12</v>
      </c>
      <c r="B642" s="26" t="s">
        <v>62</v>
      </c>
      <c r="C642" s="27" t="s">
        <v>27</v>
      </c>
      <c r="D642" s="32"/>
      <c r="E642" s="4"/>
      <c r="F642" s="4"/>
      <c r="G642" s="4"/>
      <c r="H642" s="28">
        <f t="shared" si="73"/>
        <v>0</v>
      </c>
      <c r="I642" s="4"/>
      <c r="J642" s="4"/>
      <c r="K642" s="4"/>
      <c r="L642" s="28">
        <f t="shared" si="74"/>
        <v>0</v>
      </c>
      <c r="M642" s="4"/>
      <c r="N642" s="4"/>
      <c r="O642" s="4"/>
      <c r="P642" s="28">
        <f t="shared" si="75"/>
        <v>0</v>
      </c>
      <c r="Q642" s="4"/>
      <c r="R642" s="4"/>
      <c r="S642" s="4"/>
      <c r="T642" s="28">
        <f t="shared" si="76"/>
        <v>0</v>
      </c>
      <c r="U642" s="29">
        <f t="shared" si="79"/>
        <v>0</v>
      </c>
      <c r="V642" s="29">
        <f t="shared" si="79"/>
        <v>0</v>
      </c>
      <c r="W642" s="29">
        <f t="shared" si="79"/>
        <v>0</v>
      </c>
      <c r="X642" s="30">
        <f t="shared" si="77"/>
        <v>0</v>
      </c>
    </row>
    <row r="643" spans="1:25" ht="23.1" customHeight="1">
      <c r="A643" s="25">
        <v>13</v>
      </c>
      <c r="B643" s="26" t="s">
        <v>62</v>
      </c>
      <c r="C643" s="27" t="s">
        <v>28</v>
      </c>
      <c r="D643" s="32">
        <v>9</v>
      </c>
      <c r="E643" s="4"/>
      <c r="F643" s="4">
        <v>2</v>
      </c>
      <c r="G643" s="4"/>
      <c r="H643" s="28">
        <f t="shared" si="73"/>
        <v>2</v>
      </c>
      <c r="I643" s="4"/>
      <c r="J643" s="4">
        <v>5</v>
      </c>
      <c r="K643" s="4"/>
      <c r="L643" s="28">
        <f t="shared" si="74"/>
        <v>5</v>
      </c>
      <c r="M643" s="4"/>
      <c r="N643" s="4">
        <v>2</v>
      </c>
      <c r="O643" s="4"/>
      <c r="P643" s="28">
        <f t="shared" si="75"/>
        <v>2</v>
      </c>
      <c r="Q643" s="4"/>
      <c r="R643" s="4"/>
      <c r="S643" s="4"/>
      <c r="T643" s="28">
        <f t="shared" si="76"/>
        <v>0</v>
      </c>
      <c r="U643" s="29">
        <f t="shared" si="79"/>
        <v>0</v>
      </c>
      <c r="V643" s="29">
        <f t="shared" si="79"/>
        <v>9</v>
      </c>
      <c r="W643" s="29">
        <f t="shared" si="79"/>
        <v>0</v>
      </c>
      <c r="X643" s="30">
        <f t="shared" si="77"/>
        <v>9</v>
      </c>
    </row>
    <row r="644" spans="1:25" ht="23.1" customHeight="1">
      <c r="A644" s="25">
        <v>14</v>
      </c>
      <c r="B644" s="26" t="s">
        <v>62</v>
      </c>
      <c r="C644" s="27" t="s">
        <v>29</v>
      </c>
      <c r="D644" s="32"/>
      <c r="E644" s="4"/>
      <c r="F644" s="4"/>
      <c r="G644" s="4"/>
      <c r="H644" s="28">
        <f t="shared" si="73"/>
        <v>0</v>
      </c>
      <c r="I644" s="4"/>
      <c r="J644" s="4"/>
      <c r="K644" s="4"/>
      <c r="L644" s="28">
        <f t="shared" si="74"/>
        <v>0</v>
      </c>
      <c r="M644" s="4"/>
      <c r="N644" s="4"/>
      <c r="O644" s="4"/>
      <c r="P644" s="28">
        <f t="shared" si="75"/>
        <v>0</v>
      </c>
      <c r="Q644" s="4"/>
      <c r="R644" s="4"/>
      <c r="S644" s="4"/>
      <c r="T644" s="28">
        <f t="shared" si="76"/>
        <v>0</v>
      </c>
      <c r="U644" s="29">
        <f t="shared" si="79"/>
        <v>0</v>
      </c>
      <c r="V644" s="29">
        <f t="shared" si="79"/>
        <v>0</v>
      </c>
      <c r="W644" s="29">
        <f t="shared" si="79"/>
        <v>0</v>
      </c>
      <c r="X644" s="30">
        <f t="shared" si="77"/>
        <v>0</v>
      </c>
    </row>
    <row r="645" spans="1:25" ht="23.1" customHeight="1">
      <c r="A645" s="25">
        <v>15</v>
      </c>
      <c r="B645" s="26" t="s">
        <v>62</v>
      </c>
      <c r="C645" s="27" t="s">
        <v>30</v>
      </c>
      <c r="D645" s="32">
        <v>4</v>
      </c>
      <c r="E645" s="4"/>
      <c r="F645" s="4">
        <v>1</v>
      </c>
      <c r="G645" s="4"/>
      <c r="H645" s="28">
        <f t="shared" si="73"/>
        <v>1</v>
      </c>
      <c r="I645" s="4"/>
      <c r="J645" s="4">
        <v>2</v>
      </c>
      <c r="K645" s="4"/>
      <c r="L645" s="28">
        <f t="shared" si="74"/>
        <v>2</v>
      </c>
      <c r="M645" s="4"/>
      <c r="N645" s="4">
        <v>1</v>
      </c>
      <c r="O645" s="4"/>
      <c r="P645" s="28">
        <f t="shared" si="75"/>
        <v>1</v>
      </c>
      <c r="Q645" s="4"/>
      <c r="R645" s="4"/>
      <c r="S645" s="4"/>
      <c r="T645" s="28">
        <f t="shared" si="76"/>
        <v>0</v>
      </c>
      <c r="U645" s="29">
        <f t="shared" si="79"/>
        <v>0</v>
      </c>
      <c r="V645" s="29">
        <f t="shared" si="79"/>
        <v>4</v>
      </c>
      <c r="W645" s="29">
        <f t="shared" si="79"/>
        <v>0</v>
      </c>
      <c r="X645" s="30">
        <f t="shared" si="77"/>
        <v>4</v>
      </c>
    </row>
    <row r="646" spans="1:25" ht="23.1" customHeight="1">
      <c r="A646" s="25">
        <v>16</v>
      </c>
      <c r="B646" s="26" t="s">
        <v>62</v>
      </c>
      <c r="C646" s="27" t="s">
        <v>31</v>
      </c>
      <c r="D646" s="32">
        <v>31</v>
      </c>
      <c r="E646" s="4"/>
      <c r="F646" s="4">
        <v>7</v>
      </c>
      <c r="G646" s="4"/>
      <c r="H646" s="28">
        <f t="shared" si="73"/>
        <v>7</v>
      </c>
      <c r="I646" s="4"/>
      <c r="J646" s="4">
        <v>8</v>
      </c>
      <c r="K646" s="4"/>
      <c r="L646" s="28">
        <f t="shared" si="74"/>
        <v>8</v>
      </c>
      <c r="M646" s="4">
        <v>1</v>
      </c>
      <c r="N646" s="4">
        <v>15</v>
      </c>
      <c r="O646" s="4"/>
      <c r="P646" s="28">
        <f t="shared" si="75"/>
        <v>16</v>
      </c>
      <c r="Q646" s="4"/>
      <c r="R646" s="4"/>
      <c r="S646" s="4"/>
      <c r="T646" s="28">
        <f t="shared" si="76"/>
        <v>0</v>
      </c>
      <c r="U646" s="29">
        <f t="shared" si="79"/>
        <v>1</v>
      </c>
      <c r="V646" s="29">
        <f t="shared" si="79"/>
        <v>30</v>
      </c>
      <c r="W646" s="29">
        <f t="shared" si="79"/>
        <v>0</v>
      </c>
      <c r="X646" s="30">
        <f t="shared" si="77"/>
        <v>31</v>
      </c>
      <c r="Y646" s="3">
        <f>X646-D646</f>
        <v>0</v>
      </c>
    </row>
    <row r="647" spans="1:25" ht="23.1" customHeight="1">
      <c r="A647" s="25">
        <v>17</v>
      </c>
      <c r="B647" s="26" t="s">
        <v>62</v>
      </c>
      <c r="C647" s="27" t="s">
        <v>32</v>
      </c>
      <c r="D647" s="32"/>
      <c r="E647" s="4"/>
      <c r="F647" s="4"/>
      <c r="G647" s="4"/>
      <c r="H647" s="28">
        <f t="shared" si="73"/>
        <v>0</v>
      </c>
      <c r="I647" s="4"/>
      <c r="J647" s="4"/>
      <c r="K647" s="4"/>
      <c r="L647" s="28">
        <f t="shared" si="74"/>
        <v>0</v>
      </c>
      <c r="M647" s="4"/>
      <c r="N647" s="4"/>
      <c r="O647" s="4"/>
      <c r="P647" s="28">
        <f t="shared" si="75"/>
        <v>0</v>
      </c>
      <c r="Q647" s="4"/>
      <c r="R647" s="4"/>
      <c r="S647" s="4"/>
      <c r="T647" s="28">
        <f t="shared" si="76"/>
        <v>0</v>
      </c>
      <c r="U647" s="29">
        <f t="shared" si="79"/>
        <v>0</v>
      </c>
      <c r="V647" s="29">
        <f t="shared" si="79"/>
        <v>0</v>
      </c>
      <c r="W647" s="29">
        <f t="shared" si="79"/>
        <v>0</v>
      </c>
      <c r="X647" s="30">
        <f t="shared" si="77"/>
        <v>0</v>
      </c>
    </row>
    <row r="648" spans="1:25" ht="23.1" customHeight="1">
      <c r="A648" s="25">
        <v>18</v>
      </c>
      <c r="B648" s="26" t="s">
        <v>62</v>
      </c>
      <c r="C648" s="27" t="s">
        <v>33</v>
      </c>
      <c r="D648" s="32"/>
      <c r="E648" s="4"/>
      <c r="F648" s="4"/>
      <c r="G648" s="4"/>
      <c r="H648" s="28">
        <f t="shared" si="73"/>
        <v>0</v>
      </c>
      <c r="I648" s="4"/>
      <c r="J648" s="4"/>
      <c r="K648" s="4"/>
      <c r="L648" s="28">
        <f t="shared" si="74"/>
        <v>0</v>
      </c>
      <c r="M648" s="4"/>
      <c r="N648" s="4"/>
      <c r="O648" s="4"/>
      <c r="P648" s="28">
        <f t="shared" si="75"/>
        <v>0</v>
      </c>
      <c r="Q648" s="4"/>
      <c r="R648" s="4"/>
      <c r="S648" s="4"/>
      <c r="T648" s="28">
        <f t="shared" si="76"/>
        <v>0</v>
      </c>
      <c r="U648" s="29">
        <f t="shared" si="79"/>
        <v>0</v>
      </c>
      <c r="V648" s="29">
        <f t="shared" si="79"/>
        <v>0</v>
      </c>
      <c r="W648" s="29">
        <f t="shared" si="79"/>
        <v>0</v>
      </c>
      <c r="X648" s="30">
        <f t="shared" si="77"/>
        <v>0</v>
      </c>
    </row>
    <row r="649" spans="1:25" ht="23.1" customHeight="1">
      <c r="A649" s="25">
        <v>19</v>
      </c>
      <c r="B649" s="26" t="s">
        <v>62</v>
      </c>
      <c r="C649" s="33" t="s">
        <v>34</v>
      </c>
      <c r="D649" s="4"/>
      <c r="E649" s="4"/>
      <c r="F649" s="4"/>
      <c r="G649" s="4"/>
      <c r="H649" s="18">
        <f t="shared" si="73"/>
        <v>0</v>
      </c>
      <c r="I649" s="4"/>
      <c r="J649" s="4"/>
      <c r="K649" s="4"/>
      <c r="L649" s="18">
        <f t="shared" si="74"/>
        <v>0</v>
      </c>
      <c r="M649" s="4"/>
      <c r="N649" s="4"/>
      <c r="O649" s="4"/>
      <c r="P649" s="18">
        <f t="shared" si="75"/>
        <v>0</v>
      </c>
      <c r="Q649" s="4"/>
      <c r="R649" s="4"/>
      <c r="S649" s="4"/>
      <c r="T649" s="18">
        <f t="shared" si="76"/>
        <v>0</v>
      </c>
      <c r="U649" s="18">
        <f t="shared" si="79"/>
        <v>0</v>
      </c>
      <c r="V649" s="18">
        <f t="shared" si="79"/>
        <v>0</v>
      </c>
      <c r="W649" s="18">
        <f t="shared" si="79"/>
        <v>0</v>
      </c>
      <c r="X649" s="18">
        <f t="shared" si="77"/>
        <v>0</v>
      </c>
    </row>
    <row r="650" spans="1:25" ht="23.1" customHeight="1">
      <c r="A650" s="25">
        <v>20</v>
      </c>
      <c r="B650" s="26" t="s">
        <v>62</v>
      </c>
      <c r="C650" s="34" t="s">
        <v>35</v>
      </c>
      <c r="D650" s="32"/>
      <c r="E650" s="4"/>
      <c r="F650" s="4"/>
      <c r="G650" s="4"/>
      <c r="H650" s="28">
        <f t="shared" si="73"/>
        <v>0</v>
      </c>
      <c r="I650" s="4"/>
      <c r="J650" s="4"/>
      <c r="K650" s="4"/>
      <c r="L650" s="28">
        <f t="shared" si="74"/>
        <v>0</v>
      </c>
      <c r="M650" s="4"/>
      <c r="N650" s="4"/>
      <c r="O650" s="4"/>
      <c r="P650" s="28">
        <f t="shared" si="75"/>
        <v>0</v>
      </c>
      <c r="Q650" s="4"/>
      <c r="R650" s="4"/>
      <c r="S650" s="4"/>
      <c r="T650" s="28">
        <f t="shared" si="76"/>
        <v>0</v>
      </c>
      <c r="U650" s="29">
        <f t="shared" si="79"/>
        <v>0</v>
      </c>
      <c r="V650" s="29">
        <f t="shared" si="79"/>
        <v>0</v>
      </c>
      <c r="W650" s="29">
        <f t="shared" si="79"/>
        <v>0</v>
      </c>
      <c r="X650" s="30">
        <f t="shared" si="77"/>
        <v>0</v>
      </c>
    </row>
    <row r="651" spans="1:25" ht="23.1" customHeight="1">
      <c r="A651" s="25">
        <v>21</v>
      </c>
      <c r="B651" s="26" t="s">
        <v>62</v>
      </c>
      <c r="C651" s="27" t="s">
        <v>36</v>
      </c>
      <c r="D651" s="32"/>
      <c r="E651" s="4"/>
      <c r="F651" s="4"/>
      <c r="G651" s="4"/>
      <c r="H651" s="28">
        <f t="shared" si="73"/>
        <v>0</v>
      </c>
      <c r="I651" s="4"/>
      <c r="J651" s="4"/>
      <c r="K651" s="4"/>
      <c r="L651" s="28">
        <f t="shared" si="74"/>
        <v>0</v>
      </c>
      <c r="M651" s="4"/>
      <c r="N651" s="4"/>
      <c r="O651" s="4"/>
      <c r="P651" s="28">
        <f t="shared" si="75"/>
        <v>0</v>
      </c>
      <c r="Q651" s="4"/>
      <c r="R651" s="4"/>
      <c r="S651" s="4"/>
      <c r="T651" s="28">
        <f t="shared" si="76"/>
        <v>0</v>
      </c>
      <c r="U651" s="29">
        <f t="shared" si="79"/>
        <v>0</v>
      </c>
      <c r="V651" s="29">
        <f t="shared" si="79"/>
        <v>0</v>
      </c>
      <c r="W651" s="29">
        <f t="shared" si="79"/>
        <v>0</v>
      </c>
      <c r="X651" s="30">
        <f t="shared" si="77"/>
        <v>0</v>
      </c>
    </row>
    <row r="652" spans="1:25" ht="23.1" customHeight="1">
      <c r="A652" s="25">
        <v>22</v>
      </c>
      <c r="B652" s="26" t="s">
        <v>62</v>
      </c>
      <c r="C652" s="27" t="s">
        <v>37</v>
      </c>
      <c r="D652" s="32"/>
      <c r="E652" s="4"/>
      <c r="F652" s="4"/>
      <c r="G652" s="4"/>
      <c r="H652" s="28">
        <f t="shared" si="73"/>
        <v>0</v>
      </c>
      <c r="I652" s="4"/>
      <c r="J652" s="4"/>
      <c r="K652" s="4"/>
      <c r="L652" s="28">
        <f t="shared" si="74"/>
        <v>0</v>
      </c>
      <c r="M652" s="4"/>
      <c r="N652" s="4"/>
      <c r="O652" s="4"/>
      <c r="P652" s="28">
        <f t="shared" si="75"/>
        <v>0</v>
      </c>
      <c r="Q652" s="4"/>
      <c r="R652" s="4"/>
      <c r="S652" s="4"/>
      <c r="T652" s="28">
        <f t="shared" si="76"/>
        <v>0</v>
      </c>
      <c r="U652" s="29">
        <f t="shared" si="79"/>
        <v>0</v>
      </c>
      <c r="V652" s="29">
        <f t="shared" si="79"/>
        <v>0</v>
      </c>
      <c r="W652" s="29">
        <f t="shared" si="79"/>
        <v>0</v>
      </c>
      <c r="X652" s="30">
        <f t="shared" si="77"/>
        <v>0</v>
      </c>
    </row>
    <row r="653" spans="1:25" ht="23.1" customHeight="1">
      <c r="A653" s="25">
        <v>23</v>
      </c>
      <c r="B653" s="26" t="s">
        <v>62</v>
      </c>
      <c r="C653" s="27" t="s">
        <v>146</v>
      </c>
      <c r="D653" s="32">
        <v>71</v>
      </c>
      <c r="E653" s="4"/>
      <c r="F653" s="4">
        <v>1</v>
      </c>
      <c r="G653" s="4"/>
      <c r="H653" s="28">
        <f t="shared" ref="H653:H716" si="81">SUM(E653,F653,G653)</f>
        <v>1</v>
      </c>
      <c r="I653" s="4"/>
      <c r="J653" s="4">
        <v>12</v>
      </c>
      <c r="K653" s="4"/>
      <c r="L653" s="28">
        <f t="shared" ref="L653:L716" si="82">SUM(I653,J653,K653)</f>
        <v>12</v>
      </c>
      <c r="M653" s="4"/>
      <c r="N653" s="4">
        <v>58</v>
      </c>
      <c r="O653" s="4"/>
      <c r="P653" s="28">
        <f t="shared" si="75"/>
        <v>58</v>
      </c>
      <c r="Q653" s="4"/>
      <c r="R653" s="4"/>
      <c r="S653" s="4"/>
      <c r="T653" s="28">
        <f t="shared" si="76"/>
        <v>0</v>
      </c>
      <c r="U653" s="29">
        <f t="shared" si="79"/>
        <v>0</v>
      </c>
      <c r="V653" s="29">
        <f t="shared" si="79"/>
        <v>71</v>
      </c>
      <c r="W653" s="29">
        <f t="shared" si="79"/>
        <v>0</v>
      </c>
      <c r="X653" s="30">
        <f t="shared" si="77"/>
        <v>71</v>
      </c>
    </row>
    <row r="654" spans="1:25" ht="23.1" customHeight="1">
      <c r="A654" s="25">
        <v>24</v>
      </c>
      <c r="B654" s="26" t="s">
        <v>62</v>
      </c>
      <c r="C654" s="27" t="s">
        <v>38</v>
      </c>
      <c r="D654" s="32"/>
      <c r="E654" s="4"/>
      <c r="F654" s="4"/>
      <c r="G654" s="4"/>
      <c r="H654" s="28">
        <f t="shared" si="81"/>
        <v>0</v>
      </c>
      <c r="I654" s="4"/>
      <c r="J654" s="4"/>
      <c r="K654" s="4"/>
      <c r="L654" s="28">
        <f t="shared" si="82"/>
        <v>0</v>
      </c>
      <c r="M654" s="4"/>
      <c r="N654" s="4"/>
      <c r="O654" s="4"/>
      <c r="P654" s="28">
        <f t="shared" ref="P654:P717" si="83">SUM(M654,N654,O654)</f>
        <v>0</v>
      </c>
      <c r="Q654" s="4"/>
      <c r="R654" s="4"/>
      <c r="S654" s="4"/>
      <c r="T654" s="28">
        <f t="shared" ref="T654:T717" si="84">SUM(Q654,R654,S654)</f>
        <v>0</v>
      </c>
      <c r="U654" s="29">
        <f t="shared" si="79"/>
        <v>0</v>
      </c>
      <c r="V654" s="29">
        <f t="shared" si="79"/>
        <v>0</v>
      </c>
      <c r="W654" s="29">
        <f t="shared" si="79"/>
        <v>0</v>
      </c>
      <c r="X654" s="30">
        <f t="shared" ref="X654:X717" si="85">SUM(U654,V654,W654)</f>
        <v>0</v>
      </c>
    </row>
    <row r="655" spans="1:25" ht="23.1" customHeight="1">
      <c r="A655" s="25">
        <v>25</v>
      </c>
      <c r="B655" s="26" t="s">
        <v>62</v>
      </c>
      <c r="C655" s="27" t="s">
        <v>39</v>
      </c>
      <c r="D655" s="32"/>
      <c r="E655" s="4"/>
      <c r="F655" s="4"/>
      <c r="G655" s="4"/>
      <c r="H655" s="28">
        <f t="shared" si="81"/>
        <v>0</v>
      </c>
      <c r="I655" s="4"/>
      <c r="J655" s="4"/>
      <c r="K655" s="4"/>
      <c r="L655" s="28">
        <f t="shared" si="82"/>
        <v>0</v>
      </c>
      <c r="M655" s="4"/>
      <c r="N655" s="4"/>
      <c r="O655" s="4"/>
      <c r="P655" s="28">
        <f t="shared" si="83"/>
        <v>0</v>
      </c>
      <c r="Q655" s="4"/>
      <c r="R655" s="4"/>
      <c r="S655" s="4"/>
      <c r="T655" s="28">
        <f t="shared" si="84"/>
        <v>0</v>
      </c>
      <c r="U655" s="29">
        <f t="shared" si="79"/>
        <v>0</v>
      </c>
      <c r="V655" s="29">
        <f t="shared" si="79"/>
        <v>0</v>
      </c>
      <c r="W655" s="29">
        <f t="shared" si="79"/>
        <v>0</v>
      </c>
      <c r="X655" s="30">
        <f t="shared" si="85"/>
        <v>0</v>
      </c>
    </row>
    <row r="656" spans="1:25" ht="23.1" customHeight="1">
      <c r="A656" s="25">
        <v>26</v>
      </c>
      <c r="B656" s="26" t="s">
        <v>62</v>
      </c>
      <c r="C656" s="27" t="s">
        <v>40</v>
      </c>
      <c r="D656" s="32"/>
      <c r="E656" s="4"/>
      <c r="F656" s="4"/>
      <c r="G656" s="4"/>
      <c r="H656" s="28">
        <f t="shared" si="81"/>
        <v>0</v>
      </c>
      <c r="I656" s="4"/>
      <c r="J656" s="4"/>
      <c r="K656" s="4"/>
      <c r="L656" s="28">
        <f t="shared" si="82"/>
        <v>0</v>
      </c>
      <c r="M656" s="4"/>
      <c r="N656" s="4"/>
      <c r="O656" s="4"/>
      <c r="P656" s="28">
        <f t="shared" si="83"/>
        <v>0</v>
      </c>
      <c r="Q656" s="4"/>
      <c r="R656" s="4"/>
      <c r="S656" s="4"/>
      <c r="T656" s="28">
        <f t="shared" si="84"/>
        <v>0</v>
      </c>
      <c r="U656" s="29">
        <f t="shared" si="79"/>
        <v>0</v>
      </c>
      <c r="V656" s="29">
        <f t="shared" si="79"/>
        <v>0</v>
      </c>
      <c r="W656" s="29">
        <f t="shared" si="79"/>
        <v>0</v>
      </c>
      <c r="X656" s="30">
        <f t="shared" si="85"/>
        <v>0</v>
      </c>
    </row>
    <row r="657" spans="1:24" ht="23.1" customHeight="1">
      <c r="A657" s="25">
        <v>27</v>
      </c>
      <c r="B657" s="26" t="s">
        <v>62</v>
      </c>
      <c r="C657" s="27" t="s">
        <v>41</v>
      </c>
      <c r="D657" s="32"/>
      <c r="E657" s="4"/>
      <c r="F657" s="4"/>
      <c r="G657" s="4"/>
      <c r="H657" s="28">
        <f t="shared" si="81"/>
        <v>0</v>
      </c>
      <c r="I657" s="4"/>
      <c r="J657" s="4"/>
      <c r="K657" s="4"/>
      <c r="L657" s="28">
        <f t="shared" si="82"/>
        <v>0</v>
      </c>
      <c r="M657" s="4"/>
      <c r="N657" s="4"/>
      <c r="O657" s="4"/>
      <c r="P657" s="28">
        <f t="shared" si="83"/>
        <v>0</v>
      </c>
      <c r="Q657" s="4"/>
      <c r="R657" s="4"/>
      <c r="S657" s="4"/>
      <c r="T657" s="28">
        <f t="shared" si="84"/>
        <v>0</v>
      </c>
      <c r="U657" s="29">
        <f t="shared" si="79"/>
        <v>0</v>
      </c>
      <c r="V657" s="29">
        <f t="shared" si="79"/>
        <v>0</v>
      </c>
      <c r="W657" s="29">
        <f t="shared" si="79"/>
        <v>0</v>
      </c>
      <c r="X657" s="30">
        <f t="shared" si="85"/>
        <v>0</v>
      </c>
    </row>
    <row r="658" spans="1:24" ht="20.25">
      <c r="A658" s="25">
        <v>28</v>
      </c>
      <c r="B658" s="26" t="s">
        <v>62</v>
      </c>
      <c r="C658" s="27" t="s">
        <v>42</v>
      </c>
      <c r="D658" s="32"/>
      <c r="E658" s="4"/>
      <c r="F658" s="4"/>
      <c r="G658" s="4"/>
      <c r="H658" s="28">
        <f t="shared" si="81"/>
        <v>0</v>
      </c>
      <c r="I658" s="4"/>
      <c r="J658" s="4"/>
      <c r="K658" s="4"/>
      <c r="L658" s="28">
        <f t="shared" si="82"/>
        <v>0</v>
      </c>
      <c r="M658" s="4"/>
      <c r="N658" s="4"/>
      <c r="O658" s="4"/>
      <c r="P658" s="28">
        <f t="shared" si="83"/>
        <v>0</v>
      </c>
      <c r="Q658" s="4"/>
      <c r="R658" s="4"/>
      <c r="S658" s="4"/>
      <c r="T658" s="28">
        <f t="shared" si="84"/>
        <v>0</v>
      </c>
      <c r="U658" s="29">
        <f t="shared" si="79"/>
        <v>0</v>
      </c>
      <c r="V658" s="29">
        <f t="shared" si="79"/>
        <v>0</v>
      </c>
      <c r="W658" s="29">
        <f t="shared" si="79"/>
        <v>0</v>
      </c>
      <c r="X658" s="30">
        <f t="shared" si="85"/>
        <v>0</v>
      </c>
    </row>
    <row r="659" spans="1:24" ht="40.5">
      <c r="A659" s="25">
        <v>31</v>
      </c>
      <c r="B659" s="26" t="s">
        <v>62</v>
      </c>
      <c r="C659" s="27" t="s">
        <v>121</v>
      </c>
      <c r="D659" s="32"/>
      <c r="E659" s="4"/>
      <c r="F659" s="4"/>
      <c r="G659" s="4"/>
      <c r="H659" s="28">
        <f t="shared" si="81"/>
        <v>0</v>
      </c>
      <c r="I659" s="4"/>
      <c r="J659" s="4"/>
      <c r="K659" s="4"/>
      <c r="L659" s="28">
        <f t="shared" si="82"/>
        <v>0</v>
      </c>
      <c r="M659" s="4"/>
      <c r="N659" s="4"/>
      <c r="O659" s="4"/>
      <c r="P659" s="28">
        <f t="shared" si="83"/>
        <v>0</v>
      </c>
      <c r="Q659" s="4"/>
      <c r="R659" s="4"/>
      <c r="S659" s="4"/>
      <c r="T659" s="28">
        <f t="shared" si="84"/>
        <v>0</v>
      </c>
      <c r="U659" s="29">
        <f t="shared" si="79"/>
        <v>0</v>
      </c>
      <c r="V659" s="29">
        <f t="shared" si="79"/>
        <v>0</v>
      </c>
      <c r="W659" s="29">
        <f t="shared" si="79"/>
        <v>0</v>
      </c>
      <c r="X659" s="30">
        <f t="shared" si="85"/>
        <v>0</v>
      </c>
    </row>
    <row r="660" spans="1:24" ht="20.25">
      <c r="A660" s="25">
        <v>32</v>
      </c>
      <c r="B660" s="26" t="s">
        <v>62</v>
      </c>
      <c r="C660" s="27" t="s">
        <v>43</v>
      </c>
      <c r="D660" s="32"/>
      <c r="E660" s="4"/>
      <c r="F660" s="4"/>
      <c r="G660" s="4"/>
      <c r="H660" s="28">
        <f t="shared" si="81"/>
        <v>0</v>
      </c>
      <c r="I660" s="4"/>
      <c r="J660" s="4"/>
      <c r="K660" s="4"/>
      <c r="L660" s="28">
        <f t="shared" si="82"/>
        <v>0</v>
      </c>
      <c r="M660" s="4"/>
      <c r="N660" s="4"/>
      <c r="O660" s="4"/>
      <c r="P660" s="28">
        <f t="shared" si="83"/>
        <v>0</v>
      </c>
      <c r="Q660" s="4"/>
      <c r="R660" s="4"/>
      <c r="S660" s="4"/>
      <c r="T660" s="28">
        <f t="shared" si="84"/>
        <v>0</v>
      </c>
      <c r="U660" s="29">
        <f t="shared" si="79"/>
        <v>0</v>
      </c>
      <c r="V660" s="29">
        <f t="shared" si="79"/>
        <v>0</v>
      </c>
      <c r="W660" s="29">
        <f t="shared" si="79"/>
        <v>0</v>
      </c>
      <c r="X660" s="30">
        <f t="shared" si="85"/>
        <v>0</v>
      </c>
    </row>
    <row r="661" spans="1:24" ht="40.5">
      <c r="A661" s="25">
        <v>33</v>
      </c>
      <c r="B661" s="26" t="s">
        <v>62</v>
      </c>
      <c r="C661" s="27" t="s">
        <v>122</v>
      </c>
      <c r="D661" s="32"/>
      <c r="E661" s="4"/>
      <c r="F661" s="4"/>
      <c r="G661" s="4"/>
      <c r="H661" s="28">
        <f t="shared" si="81"/>
        <v>0</v>
      </c>
      <c r="I661" s="4"/>
      <c r="J661" s="4"/>
      <c r="K661" s="4"/>
      <c r="L661" s="28">
        <f t="shared" si="82"/>
        <v>0</v>
      </c>
      <c r="M661" s="4"/>
      <c r="N661" s="4"/>
      <c r="O661" s="4"/>
      <c r="P661" s="28">
        <f t="shared" si="83"/>
        <v>0</v>
      </c>
      <c r="Q661" s="4"/>
      <c r="R661" s="4"/>
      <c r="S661" s="4"/>
      <c r="T661" s="28">
        <f t="shared" si="84"/>
        <v>0</v>
      </c>
      <c r="U661" s="29">
        <f t="shared" si="79"/>
        <v>0</v>
      </c>
      <c r="V661" s="29">
        <f t="shared" si="79"/>
        <v>0</v>
      </c>
      <c r="W661" s="29">
        <f t="shared" si="79"/>
        <v>0</v>
      </c>
      <c r="X661" s="30">
        <f t="shared" si="85"/>
        <v>0</v>
      </c>
    </row>
    <row r="662" spans="1:24" ht="20.25">
      <c r="A662" s="25">
        <v>34</v>
      </c>
      <c r="B662" s="26" t="s">
        <v>62</v>
      </c>
      <c r="C662" s="27" t="s">
        <v>85</v>
      </c>
      <c r="D662" s="32">
        <v>170</v>
      </c>
      <c r="E662" s="4"/>
      <c r="F662" s="4">
        <v>64</v>
      </c>
      <c r="G662" s="4"/>
      <c r="H662" s="28">
        <f t="shared" si="81"/>
        <v>64</v>
      </c>
      <c r="I662" s="4">
        <v>2</v>
      </c>
      <c r="J662" s="4">
        <v>58</v>
      </c>
      <c r="K662" s="4"/>
      <c r="L662" s="28">
        <f t="shared" si="82"/>
        <v>60</v>
      </c>
      <c r="M662" s="4">
        <v>4</v>
      </c>
      <c r="N662" s="4">
        <v>39</v>
      </c>
      <c r="O662" s="4"/>
      <c r="P662" s="28">
        <f t="shared" si="83"/>
        <v>43</v>
      </c>
      <c r="Q662" s="4">
        <v>3</v>
      </c>
      <c r="R662" s="4"/>
      <c r="S662" s="4"/>
      <c r="T662" s="28">
        <f t="shared" si="84"/>
        <v>3</v>
      </c>
      <c r="U662" s="29">
        <f t="shared" si="79"/>
        <v>9</v>
      </c>
      <c r="V662" s="29">
        <f t="shared" si="79"/>
        <v>161</v>
      </c>
      <c r="W662" s="29">
        <f t="shared" si="79"/>
        <v>0</v>
      </c>
      <c r="X662" s="30">
        <f t="shared" si="85"/>
        <v>170</v>
      </c>
    </row>
    <row r="663" spans="1:24" ht="20.25">
      <c r="A663" s="25">
        <v>35</v>
      </c>
      <c r="B663" s="26" t="s">
        <v>62</v>
      </c>
      <c r="C663" s="34" t="s">
        <v>44</v>
      </c>
      <c r="D663" s="32"/>
      <c r="E663" s="4"/>
      <c r="F663" s="4"/>
      <c r="G663" s="4"/>
      <c r="H663" s="28">
        <f t="shared" si="81"/>
        <v>0</v>
      </c>
      <c r="I663" s="4"/>
      <c r="J663" s="4"/>
      <c r="K663" s="4"/>
      <c r="L663" s="28">
        <f t="shared" si="82"/>
        <v>0</v>
      </c>
      <c r="M663" s="4"/>
      <c r="N663" s="4"/>
      <c r="O663" s="4"/>
      <c r="P663" s="28">
        <f t="shared" si="83"/>
        <v>0</v>
      </c>
      <c r="Q663" s="4"/>
      <c r="R663" s="4"/>
      <c r="S663" s="4"/>
      <c r="T663" s="28">
        <f t="shared" si="84"/>
        <v>0</v>
      </c>
      <c r="U663" s="29">
        <f t="shared" si="79"/>
        <v>0</v>
      </c>
      <c r="V663" s="29">
        <f t="shared" si="79"/>
        <v>0</v>
      </c>
      <c r="W663" s="29">
        <f t="shared" si="79"/>
        <v>0</v>
      </c>
      <c r="X663" s="30">
        <f t="shared" si="85"/>
        <v>0</v>
      </c>
    </row>
    <row r="664" spans="1:24" ht="20.25">
      <c r="A664" s="25">
        <v>36</v>
      </c>
      <c r="B664" s="26" t="s">
        <v>62</v>
      </c>
      <c r="C664" s="34" t="s">
        <v>45</v>
      </c>
      <c r="D664" s="32"/>
      <c r="E664" s="4"/>
      <c r="F664" s="4"/>
      <c r="G664" s="4"/>
      <c r="H664" s="28">
        <f t="shared" si="81"/>
        <v>0</v>
      </c>
      <c r="I664" s="4"/>
      <c r="J664" s="4"/>
      <c r="K664" s="4"/>
      <c r="L664" s="28">
        <f t="shared" si="82"/>
        <v>0</v>
      </c>
      <c r="M664" s="4"/>
      <c r="N664" s="4"/>
      <c r="O664" s="4"/>
      <c r="P664" s="28">
        <f t="shared" si="83"/>
        <v>0</v>
      </c>
      <c r="Q664" s="4"/>
      <c r="R664" s="4"/>
      <c r="S664" s="4"/>
      <c r="T664" s="28">
        <f t="shared" si="84"/>
        <v>0</v>
      </c>
      <c r="U664" s="29">
        <f t="shared" si="79"/>
        <v>0</v>
      </c>
      <c r="V664" s="29">
        <f t="shared" si="79"/>
        <v>0</v>
      </c>
      <c r="W664" s="29">
        <f t="shared" si="79"/>
        <v>0</v>
      </c>
      <c r="X664" s="30">
        <f t="shared" si="85"/>
        <v>0</v>
      </c>
    </row>
    <row r="665" spans="1:24" ht="20.25">
      <c r="A665" s="25">
        <v>37</v>
      </c>
      <c r="B665" s="26" t="s">
        <v>62</v>
      </c>
      <c r="C665" s="34" t="s">
        <v>46</v>
      </c>
      <c r="D665" s="32"/>
      <c r="E665" s="4"/>
      <c r="F665" s="4"/>
      <c r="G665" s="4"/>
      <c r="H665" s="28">
        <f t="shared" si="81"/>
        <v>0</v>
      </c>
      <c r="I665" s="4"/>
      <c r="J665" s="4"/>
      <c r="K665" s="4"/>
      <c r="L665" s="28">
        <f t="shared" si="82"/>
        <v>0</v>
      </c>
      <c r="M665" s="4"/>
      <c r="N665" s="4"/>
      <c r="O665" s="4"/>
      <c r="P665" s="28">
        <f t="shared" si="83"/>
        <v>0</v>
      </c>
      <c r="Q665" s="4"/>
      <c r="R665" s="4"/>
      <c r="S665" s="4"/>
      <c r="T665" s="28">
        <f t="shared" si="84"/>
        <v>0</v>
      </c>
      <c r="U665" s="29">
        <f t="shared" si="79"/>
        <v>0</v>
      </c>
      <c r="V665" s="29">
        <f t="shared" si="79"/>
        <v>0</v>
      </c>
      <c r="W665" s="29">
        <f t="shared" si="79"/>
        <v>0</v>
      </c>
      <c r="X665" s="30">
        <f t="shared" si="85"/>
        <v>0</v>
      </c>
    </row>
    <row r="666" spans="1:24" ht="20.25">
      <c r="A666" s="25">
        <v>38</v>
      </c>
      <c r="B666" s="26" t="s">
        <v>62</v>
      </c>
      <c r="C666" s="34" t="s">
        <v>47</v>
      </c>
      <c r="D666" s="32"/>
      <c r="E666" s="4"/>
      <c r="F666" s="4"/>
      <c r="G666" s="4"/>
      <c r="H666" s="28">
        <f t="shared" si="81"/>
        <v>0</v>
      </c>
      <c r="I666" s="4"/>
      <c r="J666" s="4"/>
      <c r="K666" s="4"/>
      <c r="L666" s="28">
        <f t="shared" si="82"/>
        <v>0</v>
      </c>
      <c r="M666" s="4"/>
      <c r="N666" s="4"/>
      <c r="O666" s="4"/>
      <c r="P666" s="28">
        <f t="shared" si="83"/>
        <v>0</v>
      </c>
      <c r="Q666" s="4"/>
      <c r="R666" s="4"/>
      <c r="S666" s="4"/>
      <c r="T666" s="28">
        <f t="shared" si="84"/>
        <v>0</v>
      </c>
      <c r="U666" s="29">
        <f t="shared" si="79"/>
        <v>0</v>
      </c>
      <c r="V666" s="29">
        <f t="shared" si="79"/>
        <v>0</v>
      </c>
      <c r="W666" s="29">
        <f t="shared" si="79"/>
        <v>0</v>
      </c>
      <c r="X666" s="30">
        <f t="shared" si="85"/>
        <v>0</v>
      </c>
    </row>
    <row r="667" spans="1:24">
      <c r="A667" s="35">
        <v>18</v>
      </c>
      <c r="B667" s="26" t="s">
        <v>62</v>
      </c>
      <c r="C667" s="35" t="s">
        <v>14</v>
      </c>
      <c r="D667" s="36">
        <f>SUM(D631:D666)</f>
        <v>1018</v>
      </c>
      <c r="E667" s="35">
        <f t="shared" ref="E667:S667" si="86">SUM(E631:E666)</f>
        <v>0</v>
      </c>
      <c r="F667" s="35">
        <f t="shared" si="86"/>
        <v>271</v>
      </c>
      <c r="G667" s="35">
        <f t="shared" si="86"/>
        <v>0</v>
      </c>
      <c r="H667" s="28">
        <f t="shared" si="81"/>
        <v>271</v>
      </c>
      <c r="I667" s="35">
        <f t="shared" si="86"/>
        <v>12</v>
      </c>
      <c r="J667" s="35">
        <f t="shared" si="86"/>
        <v>453</v>
      </c>
      <c r="K667" s="35">
        <f t="shared" si="86"/>
        <v>0</v>
      </c>
      <c r="L667" s="28">
        <f t="shared" si="82"/>
        <v>465</v>
      </c>
      <c r="M667" s="35">
        <f t="shared" si="86"/>
        <v>13</v>
      </c>
      <c r="N667" s="35">
        <f t="shared" si="86"/>
        <v>259</v>
      </c>
      <c r="O667" s="35">
        <f t="shared" si="86"/>
        <v>0</v>
      </c>
      <c r="P667" s="28">
        <f t="shared" si="83"/>
        <v>272</v>
      </c>
      <c r="Q667" s="35">
        <f t="shared" si="86"/>
        <v>10</v>
      </c>
      <c r="R667" s="35">
        <f t="shared" si="86"/>
        <v>0</v>
      </c>
      <c r="S667" s="35">
        <f t="shared" si="86"/>
        <v>0</v>
      </c>
      <c r="T667" s="28">
        <f t="shared" si="84"/>
        <v>10</v>
      </c>
      <c r="U667" s="37">
        <f t="shared" si="79"/>
        <v>35</v>
      </c>
      <c r="V667" s="37">
        <f t="shared" si="79"/>
        <v>983</v>
      </c>
      <c r="W667" s="37">
        <f t="shared" si="79"/>
        <v>0</v>
      </c>
      <c r="X667" s="37">
        <f t="shared" si="85"/>
        <v>1018</v>
      </c>
    </row>
    <row r="668" spans="1:24" ht="20.25">
      <c r="A668" s="25">
        <v>1</v>
      </c>
      <c r="B668" s="26" t="s">
        <v>10</v>
      </c>
      <c r="C668" s="27" t="s">
        <v>16</v>
      </c>
      <c r="D668" s="28">
        <v>10</v>
      </c>
      <c r="E668" s="18"/>
      <c r="F668" s="18"/>
      <c r="G668" s="18"/>
      <c r="H668" s="28">
        <f t="shared" si="81"/>
        <v>0</v>
      </c>
      <c r="I668" s="18"/>
      <c r="J668" s="18">
        <v>5</v>
      </c>
      <c r="K668" s="18"/>
      <c r="L668" s="28">
        <f t="shared" si="82"/>
        <v>5</v>
      </c>
      <c r="M668" s="18"/>
      <c r="N668" s="18">
        <v>5</v>
      </c>
      <c r="O668" s="18"/>
      <c r="P668" s="28">
        <f t="shared" si="83"/>
        <v>5</v>
      </c>
      <c r="Q668" s="18"/>
      <c r="R668" s="18"/>
      <c r="S668" s="18"/>
      <c r="T668" s="28">
        <f t="shared" si="84"/>
        <v>0</v>
      </c>
      <c r="U668" s="29">
        <f t="shared" si="79"/>
        <v>0</v>
      </c>
      <c r="V668" s="29">
        <f t="shared" si="79"/>
        <v>10</v>
      </c>
      <c r="W668" s="29">
        <f t="shared" si="79"/>
        <v>0</v>
      </c>
      <c r="X668" s="30">
        <f t="shared" si="85"/>
        <v>10</v>
      </c>
    </row>
    <row r="669" spans="1:24" ht="20.25">
      <c r="A669" s="25">
        <v>2</v>
      </c>
      <c r="B669" s="26" t="s">
        <v>10</v>
      </c>
      <c r="C669" s="27" t="s">
        <v>17</v>
      </c>
      <c r="D669" s="28">
        <v>14</v>
      </c>
      <c r="E669" s="18"/>
      <c r="F669" s="18">
        <v>9</v>
      </c>
      <c r="G669" s="18"/>
      <c r="H669" s="28">
        <f t="shared" si="81"/>
        <v>9</v>
      </c>
      <c r="I669" s="18">
        <v>1</v>
      </c>
      <c r="J669" s="18">
        <v>3</v>
      </c>
      <c r="K669" s="18"/>
      <c r="L669" s="28">
        <f t="shared" si="82"/>
        <v>4</v>
      </c>
      <c r="M669" s="18"/>
      <c r="N669" s="18">
        <v>1</v>
      </c>
      <c r="O669" s="18"/>
      <c r="P669" s="28">
        <f t="shared" si="83"/>
        <v>1</v>
      </c>
      <c r="Q669" s="18"/>
      <c r="R669" s="18"/>
      <c r="S669" s="18"/>
      <c r="T669" s="28">
        <f t="shared" si="84"/>
        <v>0</v>
      </c>
      <c r="U669" s="29">
        <f t="shared" si="79"/>
        <v>1</v>
      </c>
      <c r="V669" s="29">
        <f t="shared" si="79"/>
        <v>13</v>
      </c>
      <c r="W669" s="29">
        <f t="shared" si="79"/>
        <v>0</v>
      </c>
      <c r="X669" s="30">
        <f t="shared" si="85"/>
        <v>14</v>
      </c>
    </row>
    <row r="670" spans="1:24" ht="20.25">
      <c r="A670" s="25">
        <v>3</v>
      </c>
      <c r="B670" s="26" t="s">
        <v>10</v>
      </c>
      <c r="C670" s="27" t="s">
        <v>18</v>
      </c>
      <c r="D670" s="28">
        <v>32</v>
      </c>
      <c r="E670" s="18">
        <v>3</v>
      </c>
      <c r="F670" s="18">
        <v>11</v>
      </c>
      <c r="G670" s="18">
        <v>8</v>
      </c>
      <c r="H670" s="28">
        <f t="shared" si="81"/>
        <v>22</v>
      </c>
      <c r="I670" s="18">
        <v>1</v>
      </c>
      <c r="J670" s="18">
        <v>7</v>
      </c>
      <c r="K670" s="18"/>
      <c r="L670" s="28">
        <f t="shared" si="82"/>
        <v>8</v>
      </c>
      <c r="M670" s="18"/>
      <c r="N670" s="18">
        <v>2</v>
      </c>
      <c r="O670" s="18"/>
      <c r="P670" s="28">
        <f t="shared" si="83"/>
        <v>2</v>
      </c>
      <c r="Q670" s="18"/>
      <c r="R670" s="18"/>
      <c r="S670" s="18"/>
      <c r="T670" s="28">
        <f t="shared" si="84"/>
        <v>0</v>
      </c>
      <c r="U670" s="29">
        <f t="shared" si="79"/>
        <v>4</v>
      </c>
      <c r="V670" s="29">
        <f t="shared" si="79"/>
        <v>20</v>
      </c>
      <c r="W670" s="29">
        <f t="shared" si="79"/>
        <v>8</v>
      </c>
      <c r="X670" s="30">
        <f t="shared" si="85"/>
        <v>32</v>
      </c>
    </row>
    <row r="671" spans="1:24" ht="20.25">
      <c r="A671" s="25">
        <v>4</v>
      </c>
      <c r="B671" s="26" t="s">
        <v>10</v>
      </c>
      <c r="C671" s="27" t="s">
        <v>19</v>
      </c>
      <c r="D671" s="28"/>
      <c r="E671" s="18"/>
      <c r="F671" s="18"/>
      <c r="G671" s="18"/>
      <c r="H671" s="28">
        <f t="shared" si="81"/>
        <v>0</v>
      </c>
      <c r="I671" s="18"/>
      <c r="J671" s="18"/>
      <c r="K671" s="18"/>
      <c r="L671" s="28">
        <f t="shared" si="82"/>
        <v>0</v>
      </c>
      <c r="M671" s="18"/>
      <c r="N671" s="18"/>
      <c r="O671" s="18"/>
      <c r="P671" s="28">
        <f t="shared" si="83"/>
        <v>0</v>
      </c>
      <c r="Q671" s="18"/>
      <c r="R671" s="18"/>
      <c r="S671" s="18"/>
      <c r="T671" s="28">
        <f t="shared" si="84"/>
        <v>0</v>
      </c>
      <c r="U671" s="29">
        <f t="shared" ref="U671:W731" si="87">SUM(E671,I671,M671,Q671)</f>
        <v>0</v>
      </c>
      <c r="V671" s="29">
        <f t="shared" si="87"/>
        <v>0</v>
      </c>
      <c r="W671" s="29">
        <f t="shared" si="87"/>
        <v>0</v>
      </c>
      <c r="X671" s="30">
        <f t="shared" si="85"/>
        <v>0</v>
      </c>
    </row>
    <row r="672" spans="1:24" ht="20.25">
      <c r="A672" s="25">
        <v>5</v>
      </c>
      <c r="B672" s="26" t="s">
        <v>10</v>
      </c>
      <c r="C672" s="27" t="s">
        <v>20</v>
      </c>
      <c r="D672" s="28">
        <v>15</v>
      </c>
      <c r="E672" s="18"/>
      <c r="F672" s="18">
        <v>6</v>
      </c>
      <c r="G672" s="18"/>
      <c r="H672" s="28">
        <f t="shared" si="81"/>
        <v>6</v>
      </c>
      <c r="I672" s="18"/>
      <c r="J672" s="18">
        <v>4</v>
      </c>
      <c r="K672" s="18"/>
      <c r="L672" s="28">
        <f t="shared" si="82"/>
        <v>4</v>
      </c>
      <c r="M672" s="18">
        <v>1</v>
      </c>
      <c r="N672" s="18">
        <v>3</v>
      </c>
      <c r="O672" s="18"/>
      <c r="P672" s="28">
        <f t="shared" si="83"/>
        <v>4</v>
      </c>
      <c r="Q672" s="18">
        <v>1</v>
      </c>
      <c r="R672" s="18"/>
      <c r="S672" s="18"/>
      <c r="T672" s="28">
        <f t="shared" si="84"/>
        <v>1</v>
      </c>
      <c r="U672" s="29">
        <f t="shared" si="87"/>
        <v>2</v>
      </c>
      <c r="V672" s="29">
        <f t="shared" si="87"/>
        <v>13</v>
      </c>
      <c r="W672" s="29">
        <f t="shared" si="87"/>
        <v>0</v>
      </c>
      <c r="X672" s="30">
        <f t="shared" si="85"/>
        <v>15</v>
      </c>
    </row>
    <row r="673" spans="1:25" ht="20.25">
      <c r="A673" s="25">
        <v>6</v>
      </c>
      <c r="B673" s="26" t="s">
        <v>10</v>
      </c>
      <c r="C673" s="27" t="s">
        <v>21</v>
      </c>
      <c r="D673" s="28">
        <v>18</v>
      </c>
      <c r="E673" s="18"/>
      <c r="F673" s="18">
        <v>3</v>
      </c>
      <c r="G673" s="18"/>
      <c r="H673" s="28">
        <f t="shared" si="81"/>
        <v>3</v>
      </c>
      <c r="I673" s="18"/>
      <c r="J673" s="18">
        <v>10</v>
      </c>
      <c r="K673" s="18"/>
      <c r="L673" s="28">
        <f t="shared" si="82"/>
        <v>10</v>
      </c>
      <c r="M673" s="18"/>
      <c r="N673" s="18">
        <v>5</v>
      </c>
      <c r="O673" s="18"/>
      <c r="P673" s="28">
        <f t="shared" si="83"/>
        <v>5</v>
      </c>
      <c r="Q673" s="18"/>
      <c r="R673" s="18"/>
      <c r="S673" s="18"/>
      <c r="T673" s="28">
        <f t="shared" si="84"/>
        <v>0</v>
      </c>
      <c r="U673" s="29">
        <f t="shared" si="87"/>
        <v>0</v>
      </c>
      <c r="V673" s="29">
        <f t="shared" si="87"/>
        <v>18</v>
      </c>
      <c r="W673" s="29">
        <f t="shared" si="87"/>
        <v>0</v>
      </c>
      <c r="X673" s="30">
        <f t="shared" si="85"/>
        <v>18</v>
      </c>
    </row>
    <row r="674" spans="1:25" ht="23.1" customHeight="1">
      <c r="A674" s="25">
        <v>7</v>
      </c>
      <c r="B674" s="26" t="s">
        <v>10</v>
      </c>
      <c r="C674" s="27" t="s">
        <v>22</v>
      </c>
      <c r="D674" s="28"/>
      <c r="E674" s="18"/>
      <c r="F674" s="18"/>
      <c r="G674" s="18"/>
      <c r="H674" s="28">
        <f t="shared" si="81"/>
        <v>0</v>
      </c>
      <c r="I674" s="18"/>
      <c r="J674" s="18"/>
      <c r="K674" s="18"/>
      <c r="L674" s="28">
        <f t="shared" si="82"/>
        <v>0</v>
      </c>
      <c r="M674" s="18"/>
      <c r="N674" s="18"/>
      <c r="O674" s="18"/>
      <c r="P674" s="28">
        <f t="shared" si="83"/>
        <v>0</v>
      </c>
      <c r="Q674" s="18"/>
      <c r="R674" s="18"/>
      <c r="S674" s="18"/>
      <c r="T674" s="28">
        <f t="shared" si="84"/>
        <v>0</v>
      </c>
      <c r="U674" s="29">
        <f t="shared" si="87"/>
        <v>0</v>
      </c>
      <c r="V674" s="29">
        <f t="shared" si="87"/>
        <v>0</v>
      </c>
      <c r="W674" s="29">
        <f t="shared" si="87"/>
        <v>0</v>
      </c>
      <c r="X674" s="30">
        <f t="shared" si="85"/>
        <v>0</v>
      </c>
    </row>
    <row r="675" spans="1:25" ht="23.1" customHeight="1">
      <c r="A675" s="25">
        <v>8</v>
      </c>
      <c r="B675" s="26" t="s">
        <v>10</v>
      </c>
      <c r="C675" s="27" t="s">
        <v>23</v>
      </c>
      <c r="D675" s="28"/>
      <c r="E675" s="18"/>
      <c r="F675" s="18"/>
      <c r="G675" s="18"/>
      <c r="H675" s="28">
        <f t="shared" si="81"/>
        <v>0</v>
      </c>
      <c r="I675" s="18"/>
      <c r="J675" s="18"/>
      <c r="K675" s="18"/>
      <c r="L675" s="28">
        <f t="shared" si="82"/>
        <v>0</v>
      </c>
      <c r="M675" s="18"/>
      <c r="N675" s="18"/>
      <c r="O675" s="18"/>
      <c r="P675" s="28">
        <f t="shared" si="83"/>
        <v>0</v>
      </c>
      <c r="Q675" s="18"/>
      <c r="R675" s="18"/>
      <c r="S675" s="18"/>
      <c r="T675" s="28">
        <f t="shared" si="84"/>
        <v>0</v>
      </c>
      <c r="U675" s="29">
        <f t="shared" si="87"/>
        <v>0</v>
      </c>
      <c r="V675" s="29">
        <f t="shared" si="87"/>
        <v>0</v>
      </c>
      <c r="W675" s="29">
        <f t="shared" si="87"/>
        <v>0</v>
      </c>
      <c r="X675" s="30">
        <f t="shared" si="85"/>
        <v>0</v>
      </c>
    </row>
    <row r="676" spans="1:25" ht="23.1" customHeight="1">
      <c r="A676" s="25">
        <v>9</v>
      </c>
      <c r="B676" s="26" t="s">
        <v>10</v>
      </c>
      <c r="C676" s="27" t="s">
        <v>24</v>
      </c>
      <c r="D676" s="28"/>
      <c r="E676" s="18"/>
      <c r="F676" s="18"/>
      <c r="G676" s="18"/>
      <c r="H676" s="28">
        <f t="shared" si="81"/>
        <v>0</v>
      </c>
      <c r="I676" s="18"/>
      <c r="J676" s="18"/>
      <c r="K676" s="18"/>
      <c r="L676" s="28">
        <f t="shared" si="82"/>
        <v>0</v>
      </c>
      <c r="M676" s="18"/>
      <c r="N676" s="18"/>
      <c r="O676" s="18"/>
      <c r="P676" s="28">
        <f t="shared" si="83"/>
        <v>0</v>
      </c>
      <c r="Q676" s="18"/>
      <c r="R676" s="18"/>
      <c r="S676" s="18"/>
      <c r="T676" s="28">
        <f t="shared" si="84"/>
        <v>0</v>
      </c>
      <c r="U676" s="29">
        <f t="shared" si="87"/>
        <v>0</v>
      </c>
      <c r="V676" s="29">
        <f t="shared" si="87"/>
        <v>0</v>
      </c>
      <c r="W676" s="29">
        <f t="shared" si="87"/>
        <v>0</v>
      </c>
      <c r="X676" s="30">
        <f t="shared" si="85"/>
        <v>0</v>
      </c>
    </row>
    <row r="677" spans="1:25" ht="23.1" customHeight="1">
      <c r="A677" s="25">
        <v>10</v>
      </c>
      <c r="B677" s="26" t="s">
        <v>10</v>
      </c>
      <c r="C677" s="27" t="s">
        <v>25</v>
      </c>
      <c r="D677" s="32"/>
      <c r="E677" s="4"/>
      <c r="F677" s="4"/>
      <c r="G677" s="4"/>
      <c r="H677" s="28">
        <f t="shared" si="81"/>
        <v>0</v>
      </c>
      <c r="I677" s="4"/>
      <c r="J677" s="4"/>
      <c r="K677" s="4"/>
      <c r="L677" s="28">
        <f t="shared" si="82"/>
        <v>0</v>
      </c>
      <c r="M677" s="4"/>
      <c r="N677" s="4"/>
      <c r="O677" s="4"/>
      <c r="P677" s="28">
        <f t="shared" si="83"/>
        <v>0</v>
      </c>
      <c r="Q677" s="4"/>
      <c r="R677" s="4"/>
      <c r="S677" s="4"/>
      <c r="T677" s="28">
        <f t="shared" si="84"/>
        <v>0</v>
      </c>
      <c r="U677" s="29">
        <f t="shared" si="87"/>
        <v>0</v>
      </c>
      <c r="V677" s="29">
        <f t="shared" si="87"/>
        <v>0</v>
      </c>
      <c r="W677" s="29">
        <f t="shared" si="87"/>
        <v>0</v>
      </c>
      <c r="X677" s="30">
        <f t="shared" si="85"/>
        <v>0</v>
      </c>
    </row>
    <row r="678" spans="1:25" ht="23.1" customHeight="1">
      <c r="A678" s="25">
        <v>11</v>
      </c>
      <c r="B678" s="26" t="s">
        <v>10</v>
      </c>
      <c r="C678" s="27" t="s">
        <v>26</v>
      </c>
      <c r="D678" s="36">
        <v>6</v>
      </c>
      <c r="E678" s="4"/>
      <c r="F678" s="4">
        <v>3</v>
      </c>
      <c r="G678" s="4"/>
      <c r="H678" s="28">
        <f t="shared" si="81"/>
        <v>3</v>
      </c>
      <c r="I678" s="4"/>
      <c r="J678" s="4">
        <v>1</v>
      </c>
      <c r="K678" s="4"/>
      <c r="L678" s="28">
        <f t="shared" si="82"/>
        <v>1</v>
      </c>
      <c r="M678" s="4"/>
      <c r="N678" s="4">
        <v>2</v>
      </c>
      <c r="O678" s="4"/>
      <c r="P678" s="28">
        <f t="shared" si="83"/>
        <v>2</v>
      </c>
      <c r="Q678" s="4"/>
      <c r="R678" s="4"/>
      <c r="S678" s="4"/>
      <c r="T678" s="28">
        <f t="shared" si="84"/>
        <v>0</v>
      </c>
      <c r="U678" s="29">
        <f t="shared" si="87"/>
        <v>0</v>
      </c>
      <c r="V678" s="29">
        <f t="shared" si="87"/>
        <v>6</v>
      </c>
      <c r="W678" s="29">
        <f t="shared" si="87"/>
        <v>0</v>
      </c>
      <c r="X678" s="30">
        <f t="shared" si="85"/>
        <v>6</v>
      </c>
    </row>
    <row r="679" spans="1:25" ht="23.1" customHeight="1">
      <c r="A679" s="25">
        <v>12</v>
      </c>
      <c r="B679" s="26" t="s">
        <v>10</v>
      </c>
      <c r="C679" s="27" t="s">
        <v>27</v>
      </c>
      <c r="D679" s="32"/>
      <c r="E679" s="4"/>
      <c r="F679" s="4"/>
      <c r="G679" s="4"/>
      <c r="H679" s="28">
        <f t="shared" si="81"/>
        <v>0</v>
      </c>
      <c r="I679" s="4"/>
      <c r="J679" s="4"/>
      <c r="K679" s="4"/>
      <c r="L679" s="28">
        <f t="shared" si="82"/>
        <v>0</v>
      </c>
      <c r="M679" s="4"/>
      <c r="N679" s="4"/>
      <c r="O679" s="4"/>
      <c r="P679" s="28">
        <f t="shared" si="83"/>
        <v>0</v>
      </c>
      <c r="Q679" s="4"/>
      <c r="R679" s="4"/>
      <c r="S679" s="4"/>
      <c r="T679" s="28">
        <f t="shared" si="84"/>
        <v>0</v>
      </c>
      <c r="U679" s="29">
        <f t="shared" si="87"/>
        <v>0</v>
      </c>
      <c r="V679" s="29">
        <f t="shared" si="87"/>
        <v>0</v>
      </c>
      <c r="W679" s="29">
        <f t="shared" si="87"/>
        <v>0</v>
      </c>
      <c r="X679" s="30">
        <f t="shared" si="85"/>
        <v>0</v>
      </c>
    </row>
    <row r="680" spans="1:25" ht="23.1" customHeight="1">
      <c r="A680" s="25">
        <v>13</v>
      </c>
      <c r="B680" s="26" t="s">
        <v>10</v>
      </c>
      <c r="C680" s="27" t="s">
        <v>28</v>
      </c>
      <c r="D680" s="32">
        <v>9</v>
      </c>
      <c r="E680" s="4"/>
      <c r="F680" s="4">
        <v>3</v>
      </c>
      <c r="G680" s="4">
        <v>1</v>
      </c>
      <c r="H680" s="28">
        <f t="shared" si="81"/>
        <v>4</v>
      </c>
      <c r="I680" s="4"/>
      <c r="J680" s="4">
        <v>3</v>
      </c>
      <c r="K680" s="4"/>
      <c r="L680" s="28">
        <f t="shared" si="82"/>
        <v>3</v>
      </c>
      <c r="M680" s="4">
        <v>1</v>
      </c>
      <c r="N680" s="4">
        <v>1</v>
      </c>
      <c r="O680" s="4"/>
      <c r="P680" s="28">
        <f t="shared" si="83"/>
        <v>2</v>
      </c>
      <c r="Q680" s="4"/>
      <c r="R680" s="4"/>
      <c r="S680" s="4"/>
      <c r="T680" s="28">
        <f t="shared" si="84"/>
        <v>0</v>
      </c>
      <c r="U680" s="29">
        <f t="shared" si="87"/>
        <v>1</v>
      </c>
      <c r="V680" s="29">
        <f t="shared" si="87"/>
        <v>7</v>
      </c>
      <c r="W680" s="29">
        <f t="shared" si="87"/>
        <v>1</v>
      </c>
      <c r="X680" s="30">
        <f t="shared" si="85"/>
        <v>9</v>
      </c>
    </row>
    <row r="681" spans="1:25" ht="23.1" customHeight="1">
      <c r="A681" s="25">
        <v>14</v>
      </c>
      <c r="B681" s="26" t="s">
        <v>10</v>
      </c>
      <c r="C681" s="27" t="s">
        <v>29</v>
      </c>
      <c r="D681" s="32"/>
      <c r="E681" s="4"/>
      <c r="F681" s="4"/>
      <c r="G681" s="4"/>
      <c r="H681" s="28">
        <f t="shared" si="81"/>
        <v>0</v>
      </c>
      <c r="I681" s="4"/>
      <c r="J681" s="4"/>
      <c r="K681" s="4"/>
      <c r="L681" s="28">
        <f t="shared" si="82"/>
        <v>0</v>
      </c>
      <c r="M681" s="4"/>
      <c r="N681" s="4"/>
      <c r="O681" s="4"/>
      <c r="P681" s="28">
        <f t="shared" si="83"/>
        <v>0</v>
      </c>
      <c r="Q681" s="4"/>
      <c r="R681" s="4"/>
      <c r="S681" s="4"/>
      <c r="T681" s="28">
        <f t="shared" si="84"/>
        <v>0</v>
      </c>
      <c r="U681" s="29">
        <f t="shared" si="87"/>
        <v>0</v>
      </c>
      <c r="V681" s="29">
        <f t="shared" si="87"/>
        <v>0</v>
      </c>
      <c r="W681" s="29">
        <f t="shared" si="87"/>
        <v>0</v>
      </c>
      <c r="X681" s="30">
        <f t="shared" si="85"/>
        <v>0</v>
      </c>
    </row>
    <row r="682" spans="1:25" ht="23.1" customHeight="1">
      <c r="A682" s="25">
        <v>15</v>
      </c>
      <c r="B682" s="26" t="s">
        <v>10</v>
      </c>
      <c r="C682" s="27" t="s">
        <v>30</v>
      </c>
      <c r="D682" s="32"/>
      <c r="E682" s="4"/>
      <c r="F682" s="4"/>
      <c r="G682" s="4"/>
      <c r="H682" s="28">
        <f t="shared" si="81"/>
        <v>0</v>
      </c>
      <c r="I682" s="4"/>
      <c r="J682" s="4"/>
      <c r="K682" s="4"/>
      <c r="L682" s="28">
        <f t="shared" si="82"/>
        <v>0</v>
      </c>
      <c r="M682" s="4"/>
      <c r="N682" s="4"/>
      <c r="O682" s="4"/>
      <c r="P682" s="28">
        <f t="shared" si="83"/>
        <v>0</v>
      </c>
      <c r="Q682" s="4"/>
      <c r="R682" s="4"/>
      <c r="S682" s="4"/>
      <c r="T682" s="28">
        <f t="shared" si="84"/>
        <v>0</v>
      </c>
      <c r="U682" s="29">
        <f t="shared" si="87"/>
        <v>0</v>
      </c>
      <c r="V682" s="29">
        <f t="shared" si="87"/>
        <v>0</v>
      </c>
      <c r="W682" s="29">
        <f t="shared" si="87"/>
        <v>0</v>
      </c>
      <c r="X682" s="30">
        <f t="shared" si="85"/>
        <v>0</v>
      </c>
    </row>
    <row r="683" spans="1:25" ht="23.1" customHeight="1">
      <c r="A683" s="25">
        <v>16</v>
      </c>
      <c r="B683" s="26" t="s">
        <v>10</v>
      </c>
      <c r="C683" s="27" t="s">
        <v>31</v>
      </c>
      <c r="D683" s="32"/>
      <c r="E683" s="4"/>
      <c r="F683" s="4"/>
      <c r="G683" s="4"/>
      <c r="H683" s="28">
        <f t="shared" si="81"/>
        <v>0</v>
      </c>
      <c r="I683" s="4"/>
      <c r="J683" s="4"/>
      <c r="K683" s="4"/>
      <c r="L683" s="28">
        <f t="shared" si="82"/>
        <v>0</v>
      </c>
      <c r="M683" s="4"/>
      <c r="N683" s="4"/>
      <c r="O683" s="4"/>
      <c r="P683" s="28">
        <f t="shared" si="83"/>
        <v>0</v>
      </c>
      <c r="Q683" s="4"/>
      <c r="R683" s="4"/>
      <c r="S683" s="4"/>
      <c r="T683" s="28">
        <f t="shared" si="84"/>
        <v>0</v>
      </c>
      <c r="U683" s="29">
        <f t="shared" si="87"/>
        <v>0</v>
      </c>
      <c r="V683" s="29">
        <f t="shared" si="87"/>
        <v>0</v>
      </c>
      <c r="W683" s="29">
        <f t="shared" si="87"/>
        <v>0</v>
      </c>
      <c r="X683" s="30">
        <f t="shared" si="85"/>
        <v>0</v>
      </c>
      <c r="Y683" s="3">
        <f>X683-D683</f>
        <v>0</v>
      </c>
    </row>
    <row r="684" spans="1:25" ht="23.1" customHeight="1">
      <c r="A684" s="25">
        <v>17</v>
      </c>
      <c r="B684" s="26" t="s">
        <v>10</v>
      </c>
      <c r="C684" s="27" t="s">
        <v>32</v>
      </c>
      <c r="D684" s="32"/>
      <c r="E684" s="4"/>
      <c r="F684" s="4"/>
      <c r="G684" s="4"/>
      <c r="H684" s="28">
        <f t="shared" si="81"/>
        <v>0</v>
      </c>
      <c r="I684" s="4"/>
      <c r="J684" s="4"/>
      <c r="K684" s="4"/>
      <c r="L684" s="28">
        <f t="shared" si="82"/>
        <v>0</v>
      </c>
      <c r="M684" s="4"/>
      <c r="N684" s="4"/>
      <c r="O684" s="4"/>
      <c r="P684" s="28">
        <f t="shared" si="83"/>
        <v>0</v>
      </c>
      <c r="Q684" s="4"/>
      <c r="R684" s="4"/>
      <c r="S684" s="4"/>
      <c r="T684" s="28">
        <f t="shared" si="84"/>
        <v>0</v>
      </c>
      <c r="U684" s="29">
        <f t="shared" si="87"/>
        <v>0</v>
      </c>
      <c r="V684" s="29">
        <f t="shared" si="87"/>
        <v>0</v>
      </c>
      <c r="W684" s="29">
        <f t="shared" si="87"/>
        <v>0</v>
      </c>
      <c r="X684" s="30">
        <f t="shared" si="85"/>
        <v>0</v>
      </c>
    </row>
    <row r="685" spans="1:25" ht="23.1" customHeight="1">
      <c r="A685" s="25">
        <v>18</v>
      </c>
      <c r="B685" s="26" t="s">
        <v>10</v>
      </c>
      <c r="C685" s="27" t="s">
        <v>33</v>
      </c>
      <c r="D685" s="32">
        <v>2</v>
      </c>
      <c r="E685" s="4"/>
      <c r="F685" s="4"/>
      <c r="G685" s="4"/>
      <c r="H685" s="28">
        <f t="shared" si="81"/>
        <v>0</v>
      </c>
      <c r="I685" s="4"/>
      <c r="J685" s="4">
        <v>2</v>
      </c>
      <c r="K685" s="4"/>
      <c r="L685" s="28">
        <f t="shared" si="82"/>
        <v>2</v>
      </c>
      <c r="M685" s="4"/>
      <c r="N685" s="4"/>
      <c r="O685" s="4"/>
      <c r="P685" s="28">
        <f t="shared" si="83"/>
        <v>0</v>
      </c>
      <c r="Q685" s="4"/>
      <c r="R685" s="4"/>
      <c r="S685" s="4"/>
      <c r="T685" s="28">
        <f t="shared" si="84"/>
        <v>0</v>
      </c>
      <c r="U685" s="29">
        <f t="shared" si="87"/>
        <v>0</v>
      </c>
      <c r="V685" s="29">
        <f t="shared" si="87"/>
        <v>2</v>
      </c>
      <c r="W685" s="29">
        <f t="shared" si="87"/>
        <v>0</v>
      </c>
      <c r="X685" s="30">
        <f t="shared" si="85"/>
        <v>2</v>
      </c>
    </row>
    <row r="686" spans="1:25" ht="23.1" customHeight="1">
      <c r="A686" s="25">
        <v>19</v>
      </c>
      <c r="B686" s="26" t="s">
        <v>10</v>
      </c>
      <c r="C686" s="33" t="s">
        <v>34</v>
      </c>
      <c r="D686" s="4"/>
      <c r="E686" s="4"/>
      <c r="F686" s="4"/>
      <c r="G686" s="4"/>
      <c r="H686" s="18">
        <f t="shared" si="81"/>
        <v>0</v>
      </c>
      <c r="I686" s="4"/>
      <c r="J686" s="4"/>
      <c r="K686" s="4"/>
      <c r="L686" s="18">
        <f t="shared" si="82"/>
        <v>0</v>
      </c>
      <c r="M686" s="4"/>
      <c r="N686" s="4"/>
      <c r="O686" s="4"/>
      <c r="P686" s="18">
        <f t="shared" si="83"/>
        <v>0</v>
      </c>
      <c r="Q686" s="4"/>
      <c r="R686" s="4"/>
      <c r="S686" s="4"/>
      <c r="T686" s="18">
        <f t="shared" si="84"/>
        <v>0</v>
      </c>
      <c r="U686" s="18">
        <f t="shared" si="87"/>
        <v>0</v>
      </c>
      <c r="V686" s="18">
        <f t="shared" si="87"/>
        <v>0</v>
      </c>
      <c r="W686" s="18">
        <f t="shared" si="87"/>
        <v>0</v>
      </c>
      <c r="X686" s="18">
        <f t="shared" si="85"/>
        <v>0</v>
      </c>
    </row>
    <row r="687" spans="1:25" ht="23.1" customHeight="1">
      <c r="A687" s="25">
        <v>20</v>
      </c>
      <c r="B687" s="26" t="s">
        <v>10</v>
      </c>
      <c r="C687" s="34" t="s">
        <v>35</v>
      </c>
      <c r="D687" s="32">
        <v>1</v>
      </c>
      <c r="E687" s="4"/>
      <c r="F687" s="4"/>
      <c r="G687" s="4"/>
      <c r="H687" s="28">
        <f t="shared" si="81"/>
        <v>0</v>
      </c>
      <c r="I687" s="4">
        <v>1</v>
      </c>
      <c r="J687" s="4"/>
      <c r="K687" s="4"/>
      <c r="L687" s="28">
        <f t="shared" si="82"/>
        <v>1</v>
      </c>
      <c r="M687" s="4"/>
      <c r="N687" s="4"/>
      <c r="O687" s="4"/>
      <c r="P687" s="28">
        <f t="shared" si="83"/>
        <v>0</v>
      </c>
      <c r="Q687" s="4"/>
      <c r="R687" s="4"/>
      <c r="S687" s="4"/>
      <c r="T687" s="28">
        <f t="shared" si="84"/>
        <v>0</v>
      </c>
      <c r="U687" s="29">
        <f t="shared" si="87"/>
        <v>1</v>
      </c>
      <c r="V687" s="29">
        <f t="shared" si="87"/>
        <v>0</v>
      </c>
      <c r="W687" s="29">
        <f t="shared" si="87"/>
        <v>0</v>
      </c>
      <c r="X687" s="30">
        <f t="shared" si="85"/>
        <v>1</v>
      </c>
    </row>
    <row r="688" spans="1:25" ht="23.1" customHeight="1">
      <c r="A688" s="25">
        <v>21</v>
      </c>
      <c r="B688" s="26" t="s">
        <v>10</v>
      </c>
      <c r="C688" s="27" t="s">
        <v>36</v>
      </c>
      <c r="D688" s="32"/>
      <c r="E688" s="4"/>
      <c r="F688" s="4"/>
      <c r="G688" s="4"/>
      <c r="H688" s="28">
        <f t="shared" si="81"/>
        <v>0</v>
      </c>
      <c r="I688" s="4"/>
      <c r="J688" s="4"/>
      <c r="K688" s="4"/>
      <c r="L688" s="28">
        <f t="shared" si="82"/>
        <v>0</v>
      </c>
      <c r="M688" s="4"/>
      <c r="N688" s="4"/>
      <c r="O688" s="4"/>
      <c r="P688" s="28">
        <f t="shared" si="83"/>
        <v>0</v>
      </c>
      <c r="Q688" s="4"/>
      <c r="R688" s="4"/>
      <c r="S688" s="4"/>
      <c r="T688" s="28">
        <f t="shared" si="84"/>
        <v>0</v>
      </c>
      <c r="U688" s="29">
        <f t="shared" si="87"/>
        <v>0</v>
      </c>
      <c r="V688" s="29">
        <f t="shared" si="87"/>
        <v>0</v>
      </c>
      <c r="W688" s="29">
        <f t="shared" si="87"/>
        <v>0</v>
      </c>
      <c r="X688" s="30">
        <f t="shared" si="85"/>
        <v>0</v>
      </c>
    </row>
    <row r="689" spans="1:24" ht="23.1" customHeight="1">
      <c r="A689" s="25">
        <v>22</v>
      </c>
      <c r="B689" s="26" t="s">
        <v>10</v>
      </c>
      <c r="C689" s="27" t="s">
        <v>37</v>
      </c>
      <c r="D689" s="32"/>
      <c r="E689" s="4"/>
      <c r="F689" s="4"/>
      <c r="G689" s="4"/>
      <c r="H689" s="28">
        <f t="shared" si="81"/>
        <v>0</v>
      </c>
      <c r="I689" s="4"/>
      <c r="J689" s="4"/>
      <c r="K689" s="4"/>
      <c r="L689" s="28">
        <f t="shared" si="82"/>
        <v>0</v>
      </c>
      <c r="M689" s="4"/>
      <c r="N689" s="4"/>
      <c r="O689" s="4"/>
      <c r="P689" s="28">
        <f t="shared" si="83"/>
        <v>0</v>
      </c>
      <c r="Q689" s="4"/>
      <c r="R689" s="4"/>
      <c r="S689" s="4"/>
      <c r="T689" s="28">
        <f t="shared" si="84"/>
        <v>0</v>
      </c>
      <c r="U689" s="29">
        <f t="shared" si="87"/>
        <v>0</v>
      </c>
      <c r="V689" s="29">
        <f t="shared" si="87"/>
        <v>0</v>
      </c>
      <c r="W689" s="29">
        <f t="shared" si="87"/>
        <v>0</v>
      </c>
      <c r="X689" s="30">
        <f t="shared" si="85"/>
        <v>0</v>
      </c>
    </row>
    <row r="690" spans="1:24" ht="40.5">
      <c r="A690" s="25">
        <v>23</v>
      </c>
      <c r="B690" s="26" t="s">
        <v>10</v>
      </c>
      <c r="C690" s="27" t="s">
        <v>146</v>
      </c>
      <c r="D690" s="32"/>
      <c r="E690" s="4"/>
      <c r="F690" s="4"/>
      <c r="G690" s="4"/>
      <c r="H690" s="28">
        <f t="shared" si="81"/>
        <v>0</v>
      </c>
      <c r="I690" s="4"/>
      <c r="J690" s="4"/>
      <c r="K690" s="4"/>
      <c r="L690" s="28">
        <f t="shared" si="82"/>
        <v>0</v>
      </c>
      <c r="M690" s="4"/>
      <c r="N690" s="4"/>
      <c r="O690" s="4"/>
      <c r="P690" s="28">
        <f t="shared" si="83"/>
        <v>0</v>
      </c>
      <c r="Q690" s="4"/>
      <c r="R690" s="4"/>
      <c r="S690" s="4"/>
      <c r="T690" s="28">
        <f t="shared" si="84"/>
        <v>0</v>
      </c>
      <c r="U690" s="29">
        <f t="shared" si="87"/>
        <v>0</v>
      </c>
      <c r="V690" s="29">
        <f t="shared" si="87"/>
        <v>0</v>
      </c>
      <c r="W690" s="29">
        <f t="shared" si="87"/>
        <v>0</v>
      </c>
      <c r="X690" s="30">
        <f t="shared" si="85"/>
        <v>0</v>
      </c>
    </row>
    <row r="691" spans="1:24" ht="20.25">
      <c r="A691" s="25">
        <v>24</v>
      </c>
      <c r="B691" s="26" t="s">
        <v>10</v>
      </c>
      <c r="C691" s="27" t="s">
        <v>38</v>
      </c>
      <c r="D691" s="32"/>
      <c r="E691" s="4"/>
      <c r="F691" s="4"/>
      <c r="G691" s="4"/>
      <c r="H691" s="28">
        <f t="shared" si="81"/>
        <v>0</v>
      </c>
      <c r="I691" s="4"/>
      <c r="J691" s="4"/>
      <c r="K691" s="4"/>
      <c r="L691" s="28">
        <f t="shared" si="82"/>
        <v>0</v>
      </c>
      <c r="M691" s="4"/>
      <c r="N691" s="4"/>
      <c r="O691" s="4"/>
      <c r="P691" s="28">
        <f t="shared" si="83"/>
        <v>0</v>
      </c>
      <c r="Q691" s="4"/>
      <c r="R691" s="4"/>
      <c r="S691" s="4"/>
      <c r="T691" s="28">
        <f t="shared" si="84"/>
        <v>0</v>
      </c>
      <c r="U691" s="29">
        <f t="shared" si="87"/>
        <v>0</v>
      </c>
      <c r="V691" s="29">
        <f t="shared" si="87"/>
        <v>0</v>
      </c>
      <c r="W691" s="29">
        <f t="shared" si="87"/>
        <v>0</v>
      </c>
      <c r="X691" s="30">
        <f t="shared" si="85"/>
        <v>0</v>
      </c>
    </row>
    <row r="692" spans="1:24" ht="20.25">
      <c r="A692" s="25">
        <v>25</v>
      </c>
      <c r="B692" s="26" t="s">
        <v>10</v>
      </c>
      <c r="C692" s="27" t="s">
        <v>39</v>
      </c>
      <c r="D692" s="32"/>
      <c r="E692" s="4"/>
      <c r="F692" s="4"/>
      <c r="G692" s="4"/>
      <c r="H692" s="28">
        <f t="shared" si="81"/>
        <v>0</v>
      </c>
      <c r="I692" s="4"/>
      <c r="J692" s="4"/>
      <c r="K692" s="4"/>
      <c r="L692" s="28">
        <f t="shared" si="82"/>
        <v>0</v>
      </c>
      <c r="M692" s="4"/>
      <c r="N692" s="4"/>
      <c r="O692" s="4"/>
      <c r="P692" s="28">
        <f t="shared" si="83"/>
        <v>0</v>
      </c>
      <c r="Q692" s="4"/>
      <c r="R692" s="4"/>
      <c r="S692" s="4"/>
      <c r="T692" s="28">
        <f t="shared" si="84"/>
        <v>0</v>
      </c>
      <c r="U692" s="29">
        <f t="shared" si="87"/>
        <v>0</v>
      </c>
      <c r="V692" s="29">
        <f t="shared" si="87"/>
        <v>0</v>
      </c>
      <c r="W692" s="29">
        <f t="shared" si="87"/>
        <v>0</v>
      </c>
      <c r="X692" s="30">
        <f t="shared" si="85"/>
        <v>0</v>
      </c>
    </row>
    <row r="693" spans="1:24" ht="20.25">
      <c r="A693" s="25">
        <v>26</v>
      </c>
      <c r="B693" s="26" t="s">
        <v>10</v>
      </c>
      <c r="C693" s="27" t="s">
        <v>40</v>
      </c>
      <c r="D693" s="32"/>
      <c r="E693" s="4"/>
      <c r="F693" s="4"/>
      <c r="G693" s="4"/>
      <c r="H693" s="28">
        <f t="shared" si="81"/>
        <v>0</v>
      </c>
      <c r="I693" s="4"/>
      <c r="J693" s="4"/>
      <c r="K693" s="4"/>
      <c r="L693" s="28">
        <f t="shared" si="82"/>
        <v>0</v>
      </c>
      <c r="M693" s="4"/>
      <c r="N693" s="4"/>
      <c r="O693" s="4"/>
      <c r="P693" s="28">
        <f t="shared" si="83"/>
        <v>0</v>
      </c>
      <c r="Q693" s="4"/>
      <c r="R693" s="4"/>
      <c r="S693" s="4"/>
      <c r="T693" s="28">
        <f t="shared" si="84"/>
        <v>0</v>
      </c>
      <c r="U693" s="29">
        <f t="shared" si="87"/>
        <v>0</v>
      </c>
      <c r="V693" s="29">
        <f t="shared" si="87"/>
        <v>0</v>
      </c>
      <c r="W693" s="29">
        <f t="shared" si="87"/>
        <v>0</v>
      </c>
      <c r="X693" s="30">
        <f t="shared" si="85"/>
        <v>0</v>
      </c>
    </row>
    <row r="694" spans="1:24" ht="20.25">
      <c r="A694" s="25">
        <v>27</v>
      </c>
      <c r="B694" s="26" t="s">
        <v>10</v>
      </c>
      <c r="C694" s="27" t="s">
        <v>41</v>
      </c>
      <c r="D694" s="32"/>
      <c r="E694" s="4"/>
      <c r="F694" s="4"/>
      <c r="G694" s="4"/>
      <c r="H694" s="28">
        <f t="shared" si="81"/>
        <v>0</v>
      </c>
      <c r="I694" s="4"/>
      <c r="J694" s="4"/>
      <c r="K694" s="4"/>
      <c r="L694" s="28">
        <f t="shared" si="82"/>
        <v>0</v>
      </c>
      <c r="M694" s="4"/>
      <c r="N694" s="4"/>
      <c r="O694" s="4"/>
      <c r="P694" s="28">
        <f t="shared" si="83"/>
        <v>0</v>
      </c>
      <c r="Q694" s="4"/>
      <c r="R694" s="4"/>
      <c r="S694" s="4"/>
      <c r="T694" s="28">
        <f t="shared" si="84"/>
        <v>0</v>
      </c>
      <c r="U694" s="29">
        <f t="shared" si="87"/>
        <v>0</v>
      </c>
      <c r="V694" s="29">
        <f t="shared" si="87"/>
        <v>0</v>
      </c>
      <c r="W694" s="29">
        <f t="shared" si="87"/>
        <v>0</v>
      </c>
      <c r="X694" s="30">
        <f t="shared" si="85"/>
        <v>0</v>
      </c>
    </row>
    <row r="695" spans="1:24" ht="20.25">
      <c r="A695" s="25">
        <v>28</v>
      </c>
      <c r="B695" s="26" t="s">
        <v>10</v>
      </c>
      <c r="C695" s="27" t="s">
        <v>42</v>
      </c>
      <c r="D695" s="32"/>
      <c r="E695" s="4"/>
      <c r="F695" s="4"/>
      <c r="G695" s="4"/>
      <c r="H695" s="28">
        <f t="shared" si="81"/>
        <v>0</v>
      </c>
      <c r="I695" s="4"/>
      <c r="J695" s="4"/>
      <c r="K695" s="4"/>
      <c r="L695" s="28">
        <f t="shared" si="82"/>
        <v>0</v>
      </c>
      <c r="M695" s="4"/>
      <c r="N695" s="4"/>
      <c r="O695" s="4"/>
      <c r="P695" s="28">
        <f t="shared" si="83"/>
        <v>0</v>
      </c>
      <c r="Q695" s="4"/>
      <c r="R695" s="4"/>
      <c r="S695" s="4"/>
      <c r="T695" s="28">
        <f t="shared" si="84"/>
        <v>0</v>
      </c>
      <c r="U695" s="29">
        <f t="shared" si="87"/>
        <v>0</v>
      </c>
      <c r="V695" s="29">
        <f t="shared" si="87"/>
        <v>0</v>
      </c>
      <c r="W695" s="29">
        <f t="shared" si="87"/>
        <v>0</v>
      </c>
      <c r="X695" s="30">
        <f t="shared" si="85"/>
        <v>0</v>
      </c>
    </row>
    <row r="696" spans="1:24" ht="40.5">
      <c r="A696" s="25">
        <v>31</v>
      </c>
      <c r="B696" s="26" t="s">
        <v>10</v>
      </c>
      <c r="C696" s="27" t="s">
        <v>121</v>
      </c>
      <c r="D696" s="32"/>
      <c r="E696" s="4"/>
      <c r="F696" s="4"/>
      <c r="G696" s="4"/>
      <c r="H696" s="28">
        <f t="shared" si="81"/>
        <v>0</v>
      </c>
      <c r="I696" s="4"/>
      <c r="J696" s="4"/>
      <c r="K696" s="4"/>
      <c r="L696" s="28">
        <f t="shared" si="82"/>
        <v>0</v>
      </c>
      <c r="M696" s="4"/>
      <c r="N696" s="4"/>
      <c r="O696" s="4"/>
      <c r="P696" s="28">
        <f t="shared" si="83"/>
        <v>0</v>
      </c>
      <c r="Q696" s="4"/>
      <c r="R696" s="4"/>
      <c r="S696" s="4"/>
      <c r="T696" s="28">
        <f t="shared" si="84"/>
        <v>0</v>
      </c>
      <c r="U696" s="29">
        <f t="shared" si="87"/>
        <v>0</v>
      </c>
      <c r="V696" s="29">
        <f t="shared" si="87"/>
        <v>0</v>
      </c>
      <c r="W696" s="29">
        <f t="shared" si="87"/>
        <v>0</v>
      </c>
      <c r="X696" s="30">
        <f t="shared" si="85"/>
        <v>0</v>
      </c>
    </row>
    <row r="697" spans="1:24" ht="20.25">
      <c r="A697" s="25">
        <v>32</v>
      </c>
      <c r="B697" s="26" t="s">
        <v>10</v>
      </c>
      <c r="C697" s="27" t="s">
        <v>43</v>
      </c>
      <c r="D697" s="32"/>
      <c r="E697" s="4"/>
      <c r="F697" s="4"/>
      <c r="G697" s="4"/>
      <c r="H697" s="28">
        <f t="shared" si="81"/>
        <v>0</v>
      </c>
      <c r="I697" s="4"/>
      <c r="J697" s="4"/>
      <c r="K697" s="4"/>
      <c r="L697" s="28">
        <f t="shared" si="82"/>
        <v>0</v>
      </c>
      <c r="M697" s="4"/>
      <c r="N697" s="4"/>
      <c r="O697" s="4"/>
      <c r="P697" s="28">
        <f t="shared" si="83"/>
        <v>0</v>
      </c>
      <c r="Q697" s="4"/>
      <c r="R697" s="4"/>
      <c r="S697" s="4"/>
      <c r="T697" s="28">
        <f t="shared" si="84"/>
        <v>0</v>
      </c>
      <c r="U697" s="29">
        <f t="shared" si="87"/>
        <v>0</v>
      </c>
      <c r="V697" s="29">
        <f t="shared" si="87"/>
        <v>0</v>
      </c>
      <c r="W697" s="29">
        <f t="shared" si="87"/>
        <v>0</v>
      </c>
      <c r="X697" s="30">
        <f t="shared" si="85"/>
        <v>0</v>
      </c>
    </row>
    <row r="698" spans="1:24" ht="40.5">
      <c r="A698" s="25">
        <v>33</v>
      </c>
      <c r="B698" s="26" t="s">
        <v>10</v>
      </c>
      <c r="C698" s="27" t="s">
        <v>122</v>
      </c>
      <c r="D698" s="32">
        <v>147</v>
      </c>
      <c r="E698" s="4">
        <v>1</v>
      </c>
      <c r="F698" s="4">
        <v>30</v>
      </c>
      <c r="G698" s="4"/>
      <c r="H698" s="28">
        <f t="shared" si="81"/>
        <v>31</v>
      </c>
      <c r="I698" s="4">
        <v>4</v>
      </c>
      <c r="J698" s="4">
        <v>85</v>
      </c>
      <c r="K698" s="4">
        <v>0</v>
      </c>
      <c r="L698" s="28">
        <f t="shared" si="82"/>
        <v>89</v>
      </c>
      <c r="M698" s="4">
        <v>13</v>
      </c>
      <c r="N698" s="4">
        <v>10</v>
      </c>
      <c r="O698" s="4"/>
      <c r="P698" s="28">
        <f t="shared" si="83"/>
        <v>23</v>
      </c>
      <c r="Q698" s="4">
        <v>4</v>
      </c>
      <c r="R698" s="4"/>
      <c r="S698" s="4"/>
      <c r="T698" s="28">
        <f t="shared" si="84"/>
        <v>4</v>
      </c>
      <c r="U698" s="29">
        <f t="shared" si="87"/>
        <v>22</v>
      </c>
      <c r="V698" s="29">
        <f t="shared" si="87"/>
        <v>125</v>
      </c>
      <c r="W698" s="29">
        <f t="shared" si="87"/>
        <v>0</v>
      </c>
      <c r="X698" s="30">
        <f t="shared" si="85"/>
        <v>147</v>
      </c>
    </row>
    <row r="699" spans="1:24" ht="20.25">
      <c r="A699" s="25">
        <v>35</v>
      </c>
      <c r="B699" s="26" t="s">
        <v>10</v>
      </c>
      <c r="C699" s="34" t="s">
        <v>44</v>
      </c>
      <c r="D699" s="32"/>
      <c r="E699" s="4"/>
      <c r="F699" s="4"/>
      <c r="G699" s="4"/>
      <c r="H699" s="28">
        <f t="shared" si="81"/>
        <v>0</v>
      </c>
      <c r="I699" s="4"/>
      <c r="J699" s="4"/>
      <c r="K699" s="4"/>
      <c r="L699" s="28">
        <f t="shared" si="82"/>
        <v>0</v>
      </c>
      <c r="M699" s="4"/>
      <c r="N699" s="4"/>
      <c r="O699" s="4"/>
      <c r="P699" s="28">
        <f t="shared" si="83"/>
        <v>0</v>
      </c>
      <c r="Q699" s="4"/>
      <c r="R699" s="4"/>
      <c r="S699" s="4"/>
      <c r="T699" s="28">
        <f t="shared" si="84"/>
        <v>0</v>
      </c>
      <c r="U699" s="29">
        <f t="shared" si="87"/>
        <v>0</v>
      </c>
      <c r="V699" s="29">
        <f t="shared" si="87"/>
        <v>0</v>
      </c>
      <c r="W699" s="29">
        <f t="shared" si="87"/>
        <v>0</v>
      </c>
      <c r="X699" s="30">
        <f t="shared" si="85"/>
        <v>0</v>
      </c>
    </row>
    <row r="700" spans="1:24" ht="20.25">
      <c r="A700" s="25">
        <v>36</v>
      </c>
      <c r="B700" s="26" t="s">
        <v>10</v>
      </c>
      <c r="C700" s="34" t="s">
        <v>45</v>
      </c>
      <c r="D700" s="32"/>
      <c r="E700" s="4"/>
      <c r="F700" s="4"/>
      <c r="G700" s="4"/>
      <c r="H700" s="28">
        <f t="shared" si="81"/>
        <v>0</v>
      </c>
      <c r="I700" s="4"/>
      <c r="J700" s="4"/>
      <c r="K700" s="4"/>
      <c r="L700" s="28">
        <f t="shared" si="82"/>
        <v>0</v>
      </c>
      <c r="M700" s="4"/>
      <c r="N700" s="4"/>
      <c r="O700" s="4"/>
      <c r="P700" s="28">
        <f t="shared" si="83"/>
        <v>0</v>
      </c>
      <c r="Q700" s="4"/>
      <c r="R700" s="4"/>
      <c r="S700" s="4"/>
      <c r="T700" s="28">
        <f t="shared" si="84"/>
        <v>0</v>
      </c>
      <c r="U700" s="29">
        <f t="shared" si="87"/>
        <v>0</v>
      </c>
      <c r="V700" s="29">
        <f t="shared" si="87"/>
        <v>0</v>
      </c>
      <c r="W700" s="29">
        <f t="shared" si="87"/>
        <v>0</v>
      </c>
      <c r="X700" s="30">
        <f t="shared" si="85"/>
        <v>0</v>
      </c>
    </row>
    <row r="701" spans="1:24" ht="20.25">
      <c r="A701" s="25">
        <v>37</v>
      </c>
      <c r="B701" s="26" t="s">
        <v>10</v>
      </c>
      <c r="C701" s="34" t="s">
        <v>46</v>
      </c>
      <c r="D701" s="32"/>
      <c r="E701" s="4"/>
      <c r="F701" s="4"/>
      <c r="G701" s="4"/>
      <c r="H701" s="28">
        <f t="shared" si="81"/>
        <v>0</v>
      </c>
      <c r="I701" s="4"/>
      <c r="J701" s="4"/>
      <c r="K701" s="4"/>
      <c r="L701" s="28">
        <f t="shared" si="82"/>
        <v>0</v>
      </c>
      <c r="M701" s="4"/>
      <c r="N701" s="4"/>
      <c r="O701" s="4"/>
      <c r="P701" s="28">
        <f t="shared" si="83"/>
        <v>0</v>
      </c>
      <c r="Q701" s="4"/>
      <c r="R701" s="4"/>
      <c r="S701" s="4"/>
      <c r="T701" s="28">
        <f t="shared" si="84"/>
        <v>0</v>
      </c>
      <c r="U701" s="29">
        <f t="shared" si="87"/>
        <v>0</v>
      </c>
      <c r="V701" s="29">
        <f t="shared" si="87"/>
        <v>0</v>
      </c>
      <c r="W701" s="29">
        <f t="shared" si="87"/>
        <v>0</v>
      </c>
      <c r="X701" s="30">
        <f t="shared" si="85"/>
        <v>0</v>
      </c>
    </row>
    <row r="702" spans="1:24" ht="20.25">
      <c r="A702" s="25">
        <v>38</v>
      </c>
      <c r="B702" s="26" t="s">
        <v>10</v>
      </c>
      <c r="C702" s="34" t="s">
        <v>47</v>
      </c>
      <c r="D702" s="32"/>
      <c r="E702" s="4"/>
      <c r="F702" s="4"/>
      <c r="G702" s="4"/>
      <c r="H702" s="28">
        <f t="shared" si="81"/>
        <v>0</v>
      </c>
      <c r="I702" s="4"/>
      <c r="J702" s="4"/>
      <c r="K702" s="4"/>
      <c r="L702" s="28">
        <f t="shared" si="82"/>
        <v>0</v>
      </c>
      <c r="M702" s="4"/>
      <c r="N702" s="4"/>
      <c r="O702" s="4"/>
      <c r="P702" s="28">
        <f t="shared" si="83"/>
        <v>0</v>
      </c>
      <c r="Q702" s="4"/>
      <c r="R702" s="4"/>
      <c r="S702" s="4"/>
      <c r="T702" s="28">
        <f t="shared" si="84"/>
        <v>0</v>
      </c>
      <c r="U702" s="29">
        <f t="shared" si="87"/>
        <v>0</v>
      </c>
      <c r="V702" s="29">
        <f t="shared" si="87"/>
        <v>0</v>
      </c>
      <c r="W702" s="29">
        <f t="shared" si="87"/>
        <v>0</v>
      </c>
      <c r="X702" s="30">
        <f t="shared" si="85"/>
        <v>0</v>
      </c>
    </row>
    <row r="703" spans="1:24">
      <c r="A703" s="35">
        <v>19</v>
      </c>
      <c r="B703" s="26" t="s">
        <v>10</v>
      </c>
      <c r="C703" s="35" t="s">
        <v>14</v>
      </c>
      <c r="D703" s="36">
        <f>SUM(D668:D702)</f>
        <v>254</v>
      </c>
      <c r="E703" s="35">
        <f t="shared" ref="E703:S703" si="88">SUM(E668:E702)</f>
        <v>4</v>
      </c>
      <c r="F703" s="35">
        <f t="shared" si="88"/>
        <v>65</v>
      </c>
      <c r="G703" s="35">
        <f t="shared" si="88"/>
        <v>9</v>
      </c>
      <c r="H703" s="28">
        <f t="shared" si="81"/>
        <v>78</v>
      </c>
      <c r="I703" s="35">
        <f t="shared" si="88"/>
        <v>7</v>
      </c>
      <c r="J703" s="35">
        <f t="shared" si="88"/>
        <v>120</v>
      </c>
      <c r="K703" s="35">
        <f t="shared" si="88"/>
        <v>0</v>
      </c>
      <c r="L703" s="28">
        <f t="shared" si="82"/>
        <v>127</v>
      </c>
      <c r="M703" s="35">
        <f t="shared" si="88"/>
        <v>15</v>
      </c>
      <c r="N703" s="35">
        <f t="shared" si="88"/>
        <v>29</v>
      </c>
      <c r="O703" s="35">
        <f t="shared" si="88"/>
        <v>0</v>
      </c>
      <c r="P703" s="28">
        <f t="shared" si="83"/>
        <v>44</v>
      </c>
      <c r="Q703" s="35">
        <f t="shared" si="88"/>
        <v>5</v>
      </c>
      <c r="R703" s="35">
        <f t="shared" si="88"/>
        <v>0</v>
      </c>
      <c r="S703" s="35">
        <f t="shared" si="88"/>
        <v>0</v>
      </c>
      <c r="T703" s="28">
        <f t="shared" si="84"/>
        <v>5</v>
      </c>
      <c r="U703" s="37">
        <f t="shared" si="87"/>
        <v>31</v>
      </c>
      <c r="V703" s="37">
        <f t="shared" si="87"/>
        <v>214</v>
      </c>
      <c r="W703" s="37">
        <f t="shared" si="87"/>
        <v>9</v>
      </c>
      <c r="X703" s="37">
        <f t="shared" si="85"/>
        <v>254</v>
      </c>
    </row>
    <row r="704" spans="1:24" ht="20.25">
      <c r="A704" s="25">
        <v>1</v>
      </c>
      <c r="B704" s="26" t="s">
        <v>63</v>
      </c>
      <c r="C704" s="27" t="s">
        <v>16</v>
      </c>
      <c r="D704" s="28">
        <v>335</v>
      </c>
      <c r="E704" s="18"/>
      <c r="F704" s="18">
        <v>0</v>
      </c>
      <c r="G704" s="18"/>
      <c r="H704" s="28">
        <f t="shared" si="81"/>
        <v>0</v>
      </c>
      <c r="I704" s="18">
        <v>5</v>
      </c>
      <c r="J704" s="18">
        <v>191</v>
      </c>
      <c r="K704" s="18"/>
      <c r="L704" s="28">
        <f t="shared" si="82"/>
        <v>196</v>
      </c>
      <c r="M704" s="18">
        <v>5</v>
      </c>
      <c r="N704" s="18">
        <v>129</v>
      </c>
      <c r="O704" s="18"/>
      <c r="P704" s="28">
        <f t="shared" si="83"/>
        <v>134</v>
      </c>
      <c r="Q704" s="18">
        <v>5</v>
      </c>
      <c r="R704" s="18"/>
      <c r="S704" s="18"/>
      <c r="T704" s="28">
        <f t="shared" si="84"/>
        <v>5</v>
      </c>
      <c r="U704" s="29">
        <f t="shared" si="87"/>
        <v>15</v>
      </c>
      <c r="V704" s="29">
        <f t="shared" si="87"/>
        <v>320</v>
      </c>
      <c r="W704" s="29">
        <f t="shared" si="87"/>
        <v>0</v>
      </c>
      <c r="X704" s="30">
        <f t="shared" si="85"/>
        <v>335</v>
      </c>
    </row>
    <row r="705" spans="1:25" ht="20.25">
      <c r="A705" s="25">
        <v>2</v>
      </c>
      <c r="B705" s="26" t="s">
        <v>63</v>
      </c>
      <c r="C705" s="27" t="s">
        <v>17</v>
      </c>
      <c r="D705" s="28">
        <v>90</v>
      </c>
      <c r="E705" s="18"/>
      <c r="F705" s="18">
        <v>1</v>
      </c>
      <c r="G705" s="18"/>
      <c r="H705" s="28">
        <f t="shared" si="81"/>
        <v>1</v>
      </c>
      <c r="I705" s="18"/>
      <c r="J705" s="18">
        <v>18</v>
      </c>
      <c r="K705" s="18"/>
      <c r="L705" s="28">
        <f t="shared" si="82"/>
        <v>18</v>
      </c>
      <c r="M705" s="18">
        <v>2</v>
      </c>
      <c r="N705" s="18">
        <v>69</v>
      </c>
      <c r="O705" s="18"/>
      <c r="P705" s="28">
        <f t="shared" si="83"/>
        <v>71</v>
      </c>
      <c r="Q705" s="18"/>
      <c r="R705" s="18"/>
      <c r="S705" s="18"/>
      <c r="T705" s="28">
        <f t="shared" si="84"/>
        <v>0</v>
      </c>
      <c r="U705" s="29">
        <f t="shared" si="87"/>
        <v>2</v>
      </c>
      <c r="V705" s="29">
        <f t="shared" si="87"/>
        <v>88</v>
      </c>
      <c r="W705" s="29">
        <f t="shared" si="87"/>
        <v>0</v>
      </c>
      <c r="X705" s="30">
        <f t="shared" si="85"/>
        <v>90</v>
      </c>
    </row>
    <row r="706" spans="1:25" ht="23.1" customHeight="1">
      <c r="A706" s="25">
        <v>3</v>
      </c>
      <c r="B706" s="26" t="s">
        <v>63</v>
      </c>
      <c r="C706" s="27" t="s">
        <v>18</v>
      </c>
      <c r="D706" s="28">
        <v>108</v>
      </c>
      <c r="E706" s="18"/>
      <c r="F706" s="18">
        <v>21</v>
      </c>
      <c r="G706" s="18"/>
      <c r="H706" s="28">
        <f t="shared" si="81"/>
        <v>21</v>
      </c>
      <c r="I706" s="18">
        <v>2</v>
      </c>
      <c r="J706" s="18">
        <v>33</v>
      </c>
      <c r="K706" s="18"/>
      <c r="L706" s="28">
        <f t="shared" si="82"/>
        <v>35</v>
      </c>
      <c r="M706" s="18">
        <v>2</v>
      </c>
      <c r="N706" s="18">
        <v>47</v>
      </c>
      <c r="O706" s="18"/>
      <c r="P706" s="28">
        <f t="shared" si="83"/>
        <v>49</v>
      </c>
      <c r="Q706" s="18">
        <v>3</v>
      </c>
      <c r="R706" s="18"/>
      <c r="S706" s="18"/>
      <c r="T706" s="28">
        <f t="shared" si="84"/>
        <v>3</v>
      </c>
      <c r="U706" s="29">
        <f t="shared" si="87"/>
        <v>7</v>
      </c>
      <c r="V706" s="29">
        <f t="shared" si="87"/>
        <v>101</v>
      </c>
      <c r="W706" s="29">
        <f t="shared" si="87"/>
        <v>0</v>
      </c>
      <c r="X706" s="30">
        <f t="shared" si="85"/>
        <v>108</v>
      </c>
    </row>
    <row r="707" spans="1:25" ht="23.1" customHeight="1">
      <c r="A707" s="25">
        <v>4</v>
      </c>
      <c r="B707" s="26" t="s">
        <v>63</v>
      </c>
      <c r="C707" s="27" t="s">
        <v>19</v>
      </c>
      <c r="D707" s="28"/>
      <c r="E707" s="18"/>
      <c r="F707" s="18"/>
      <c r="G707" s="18"/>
      <c r="H707" s="28">
        <f t="shared" si="81"/>
        <v>0</v>
      </c>
      <c r="I707" s="18"/>
      <c r="J707" s="18"/>
      <c r="K707" s="18"/>
      <c r="L707" s="28">
        <f t="shared" si="82"/>
        <v>0</v>
      </c>
      <c r="M707" s="18"/>
      <c r="N707" s="18"/>
      <c r="O707" s="18"/>
      <c r="P707" s="28">
        <f t="shared" si="83"/>
        <v>0</v>
      </c>
      <c r="Q707" s="18"/>
      <c r="R707" s="18"/>
      <c r="S707" s="18"/>
      <c r="T707" s="28">
        <f t="shared" si="84"/>
        <v>0</v>
      </c>
      <c r="U707" s="29">
        <f t="shared" si="87"/>
        <v>0</v>
      </c>
      <c r="V707" s="29">
        <f t="shared" si="87"/>
        <v>0</v>
      </c>
      <c r="W707" s="29">
        <f t="shared" si="87"/>
        <v>0</v>
      </c>
      <c r="X707" s="30">
        <f t="shared" si="85"/>
        <v>0</v>
      </c>
    </row>
    <row r="708" spans="1:25" ht="23.1" customHeight="1">
      <c r="A708" s="25">
        <v>5</v>
      </c>
      <c r="B708" s="26" t="s">
        <v>63</v>
      </c>
      <c r="C708" s="27" t="s">
        <v>20</v>
      </c>
      <c r="D708" s="28">
        <v>35</v>
      </c>
      <c r="E708" s="18"/>
      <c r="F708" s="18">
        <v>10</v>
      </c>
      <c r="G708" s="18"/>
      <c r="H708" s="28">
        <f t="shared" si="81"/>
        <v>10</v>
      </c>
      <c r="I708" s="18">
        <v>1</v>
      </c>
      <c r="J708" s="18">
        <v>15</v>
      </c>
      <c r="K708" s="18"/>
      <c r="L708" s="28">
        <f t="shared" si="82"/>
        <v>16</v>
      </c>
      <c r="M708" s="18">
        <v>1</v>
      </c>
      <c r="N708" s="18">
        <v>8</v>
      </c>
      <c r="O708" s="18"/>
      <c r="P708" s="28">
        <f t="shared" si="83"/>
        <v>9</v>
      </c>
      <c r="Q708" s="18"/>
      <c r="R708" s="18"/>
      <c r="S708" s="18"/>
      <c r="T708" s="28">
        <f t="shared" si="84"/>
        <v>0</v>
      </c>
      <c r="U708" s="29">
        <f t="shared" si="87"/>
        <v>2</v>
      </c>
      <c r="V708" s="29">
        <f t="shared" si="87"/>
        <v>33</v>
      </c>
      <c r="W708" s="29">
        <f t="shared" si="87"/>
        <v>0</v>
      </c>
      <c r="X708" s="30">
        <f t="shared" si="85"/>
        <v>35</v>
      </c>
    </row>
    <row r="709" spans="1:25" ht="23.1" customHeight="1">
      <c r="A709" s="25">
        <v>6</v>
      </c>
      <c r="B709" s="26" t="s">
        <v>63</v>
      </c>
      <c r="C709" s="27" t="s">
        <v>21</v>
      </c>
      <c r="D709" s="28">
        <v>173</v>
      </c>
      <c r="E709" s="18"/>
      <c r="F709" s="18">
        <v>23</v>
      </c>
      <c r="G709" s="18"/>
      <c r="H709" s="28">
        <f t="shared" si="81"/>
        <v>23</v>
      </c>
      <c r="I709" s="18">
        <v>2</v>
      </c>
      <c r="J709" s="18">
        <v>48</v>
      </c>
      <c r="K709" s="18"/>
      <c r="L709" s="28">
        <f t="shared" si="82"/>
        <v>50</v>
      </c>
      <c r="M709" s="18">
        <v>5</v>
      </c>
      <c r="N709" s="18">
        <v>91</v>
      </c>
      <c r="O709" s="18"/>
      <c r="P709" s="28">
        <f t="shared" si="83"/>
        <v>96</v>
      </c>
      <c r="Q709" s="18">
        <v>4</v>
      </c>
      <c r="R709" s="18"/>
      <c r="S709" s="18"/>
      <c r="T709" s="28">
        <f t="shared" si="84"/>
        <v>4</v>
      </c>
      <c r="U709" s="29">
        <f t="shared" si="87"/>
        <v>11</v>
      </c>
      <c r="V709" s="29">
        <f t="shared" si="87"/>
        <v>162</v>
      </c>
      <c r="W709" s="29">
        <f t="shared" si="87"/>
        <v>0</v>
      </c>
      <c r="X709" s="30">
        <f t="shared" si="85"/>
        <v>173</v>
      </c>
    </row>
    <row r="710" spans="1:25" ht="23.1" customHeight="1">
      <c r="A710" s="25">
        <v>7</v>
      </c>
      <c r="B710" s="26" t="s">
        <v>63</v>
      </c>
      <c r="C710" s="27" t="s">
        <v>22</v>
      </c>
      <c r="D710" s="28">
        <v>133</v>
      </c>
      <c r="E710" s="18"/>
      <c r="F710" s="18">
        <v>12</v>
      </c>
      <c r="G710" s="18"/>
      <c r="H710" s="28">
        <f t="shared" si="81"/>
        <v>12</v>
      </c>
      <c r="I710" s="18">
        <v>4</v>
      </c>
      <c r="J710" s="18">
        <v>87</v>
      </c>
      <c r="K710" s="18"/>
      <c r="L710" s="28">
        <f t="shared" si="82"/>
        <v>91</v>
      </c>
      <c r="M710" s="18">
        <v>1</v>
      </c>
      <c r="N710" s="18">
        <v>27</v>
      </c>
      <c r="O710" s="18"/>
      <c r="P710" s="28">
        <f t="shared" si="83"/>
        <v>28</v>
      </c>
      <c r="Q710" s="18">
        <v>2</v>
      </c>
      <c r="R710" s="18"/>
      <c r="S710" s="18"/>
      <c r="T710" s="28">
        <f t="shared" si="84"/>
        <v>2</v>
      </c>
      <c r="U710" s="29">
        <f t="shared" si="87"/>
        <v>7</v>
      </c>
      <c r="V710" s="29">
        <f t="shared" si="87"/>
        <v>126</v>
      </c>
      <c r="W710" s="29">
        <f t="shared" si="87"/>
        <v>0</v>
      </c>
      <c r="X710" s="30">
        <f t="shared" si="85"/>
        <v>133</v>
      </c>
    </row>
    <row r="711" spans="1:25" ht="23.1" customHeight="1">
      <c r="A711" s="25">
        <v>8</v>
      </c>
      <c r="B711" s="26" t="s">
        <v>63</v>
      </c>
      <c r="C711" s="27" t="s">
        <v>23</v>
      </c>
      <c r="D711" s="28"/>
      <c r="E711" s="18"/>
      <c r="F711" s="18"/>
      <c r="G711" s="18"/>
      <c r="H711" s="28">
        <f t="shared" si="81"/>
        <v>0</v>
      </c>
      <c r="I711" s="18"/>
      <c r="J711" s="18"/>
      <c r="K711" s="18"/>
      <c r="L711" s="28">
        <f t="shared" si="82"/>
        <v>0</v>
      </c>
      <c r="M711" s="18"/>
      <c r="N711" s="18"/>
      <c r="O711" s="18"/>
      <c r="P711" s="28">
        <f t="shared" si="83"/>
        <v>0</v>
      </c>
      <c r="Q711" s="18"/>
      <c r="R711" s="18"/>
      <c r="S711" s="18"/>
      <c r="T711" s="28">
        <f t="shared" si="84"/>
        <v>0</v>
      </c>
      <c r="U711" s="29">
        <f t="shared" si="87"/>
        <v>0</v>
      </c>
      <c r="V711" s="29">
        <f t="shared" si="87"/>
        <v>0</v>
      </c>
      <c r="W711" s="29">
        <f t="shared" si="87"/>
        <v>0</v>
      </c>
      <c r="X711" s="30">
        <f t="shared" si="85"/>
        <v>0</v>
      </c>
    </row>
    <row r="712" spans="1:25" ht="23.1" customHeight="1">
      <c r="A712" s="25">
        <v>9</v>
      </c>
      <c r="B712" s="26" t="s">
        <v>63</v>
      </c>
      <c r="C712" s="27" t="s">
        <v>24</v>
      </c>
      <c r="D712" s="28"/>
      <c r="E712" s="18"/>
      <c r="F712" s="18"/>
      <c r="G712" s="18"/>
      <c r="H712" s="28">
        <f t="shared" si="81"/>
        <v>0</v>
      </c>
      <c r="I712" s="18"/>
      <c r="J712" s="18"/>
      <c r="K712" s="18"/>
      <c r="L712" s="28">
        <f t="shared" si="82"/>
        <v>0</v>
      </c>
      <c r="M712" s="18"/>
      <c r="N712" s="18"/>
      <c r="O712" s="18"/>
      <c r="P712" s="28">
        <f t="shared" si="83"/>
        <v>0</v>
      </c>
      <c r="Q712" s="18"/>
      <c r="R712" s="18"/>
      <c r="S712" s="18"/>
      <c r="T712" s="28">
        <f t="shared" si="84"/>
        <v>0</v>
      </c>
      <c r="U712" s="29">
        <f t="shared" si="87"/>
        <v>0</v>
      </c>
      <c r="V712" s="29">
        <f t="shared" si="87"/>
        <v>0</v>
      </c>
      <c r="W712" s="29">
        <f t="shared" si="87"/>
        <v>0</v>
      </c>
      <c r="X712" s="30">
        <f t="shared" si="85"/>
        <v>0</v>
      </c>
    </row>
    <row r="713" spans="1:25" ht="23.1" customHeight="1">
      <c r="A713" s="25">
        <v>10</v>
      </c>
      <c r="B713" s="26" t="s">
        <v>63</v>
      </c>
      <c r="C713" s="27" t="s">
        <v>25</v>
      </c>
      <c r="D713" s="32"/>
      <c r="E713" s="4"/>
      <c r="F713" s="4"/>
      <c r="G713" s="4"/>
      <c r="H713" s="28">
        <f t="shared" si="81"/>
        <v>0</v>
      </c>
      <c r="I713" s="4"/>
      <c r="J713" s="4"/>
      <c r="K713" s="4"/>
      <c r="L713" s="28">
        <f t="shared" si="82"/>
        <v>0</v>
      </c>
      <c r="M713" s="4"/>
      <c r="N713" s="4"/>
      <c r="O713" s="4"/>
      <c r="P713" s="28">
        <f t="shared" si="83"/>
        <v>0</v>
      </c>
      <c r="Q713" s="4"/>
      <c r="R713" s="4"/>
      <c r="S713" s="4"/>
      <c r="T713" s="28">
        <f t="shared" si="84"/>
        <v>0</v>
      </c>
      <c r="U713" s="29">
        <f t="shared" si="87"/>
        <v>0</v>
      </c>
      <c r="V713" s="29">
        <f t="shared" si="87"/>
        <v>0</v>
      </c>
      <c r="W713" s="29">
        <f t="shared" si="87"/>
        <v>0</v>
      </c>
      <c r="X713" s="30">
        <f t="shared" si="85"/>
        <v>0</v>
      </c>
    </row>
    <row r="714" spans="1:25" ht="23.1" customHeight="1">
      <c r="A714" s="25">
        <v>11</v>
      </c>
      <c r="B714" s="26" t="s">
        <v>63</v>
      </c>
      <c r="C714" s="27" t="s">
        <v>26</v>
      </c>
      <c r="D714" s="36">
        <v>22</v>
      </c>
      <c r="E714" s="4"/>
      <c r="F714" s="4">
        <v>4</v>
      </c>
      <c r="G714" s="4"/>
      <c r="H714" s="28">
        <f t="shared" si="81"/>
        <v>4</v>
      </c>
      <c r="I714" s="4"/>
      <c r="J714" s="4">
        <v>6</v>
      </c>
      <c r="K714" s="4"/>
      <c r="L714" s="28">
        <f t="shared" si="82"/>
        <v>6</v>
      </c>
      <c r="M714" s="4"/>
      <c r="N714" s="4">
        <v>12</v>
      </c>
      <c r="O714" s="4"/>
      <c r="P714" s="28">
        <f t="shared" si="83"/>
        <v>12</v>
      </c>
      <c r="Q714" s="4"/>
      <c r="R714" s="4"/>
      <c r="S714" s="4"/>
      <c r="T714" s="28">
        <f t="shared" si="84"/>
        <v>0</v>
      </c>
      <c r="U714" s="29">
        <f t="shared" si="87"/>
        <v>0</v>
      </c>
      <c r="V714" s="29">
        <f t="shared" si="87"/>
        <v>22</v>
      </c>
      <c r="W714" s="29">
        <f t="shared" si="87"/>
        <v>0</v>
      </c>
      <c r="X714" s="30">
        <f t="shared" si="85"/>
        <v>22</v>
      </c>
    </row>
    <row r="715" spans="1:25" ht="23.1" customHeight="1">
      <c r="A715" s="25">
        <v>12</v>
      </c>
      <c r="B715" s="26" t="s">
        <v>63</v>
      </c>
      <c r="C715" s="27" t="s">
        <v>27</v>
      </c>
      <c r="D715" s="32"/>
      <c r="E715" s="4"/>
      <c r="F715" s="4"/>
      <c r="G715" s="4"/>
      <c r="H715" s="28">
        <f t="shared" si="81"/>
        <v>0</v>
      </c>
      <c r="I715" s="4"/>
      <c r="J715" s="4"/>
      <c r="K715" s="4"/>
      <c r="L715" s="28">
        <f t="shared" si="82"/>
        <v>0</v>
      </c>
      <c r="M715" s="4"/>
      <c r="N715" s="4"/>
      <c r="O715" s="4"/>
      <c r="P715" s="28">
        <f t="shared" si="83"/>
        <v>0</v>
      </c>
      <c r="Q715" s="4"/>
      <c r="R715" s="4"/>
      <c r="S715" s="4"/>
      <c r="T715" s="28">
        <f t="shared" si="84"/>
        <v>0</v>
      </c>
      <c r="U715" s="29">
        <f t="shared" si="87"/>
        <v>0</v>
      </c>
      <c r="V715" s="29">
        <f t="shared" si="87"/>
        <v>0</v>
      </c>
      <c r="W715" s="29">
        <f t="shared" si="87"/>
        <v>0</v>
      </c>
      <c r="X715" s="30">
        <f t="shared" si="85"/>
        <v>0</v>
      </c>
    </row>
    <row r="716" spans="1:25" ht="23.1" customHeight="1">
      <c r="A716" s="25">
        <v>13</v>
      </c>
      <c r="B716" s="26" t="s">
        <v>63</v>
      </c>
      <c r="C716" s="27" t="s">
        <v>28</v>
      </c>
      <c r="D716" s="32"/>
      <c r="E716" s="4"/>
      <c r="F716" s="4"/>
      <c r="G716" s="4"/>
      <c r="H716" s="28">
        <f t="shared" si="81"/>
        <v>0</v>
      </c>
      <c r="I716" s="4"/>
      <c r="J716" s="4"/>
      <c r="K716" s="4"/>
      <c r="L716" s="28">
        <f t="shared" si="82"/>
        <v>0</v>
      </c>
      <c r="M716" s="4"/>
      <c r="N716" s="4"/>
      <c r="O716" s="4"/>
      <c r="P716" s="28">
        <f t="shared" si="83"/>
        <v>0</v>
      </c>
      <c r="Q716" s="4"/>
      <c r="R716" s="4"/>
      <c r="S716" s="4"/>
      <c r="T716" s="28">
        <f t="shared" si="84"/>
        <v>0</v>
      </c>
      <c r="U716" s="29">
        <f t="shared" si="87"/>
        <v>0</v>
      </c>
      <c r="V716" s="29">
        <f t="shared" si="87"/>
        <v>0</v>
      </c>
      <c r="W716" s="29">
        <f t="shared" si="87"/>
        <v>0</v>
      </c>
      <c r="X716" s="30">
        <f t="shared" si="85"/>
        <v>0</v>
      </c>
    </row>
    <row r="717" spans="1:25" ht="23.1" customHeight="1">
      <c r="A717" s="25">
        <v>14</v>
      </c>
      <c r="B717" s="26" t="s">
        <v>63</v>
      </c>
      <c r="C717" s="27" t="s">
        <v>29</v>
      </c>
      <c r="D717" s="32"/>
      <c r="E717" s="4"/>
      <c r="F717" s="4"/>
      <c r="G717" s="4"/>
      <c r="H717" s="28">
        <f t="shared" ref="H717:H780" si="89">SUM(E717,F717,G717)</f>
        <v>0</v>
      </c>
      <c r="I717" s="4"/>
      <c r="J717" s="4"/>
      <c r="K717" s="4"/>
      <c r="L717" s="28">
        <f t="shared" ref="L717:L780" si="90">SUM(I717,J717,K717)</f>
        <v>0</v>
      </c>
      <c r="M717" s="4"/>
      <c r="N717" s="4"/>
      <c r="O717" s="4"/>
      <c r="P717" s="28">
        <f t="shared" si="83"/>
        <v>0</v>
      </c>
      <c r="Q717" s="4"/>
      <c r="R717" s="4"/>
      <c r="S717" s="4"/>
      <c r="T717" s="28">
        <f t="shared" si="84"/>
        <v>0</v>
      </c>
      <c r="U717" s="29">
        <f t="shared" si="87"/>
        <v>0</v>
      </c>
      <c r="V717" s="29">
        <f t="shared" si="87"/>
        <v>0</v>
      </c>
      <c r="W717" s="29">
        <f t="shared" si="87"/>
        <v>0</v>
      </c>
      <c r="X717" s="30">
        <f t="shared" si="85"/>
        <v>0</v>
      </c>
    </row>
    <row r="718" spans="1:25" ht="23.1" customHeight="1">
      <c r="A718" s="25">
        <v>15</v>
      </c>
      <c r="B718" s="26" t="s">
        <v>63</v>
      </c>
      <c r="C718" s="27" t="s">
        <v>30</v>
      </c>
      <c r="D718" s="32">
        <v>23</v>
      </c>
      <c r="E718" s="4"/>
      <c r="F718" s="4">
        <v>2</v>
      </c>
      <c r="G718" s="4"/>
      <c r="H718" s="28">
        <f t="shared" si="89"/>
        <v>2</v>
      </c>
      <c r="I718" s="4"/>
      <c r="J718" s="4">
        <v>7</v>
      </c>
      <c r="K718" s="4"/>
      <c r="L718" s="28">
        <f t="shared" si="90"/>
        <v>7</v>
      </c>
      <c r="M718" s="4"/>
      <c r="N718" s="4">
        <v>14</v>
      </c>
      <c r="O718" s="4"/>
      <c r="P718" s="28">
        <f t="shared" ref="P718:P781" si="91">SUM(M718,N718,O718)</f>
        <v>14</v>
      </c>
      <c r="Q718" s="4"/>
      <c r="R718" s="4"/>
      <c r="S718" s="4"/>
      <c r="T718" s="28">
        <f t="shared" ref="T718:T781" si="92">SUM(Q718,R718,S718)</f>
        <v>0</v>
      </c>
      <c r="U718" s="29">
        <f t="shared" si="87"/>
        <v>0</v>
      </c>
      <c r="V718" s="29">
        <f t="shared" si="87"/>
        <v>23</v>
      </c>
      <c r="W718" s="29">
        <f t="shared" si="87"/>
        <v>0</v>
      </c>
      <c r="X718" s="30">
        <f t="shared" ref="X718:X781" si="93">SUM(U718,V718,W718)</f>
        <v>23</v>
      </c>
    </row>
    <row r="719" spans="1:25" ht="23.1" customHeight="1">
      <c r="A719" s="25">
        <v>16</v>
      </c>
      <c r="B719" s="26" t="s">
        <v>63</v>
      </c>
      <c r="C719" s="27" t="s">
        <v>31</v>
      </c>
      <c r="D719" s="32">
        <v>5</v>
      </c>
      <c r="E719" s="4"/>
      <c r="F719" s="4">
        <v>2</v>
      </c>
      <c r="G719" s="4"/>
      <c r="H719" s="28">
        <f t="shared" si="89"/>
        <v>2</v>
      </c>
      <c r="I719" s="4"/>
      <c r="J719" s="4">
        <v>3</v>
      </c>
      <c r="K719" s="4"/>
      <c r="L719" s="28">
        <f t="shared" si="90"/>
        <v>3</v>
      </c>
      <c r="M719" s="4"/>
      <c r="N719" s="4"/>
      <c r="O719" s="4"/>
      <c r="P719" s="28">
        <f t="shared" si="91"/>
        <v>0</v>
      </c>
      <c r="Q719" s="4"/>
      <c r="R719" s="4"/>
      <c r="S719" s="4"/>
      <c r="T719" s="28">
        <f t="shared" si="92"/>
        <v>0</v>
      </c>
      <c r="U719" s="29">
        <f t="shared" si="87"/>
        <v>0</v>
      </c>
      <c r="V719" s="29">
        <f t="shared" si="87"/>
        <v>5</v>
      </c>
      <c r="W719" s="29">
        <f t="shared" si="87"/>
        <v>0</v>
      </c>
      <c r="X719" s="30">
        <f t="shared" si="93"/>
        <v>5</v>
      </c>
      <c r="Y719" s="3">
        <f>X719-D719</f>
        <v>0</v>
      </c>
    </row>
    <row r="720" spans="1:25" ht="23.1" customHeight="1">
      <c r="A720" s="25">
        <v>17</v>
      </c>
      <c r="B720" s="26" t="s">
        <v>63</v>
      </c>
      <c r="C720" s="27" t="s">
        <v>32</v>
      </c>
      <c r="D720" s="32"/>
      <c r="E720" s="4"/>
      <c r="F720" s="4"/>
      <c r="G720" s="4"/>
      <c r="H720" s="28">
        <f t="shared" si="89"/>
        <v>0</v>
      </c>
      <c r="I720" s="4"/>
      <c r="J720" s="4"/>
      <c r="K720" s="4"/>
      <c r="L720" s="28">
        <f t="shared" si="90"/>
        <v>0</v>
      </c>
      <c r="M720" s="4"/>
      <c r="N720" s="4"/>
      <c r="O720" s="4"/>
      <c r="P720" s="28">
        <f t="shared" si="91"/>
        <v>0</v>
      </c>
      <c r="Q720" s="4"/>
      <c r="R720" s="4"/>
      <c r="S720" s="4"/>
      <c r="T720" s="28">
        <f t="shared" si="92"/>
        <v>0</v>
      </c>
      <c r="U720" s="29">
        <f t="shared" si="87"/>
        <v>0</v>
      </c>
      <c r="V720" s="29">
        <f t="shared" si="87"/>
        <v>0</v>
      </c>
      <c r="W720" s="29">
        <f t="shared" si="87"/>
        <v>0</v>
      </c>
      <c r="X720" s="30">
        <f t="shared" si="93"/>
        <v>0</v>
      </c>
    </row>
    <row r="721" spans="1:24" ht="23.1" customHeight="1">
      <c r="A721" s="25">
        <v>18</v>
      </c>
      <c r="B721" s="26" t="s">
        <v>63</v>
      </c>
      <c r="C721" s="27" t="s">
        <v>33</v>
      </c>
      <c r="D721" s="32"/>
      <c r="E721" s="4"/>
      <c r="F721" s="4"/>
      <c r="G721" s="4"/>
      <c r="H721" s="28">
        <f t="shared" si="89"/>
        <v>0</v>
      </c>
      <c r="I721" s="4"/>
      <c r="J721" s="4"/>
      <c r="K721" s="4"/>
      <c r="L721" s="28">
        <f t="shared" si="90"/>
        <v>0</v>
      </c>
      <c r="M721" s="4"/>
      <c r="N721" s="4"/>
      <c r="O721" s="4"/>
      <c r="P721" s="28">
        <f t="shared" si="91"/>
        <v>0</v>
      </c>
      <c r="Q721" s="4"/>
      <c r="R721" s="4"/>
      <c r="S721" s="4"/>
      <c r="T721" s="28">
        <f t="shared" si="92"/>
        <v>0</v>
      </c>
      <c r="U721" s="29">
        <f t="shared" si="87"/>
        <v>0</v>
      </c>
      <c r="V721" s="29">
        <f t="shared" si="87"/>
        <v>0</v>
      </c>
      <c r="W721" s="29">
        <f t="shared" si="87"/>
        <v>0</v>
      </c>
      <c r="X721" s="30">
        <f t="shared" si="93"/>
        <v>0</v>
      </c>
    </row>
    <row r="722" spans="1:24" ht="20.25">
      <c r="A722" s="25">
        <v>19</v>
      </c>
      <c r="B722" s="26" t="s">
        <v>63</v>
      </c>
      <c r="C722" s="33" t="s">
        <v>34</v>
      </c>
      <c r="D722" s="4"/>
      <c r="E722" s="4"/>
      <c r="F722" s="4"/>
      <c r="G722" s="4"/>
      <c r="H722" s="18">
        <f t="shared" si="89"/>
        <v>0</v>
      </c>
      <c r="I722" s="4"/>
      <c r="J722" s="4"/>
      <c r="K722" s="4"/>
      <c r="L722" s="18">
        <f t="shared" si="90"/>
        <v>0</v>
      </c>
      <c r="M722" s="4"/>
      <c r="N722" s="4"/>
      <c r="O722" s="4"/>
      <c r="P722" s="18">
        <f t="shared" si="91"/>
        <v>0</v>
      </c>
      <c r="Q722" s="4"/>
      <c r="R722" s="4"/>
      <c r="S722" s="4"/>
      <c r="T722" s="18">
        <f t="shared" si="92"/>
        <v>0</v>
      </c>
      <c r="U722" s="18">
        <f t="shared" si="87"/>
        <v>0</v>
      </c>
      <c r="V722" s="18">
        <f t="shared" si="87"/>
        <v>0</v>
      </c>
      <c r="W722" s="18">
        <f t="shared" si="87"/>
        <v>0</v>
      </c>
      <c r="X722" s="18">
        <f t="shared" si="93"/>
        <v>0</v>
      </c>
    </row>
    <row r="723" spans="1:24" ht="20.25">
      <c r="A723" s="25">
        <v>20</v>
      </c>
      <c r="B723" s="26" t="s">
        <v>63</v>
      </c>
      <c r="C723" s="34" t="s">
        <v>35</v>
      </c>
      <c r="D723" s="32"/>
      <c r="E723" s="4"/>
      <c r="F723" s="4"/>
      <c r="G723" s="4"/>
      <c r="H723" s="28">
        <f t="shared" si="89"/>
        <v>0</v>
      </c>
      <c r="I723" s="4"/>
      <c r="J723" s="4"/>
      <c r="K723" s="4"/>
      <c r="L723" s="28">
        <f t="shared" si="90"/>
        <v>0</v>
      </c>
      <c r="M723" s="4"/>
      <c r="N723" s="4"/>
      <c r="O723" s="4"/>
      <c r="P723" s="28">
        <f t="shared" si="91"/>
        <v>0</v>
      </c>
      <c r="Q723" s="4"/>
      <c r="R723" s="4"/>
      <c r="S723" s="4"/>
      <c r="T723" s="28">
        <f t="shared" si="92"/>
        <v>0</v>
      </c>
      <c r="U723" s="29">
        <f t="shared" si="87"/>
        <v>0</v>
      </c>
      <c r="V723" s="29">
        <f t="shared" si="87"/>
        <v>0</v>
      </c>
      <c r="W723" s="29">
        <f t="shared" si="87"/>
        <v>0</v>
      </c>
      <c r="X723" s="30">
        <f t="shared" si="93"/>
        <v>0</v>
      </c>
    </row>
    <row r="724" spans="1:24" ht="20.25">
      <c r="A724" s="25">
        <v>21</v>
      </c>
      <c r="B724" s="26" t="s">
        <v>63</v>
      </c>
      <c r="C724" s="27" t="s">
        <v>36</v>
      </c>
      <c r="D724" s="32"/>
      <c r="E724" s="4"/>
      <c r="F724" s="4"/>
      <c r="G724" s="4"/>
      <c r="H724" s="28">
        <f t="shared" si="89"/>
        <v>0</v>
      </c>
      <c r="I724" s="4"/>
      <c r="J724" s="4"/>
      <c r="K724" s="4"/>
      <c r="L724" s="28">
        <f t="shared" si="90"/>
        <v>0</v>
      </c>
      <c r="M724" s="4"/>
      <c r="N724" s="4"/>
      <c r="O724" s="4"/>
      <c r="P724" s="28">
        <f t="shared" si="91"/>
        <v>0</v>
      </c>
      <c r="Q724" s="4"/>
      <c r="R724" s="4"/>
      <c r="S724" s="4"/>
      <c r="T724" s="28">
        <f t="shared" si="92"/>
        <v>0</v>
      </c>
      <c r="U724" s="29">
        <f t="shared" si="87"/>
        <v>0</v>
      </c>
      <c r="V724" s="29">
        <f t="shared" si="87"/>
        <v>0</v>
      </c>
      <c r="W724" s="29">
        <f t="shared" si="87"/>
        <v>0</v>
      </c>
      <c r="X724" s="30">
        <f t="shared" si="93"/>
        <v>0</v>
      </c>
    </row>
    <row r="725" spans="1:24" ht="20.25">
      <c r="A725" s="25">
        <v>22</v>
      </c>
      <c r="B725" s="26" t="s">
        <v>63</v>
      </c>
      <c r="C725" s="27" t="s">
        <v>37</v>
      </c>
      <c r="D725" s="32">
        <v>126</v>
      </c>
      <c r="E725" s="4"/>
      <c r="F725" s="4">
        <v>15</v>
      </c>
      <c r="G725" s="4"/>
      <c r="H725" s="28">
        <f t="shared" si="89"/>
        <v>15</v>
      </c>
      <c r="I725" s="4"/>
      <c r="J725" s="4">
        <v>43</v>
      </c>
      <c r="K725" s="4"/>
      <c r="L725" s="28">
        <f t="shared" si="90"/>
        <v>43</v>
      </c>
      <c r="M725" s="4"/>
      <c r="N725" s="4">
        <v>68</v>
      </c>
      <c r="O725" s="4"/>
      <c r="P725" s="28">
        <f t="shared" si="91"/>
        <v>68</v>
      </c>
      <c r="Q725" s="4"/>
      <c r="R725" s="4"/>
      <c r="S725" s="4"/>
      <c r="T725" s="28">
        <f t="shared" si="92"/>
        <v>0</v>
      </c>
      <c r="U725" s="29">
        <f t="shared" si="87"/>
        <v>0</v>
      </c>
      <c r="V725" s="29">
        <f t="shared" si="87"/>
        <v>126</v>
      </c>
      <c r="W725" s="29">
        <f t="shared" si="87"/>
        <v>0</v>
      </c>
      <c r="X725" s="30">
        <f t="shared" si="93"/>
        <v>126</v>
      </c>
    </row>
    <row r="726" spans="1:24" ht="40.5">
      <c r="A726" s="25">
        <v>23</v>
      </c>
      <c r="B726" s="26" t="s">
        <v>63</v>
      </c>
      <c r="C726" s="27" t="s">
        <v>146</v>
      </c>
      <c r="D726" s="32">
        <v>4</v>
      </c>
      <c r="E726" s="4"/>
      <c r="F726" s="4">
        <v>3</v>
      </c>
      <c r="G726" s="4"/>
      <c r="H726" s="28">
        <f t="shared" si="89"/>
        <v>3</v>
      </c>
      <c r="I726" s="4"/>
      <c r="J726" s="4">
        <v>1</v>
      </c>
      <c r="K726" s="4"/>
      <c r="L726" s="28">
        <f t="shared" si="90"/>
        <v>1</v>
      </c>
      <c r="M726" s="4"/>
      <c r="N726" s="4"/>
      <c r="O726" s="4"/>
      <c r="P726" s="28">
        <f t="shared" si="91"/>
        <v>0</v>
      </c>
      <c r="Q726" s="4"/>
      <c r="R726" s="4"/>
      <c r="S726" s="4"/>
      <c r="T726" s="28">
        <f t="shared" si="92"/>
        <v>0</v>
      </c>
      <c r="U726" s="29">
        <f t="shared" si="87"/>
        <v>0</v>
      </c>
      <c r="V726" s="29">
        <f t="shared" si="87"/>
        <v>4</v>
      </c>
      <c r="W726" s="29">
        <f t="shared" si="87"/>
        <v>0</v>
      </c>
      <c r="X726" s="30">
        <f t="shared" si="93"/>
        <v>4</v>
      </c>
    </row>
    <row r="727" spans="1:24" ht="20.25">
      <c r="A727" s="25">
        <v>24</v>
      </c>
      <c r="B727" s="26" t="s">
        <v>63</v>
      </c>
      <c r="C727" s="27" t="s">
        <v>38</v>
      </c>
      <c r="D727" s="32"/>
      <c r="E727" s="4"/>
      <c r="F727" s="4"/>
      <c r="G727" s="4"/>
      <c r="H727" s="28">
        <f t="shared" si="89"/>
        <v>0</v>
      </c>
      <c r="I727" s="4"/>
      <c r="J727" s="4"/>
      <c r="K727" s="4"/>
      <c r="L727" s="28">
        <f t="shared" si="90"/>
        <v>0</v>
      </c>
      <c r="M727" s="4"/>
      <c r="N727" s="4"/>
      <c r="O727" s="4"/>
      <c r="P727" s="28">
        <f t="shared" si="91"/>
        <v>0</v>
      </c>
      <c r="Q727" s="4"/>
      <c r="R727" s="4"/>
      <c r="S727" s="4"/>
      <c r="T727" s="28">
        <f t="shared" si="92"/>
        <v>0</v>
      </c>
      <c r="U727" s="29">
        <f t="shared" si="87"/>
        <v>0</v>
      </c>
      <c r="V727" s="29">
        <f t="shared" si="87"/>
        <v>0</v>
      </c>
      <c r="W727" s="29">
        <f t="shared" si="87"/>
        <v>0</v>
      </c>
      <c r="X727" s="30">
        <f t="shared" si="93"/>
        <v>0</v>
      </c>
    </row>
    <row r="728" spans="1:24" ht="20.25">
      <c r="A728" s="25">
        <v>25</v>
      </c>
      <c r="B728" s="26" t="s">
        <v>63</v>
      </c>
      <c r="C728" s="27" t="s">
        <v>39</v>
      </c>
      <c r="D728" s="32"/>
      <c r="E728" s="4"/>
      <c r="F728" s="4"/>
      <c r="G728" s="4"/>
      <c r="H728" s="28">
        <f t="shared" si="89"/>
        <v>0</v>
      </c>
      <c r="I728" s="4"/>
      <c r="J728" s="4"/>
      <c r="K728" s="4"/>
      <c r="L728" s="28">
        <f t="shared" si="90"/>
        <v>0</v>
      </c>
      <c r="M728" s="4"/>
      <c r="N728" s="4"/>
      <c r="O728" s="4"/>
      <c r="P728" s="28">
        <f t="shared" si="91"/>
        <v>0</v>
      </c>
      <c r="Q728" s="4"/>
      <c r="R728" s="4"/>
      <c r="S728" s="4"/>
      <c r="T728" s="28">
        <f t="shared" si="92"/>
        <v>0</v>
      </c>
      <c r="U728" s="29">
        <f t="shared" si="87"/>
        <v>0</v>
      </c>
      <c r="V728" s="29">
        <f t="shared" si="87"/>
        <v>0</v>
      </c>
      <c r="W728" s="29">
        <f t="shared" si="87"/>
        <v>0</v>
      </c>
      <c r="X728" s="30">
        <f t="shared" si="93"/>
        <v>0</v>
      </c>
    </row>
    <row r="729" spans="1:24" ht="20.25">
      <c r="A729" s="25">
        <v>26</v>
      </c>
      <c r="B729" s="26" t="s">
        <v>63</v>
      </c>
      <c r="C729" s="27" t="s">
        <v>40</v>
      </c>
      <c r="D729" s="32"/>
      <c r="E729" s="4"/>
      <c r="F729" s="4"/>
      <c r="G729" s="4"/>
      <c r="H729" s="28">
        <f t="shared" si="89"/>
        <v>0</v>
      </c>
      <c r="I729" s="4"/>
      <c r="J729" s="4"/>
      <c r="K729" s="4"/>
      <c r="L729" s="28">
        <f t="shared" si="90"/>
        <v>0</v>
      </c>
      <c r="M729" s="4"/>
      <c r="N729" s="4"/>
      <c r="O729" s="4"/>
      <c r="P729" s="28">
        <f t="shared" si="91"/>
        <v>0</v>
      </c>
      <c r="Q729" s="4"/>
      <c r="R729" s="4"/>
      <c r="S729" s="4"/>
      <c r="T729" s="28">
        <f t="shared" si="92"/>
        <v>0</v>
      </c>
      <c r="U729" s="29">
        <f t="shared" si="87"/>
        <v>0</v>
      </c>
      <c r="V729" s="29">
        <f t="shared" si="87"/>
        <v>0</v>
      </c>
      <c r="W729" s="29">
        <f t="shared" si="87"/>
        <v>0</v>
      </c>
      <c r="X729" s="30">
        <f t="shared" si="93"/>
        <v>0</v>
      </c>
    </row>
    <row r="730" spans="1:24" ht="20.25">
      <c r="A730" s="25">
        <v>27</v>
      </c>
      <c r="B730" s="26" t="s">
        <v>63</v>
      </c>
      <c r="C730" s="27" t="s">
        <v>41</v>
      </c>
      <c r="D730" s="32"/>
      <c r="E730" s="4"/>
      <c r="F730" s="4"/>
      <c r="G730" s="4"/>
      <c r="H730" s="28">
        <f t="shared" si="89"/>
        <v>0</v>
      </c>
      <c r="I730" s="4"/>
      <c r="J730" s="4"/>
      <c r="K730" s="4"/>
      <c r="L730" s="28">
        <f t="shared" si="90"/>
        <v>0</v>
      </c>
      <c r="M730" s="4"/>
      <c r="N730" s="4"/>
      <c r="O730" s="4"/>
      <c r="P730" s="28">
        <f t="shared" si="91"/>
        <v>0</v>
      </c>
      <c r="Q730" s="4"/>
      <c r="R730" s="4"/>
      <c r="S730" s="4"/>
      <c r="T730" s="28">
        <f t="shared" si="92"/>
        <v>0</v>
      </c>
      <c r="U730" s="29">
        <f t="shared" si="87"/>
        <v>0</v>
      </c>
      <c r="V730" s="29">
        <f t="shared" si="87"/>
        <v>0</v>
      </c>
      <c r="W730" s="29">
        <f t="shared" si="87"/>
        <v>0</v>
      </c>
      <c r="X730" s="30">
        <f t="shared" si="93"/>
        <v>0</v>
      </c>
    </row>
    <row r="731" spans="1:24" ht="20.25">
      <c r="A731" s="25">
        <v>28</v>
      </c>
      <c r="B731" s="26" t="s">
        <v>63</v>
      </c>
      <c r="C731" s="27" t="s">
        <v>42</v>
      </c>
      <c r="D731" s="32"/>
      <c r="E731" s="4"/>
      <c r="F731" s="4"/>
      <c r="G731" s="4"/>
      <c r="H731" s="28">
        <f t="shared" si="89"/>
        <v>0</v>
      </c>
      <c r="I731" s="4"/>
      <c r="J731" s="4"/>
      <c r="K731" s="4"/>
      <c r="L731" s="28">
        <f t="shared" si="90"/>
        <v>0</v>
      </c>
      <c r="M731" s="4"/>
      <c r="N731" s="4"/>
      <c r="O731" s="4"/>
      <c r="P731" s="28">
        <f t="shared" si="91"/>
        <v>0</v>
      </c>
      <c r="Q731" s="4"/>
      <c r="R731" s="4"/>
      <c r="S731" s="4"/>
      <c r="T731" s="28">
        <f t="shared" si="92"/>
        <v>0</v>
      </c>
      <c r="U731" s="29">
        <f t="shared" si="87"/>
        <v>0</v>
      </c>
      <c r="V731" s="29">
        <f t="shared" si="87"/>
        <v>0</v>
      </c>
      <c r="W731" s="29">
        <f t="shared" si="87"/>
        <v>0</v>
      </c>
      <c r="X731" s="30">
        <f t="shared" si="93"/>
        <v>0</v>
      </c>
    </row>
    <row r="732" spans="1:24" ht="40.5">
      <c r="A732" s="25">
        <v>31</v>
      </c>
      <c r="B732" s="26" t="s">
        <v>63</v>
      </c>
      <c r="C732" s="27" t="s">
        <v>121</v>
      </c>
      <c r="D732" s="32"/>
      <c r="E732" s="4"/>
      <c r="F732" s="4"/>
      <c r="G732" s="4"/>
      <c r="H732" s="28">
        <f t="shared" si="89"/>
        <v>0</v>
      </c>
      <c r="I732" s="4"/>
      <c r="J732" s="4"/>
      <c r="K732" s="4"/>
      <c r="L732" s="28">
        <f t="shared" si="90"/>
        <v>0</v>
      </c>
      <c r="M732" s="4"/>
      <c r="N732" s="4"/>
      <c r="O732" s="4"/>
      <c r="P732" s="28">
        <f t="shared" si="91"/>
        <v>0</v>
      </c>
      <c r="Q732" s="4"/>
      <c r="R732" s="4"/>
      <c r="S732" s="4"/>
      <c r="T732" s="28">
        <f t="shared" si="92"/>
        <v>0</v>
      </c>
      <c r="U732" s="29">
        <f t="shared" ref="U732:W789" si="94">SUM(E732,I732,M732,Q732)</f>
        <v>0</v>
      </c>
      <c r="V732" s="29">
        <f t="shared" si="94"/>
        <v>0</v>
      </c>
      <c r="W732" s="29">
        <f t="shared" si="94"/>
        <v>0</v>
      </c>
      <c r="X732" s="30">
        <f t="shared" si="93"/>
        <v>0</v>
      </c>
    </row>
    <row r="733" spans="1:24" ht="20.25">
      <c r="A733" s="25">
        <v>32</v>
      </c>
      <c r="B733" s="26" t="s">
        <v>63</v>
      </c>
      <c r="C733" s="27" t="s">
        <v>43</v>
      </c>
      <c r="D733" s="32"/>
      <c r="E733" s="4"/>
      <c r="F733" s="4"/>
      <c r="G733" s="4"/>
      <c r="H733" s="28">
        <f t="shared" si="89"/>
        <v>0</v>
      </c>
      <c r="I733" s="4"/>
      <c r="J733" s="4"/>
      <c r="K733" s="4"/>
      <c r="L733" s="28">
        <f t="shared" si="90"/>
        <v>0</v>
      </c>
      <c r="M733" s="4"/>
      <c r="N733" s="4"/>
      <c r="O733" s="4"/>
      <c r="P733" s="28">
        <f t="shared" si="91"/>
        <v>0</v>
      </c>
      <c r="Q733" s="4"/>
      <c r="R733" s="4"/>
      <c r="S733" s="4"/>
      <c r="T733" s="28">
        <f t="shared" si="92"/>
        <v>0</v>
      </c>
      <c r="U733" s="29">
        <f t="shared" si="94"/>
        <v>0</v>
      </c>
      <c r="V733" s="29">
        <f t="shared" si="94"/>
        <v>0</v>
      </c>
      <c r="W733" s="29">
        <f t="shared" si="94"/>
        <v>0</v>
      </c>
      <c r="X733" s="30">
        <f t="shared" si="93"/>
        <v>0</v>
      </c>
    </row>
    <row r="734" spans="1:24" ht="40.5">
      <c r="A734" s="25">
        <v>33</v>
      </c>
      <c r="B734" s="26" t="s">
        <v>63</v>
      </c>
      <c r="C734" s="27" t="s">
        <v>122</v>
      </c>
      <c r="D734" s="32">
        <v>319</v>
      </c>
      <c r="E734" s="4"/>
      <c r="F734" s="4">
        <v>12</v>
      </c>
      <c r="G734" s="4"/>
      <c r="H734" s="28">
        <f t="shared" si="89"/>
        <v>12</v>
      </c>
      <c r="I734" s="4">
        <v>2</v>
      </c>
      <c r="J734" s="4">
        <v>111</v>
      </c>
      <c r="K734" s="4"/>
      <c r="L734" s="28">
        <f t="shared" si="90"/>
        <v>113</v>
      </c>
      <c r="M734" s="4">
        <v>9</v>
      </c>
      <c r="N734" s="4">
        <v>181</v>
      </c>
      <c r="O734" s="4"/>
      <c r="P734" s="28">
        <f t="shared" si="91"/>
        <v>190</v>
      </c>
      <c r="Q734" s="4">
        <v>4</v>
      </c>
      <c r="R734" s="4"/>
      <c r="S734" s="4"/>
      <c r="T734" s="28">
        <f t="shared" si="92"/>
        <v>4</v>
      </c>
      <c r="U734" s="29">
        <f t="shared" si="94"/>
        <v>15</v>
      </c>
      <c r="V734" s="29">
        <f t="shared" si="94"/>
        <v>304</v>
      </c>
      <c r="W734" s="29">
        <f t="shared" si="94"/>
        <v>0</v>
      </c>
      <c r="X734" s="30">
        <f t="shared" si="93"/>
        <v>319</v>
      </c>
    </row>
    <row r="735" spans="1:24" ht="20.25">
      <c r="A735" s="25">
        <v>35</v>
      </c>
      <c r="B735" s="26" t="s">
        <v>63</v>
      </c>
      <c r="C735" s="34" t="s">
        <v>44</v>
      </c>
      <c r="D735" s="32"/>
      <c r="E735" s="4"/>
      <c r="F735" s="4"/>
      <c r="G735" s="4"/>
      <c r="H735" s="28">
        <f t="shared" si="89"/>
        <v>0</v>
      </c>
      <c r="I735" s="4"/>
      <c r="J735" s="4"/>
      <c r="K735" s="4"/>
      <c r="L735" s="28">
        <f t="shared" si="90"/>
        <v>0</v>
      </c>
      <c r="M735" s="4"/>
      <c r="N735" s="4"/>
      <c r="O735" s="4"/>
      <c r="P735" s="28">
        <f t="shared" si="91"/>
        <v>0</v>
      </c>
      <c r="Q735" s="4"/>
      <c r="R735" s="4"/>
      <c r="S735" s="4"/>
      <c r="T735" s="28">
        <f t="shared" si="92"/>
        <v>0</v>
      </c>
      <c r="U735" s="29">
        <f t="shared" si="94"/>
        <v>0</v>
      </c>
      <c r="V735" s="29">
        <f t="shared" si="94"/>
        <v>0</v>
      </c>
      <c r="W735" s="29">
        <f t="shared" si="94"/>
        <v>0</v>
      </c>
      <c r="X735" s="30">
        <f t="shared" si="93"/>
        <v>0</v>
      </c>
    </row>
    <row r="736" spans="1:24" ht="20.25">
      <c r="A736" s="25">
        <v>36</v>
      </c>
      <c r="B736" s="26" t="s">
        <v>63</v>
      </c>
      <c r="C736" s="34" t="s">
        <v>45</v>
      </c>
      <c r="D736" s="32"/>
      <c r="E736" s="4"/>
      <c r="F736" s="4"/>
      <c r="G736" s="4"/>
      <c r="H736" s="28">
        <f t="shared" si="89"/>
        <v>0</v>
      </c>
      <c r="I736" s="4"/>
      <c r="J736" s="4"/>
      <c r="K736" s="4"/>
      <c r="L736" s="28">
        <f t="shared" si="90"/>
        <v>0</v>
      </c>
      <c r="M736" s="4"/>
      <c r="N736" s="4"/>
      <c r="O736" s="4"/>
      <c r="P736" s="28">
        <f t="shared" si="91"/>
        <v>0</v>
      </c>
      <c r="Q736" s="4"/>
      <c r="R736" s="4"/>
      <c r="S736" s="4"/>
      <c r="T736" s="28">
        <f t="shared" si="92"/>
        <v>0</v>
      </c>
      <c r="U736" s="29">
        <f t="shared" si="94"/>
        <v>0</v>
      </c>
      <c r="V736" s="29">
        <f t="shared" si="94"/>
        <v>0</v>
      </c>
      <c r="W736" s="29">
        <f t="shared" si="94"/>
        <v>0</v>
      </c>
      <c r="X736" s="30">
        <f t="shared" si="93"/>
        <v>0</v>
      </c>
    </row>
    <row r="737" spans="1:24" ht="20.25">
      <c r="A737" s="25">
        <v>37</v>
      </c>
      <c r="B737" s="26" t="s">
        <v>63</v>
      </c>
      <c r="C737" s="34" t="s">
        <v>46</v>
      </c>
      <c r="D737" s="32"/>
      <c r="E737" s="4"/>
      <c r="F737" s="4"/>
      <c r="G737" s="4"/>
      <c r="H737" s="28">
        <f t="shared" si="89"/>
        <v>0</v>
      </c>
      <c r="I737" s="4"/>
      <c r="J737" s="4"/>
      <c r="K737" s="4"/>
      <c r="L737" s="28">
        <f t="shared" si="90"/>
        <v>0</v>
      </c>
      <c r="M737" s="4"/>
      <c r="N737" s="4"/>
      <c r="O737" s="4"/>
      <c r="P737" s="28">
        <f t="shared" si="91"/>
        <v>0</v>
      </c>
      <c r="Q737" s="4"/>
      <c r="R737" s="4"/>
      <c r="S737" s="4"/>
      <c r="T737" s="28">
        <f t="shared" si="92"/>
        <v>0</v>
      </c>
      <c r="U737" s="29">
        <f t="shared" si="94"/>
        <v>0</v>
      </c>
      <c r="V737" s="29">
        <f t="shared" si="94"/>
        <v>0</v>
      </c>
      <c r="W737" s="29">
        <f t="shared" si="94"/>
        <v>0</v>
      </c>
      <c r="X737" s="30">
        <f t="shared" si="93"/>
        <v>0</v>
      </c>
    </row>
    <row r="738" spans="1:24" ht="20.25">
      <c r="A738" s="25">
        <v>38</v>
      </c>
      <c r="B738" s="26" t="s">
        <v>63</v>
      </c>
      <c r="C738" s="34" t="s">
        <v>47</v>
      </c>
      <c r="D738" s="32"/>
      <c r="E738" s="4"/>
      <c r="F738" s="4"/>
      <c r="G738" s="4"/>
      <c r="H738" s="28">
        <f t="shared" si="89"/>
        <v>0</v>
      </c>
      <c r="I738" s="4"/>
      <c r="J738" s="4"/>
      <c r="K738" s="4"/>
      <c r="L738" s="28">
        <f t="shared" si="90"/>
        <v>0</v>
      </c>
      <c r="M738" s="4"/>
      <c r="N738" s="4"/>
      <c r="O738" s="4"/>
      <c r="P738" s="28">
        <f t="shared" si="91"/>
        <v>0</v>
      </c>
      <c r="Q738" s="4"/>
      <c r="R738" s="4"/>
      <c r="S738" s="4"/>
      <c r="T738" s="28">
        <f t="shared" si="92"/>
        <v>0</v>
      </c>
      <c r="U738" s="29">
        <f t="shared" si="94"/>
        <v>0</v>
      </c>
      <c r="V738" s="29">
        <f t="shared" si="94"/>
        <v>0</v>
      </c>
      <c r="W738" s="29">
        <f t="shared" si="94"/>
        <v>0</v>
      </c>
      <c r="X738" s="30">
        <f t="shared" si="93"/>
        <v>0</v>
      </c>
    </row>
    <row r="739" spans="1:24">
      <c r="A739" s="35">
        <v>20</v>
      </c>
      <c r="B739" s="26" t="s">
        <v>63</v>
      </c>
      <c r="C739" s="35" t="s">
        <v>14</v>
      </c>
      <c r="D739" s="36">
        <f>SUM(D704:D738)</f>
        <v>1373</v>
      </c>
      <c r="E739" s="35">
        <f t="shared" ref="E739:S739" si="95">SUM(E704:E738)</f>
        <v>0</v>
      </c>
      <c r="F739" s="35">
        <f t="shared" si="95"/>
        <v>105</v>
      </c>
      <c r="G739" s="35">
        <f t="shared" si="95"/>
        <v>0</v>
      </c>
      <c r="H739" s="28">
        <f t="shared" si="89"/>
        <v>105</v>
      </c>
      <c r="I739" s="35">
        <f t="shared" si="95"/>
        <v>16</v>
      </c>
      <c r="J739" s="35">
        <f t="shared" si="95"/>
        <v>563</v>
      </c>
      <c r="K739" s="35">
        <f t="shared" si="95"/>
        <v>0</v>
      </c>
      <c r="L739" s="28">
        <f t="shared" si="90"/>
        <v>579</v>
      </c>
      <c r="M739" s="35">
        <f t="shared" si="95"/>
        <v>25</v>
      </c>
      <c r="N739" s="35">
        <f t="shared" si="95"/>
        <v>646</v>
      </c>
      <c r="O739" s="35">
        <f t="shared" si="95"/>
        <v>0</v>
      </c>
      <c r="P739" s="28">
        <f t="shared" si="91"/>
        <v>671</v>
      </c>
      <c r="Q739" s="35">
        <f t="shared" si="95"/>
        <v>18</v>
      </c>
      <c r="R739" s="35">
        <f t="shared" si="95"/>
        <v>0</v>
      </c>
      <c r="S739" s="35">
        <f t="shared" si="95"/>
        <v>0</v>
      </c>
      <c r="T739" s="28">
        <f t="shared" si="92"/>
        <v>18</v>
      </c>
      <c r="U739" s="37">
        <f t="shared" si="94"/>
        <v>59</v>
      </c>
      <c r="V739" s="37">
        <f t="shared" si="94"/>
        <v>1314</v>
      </c>
      <c r="W739" s="37">
        <f t="shared" si="94"/>
        <v>0</v>
      </c>
      <c r="X739" s="37">
        <f t="shared" si="93"/>
        <v>1373</v>
      </c>
    </row>
    <row r="740" spans="1:24" ht="15.75">
      <c r="A740" s="41">
        <v>1</v>
      </c>
      <c r="B740" s="42" t="s">
        <v>64</v>
      </c>
      <c r="C740" s="43" t="s">
        <v>16</v>
      </c>
      <c r="D740" s="44">
        <v>71</v>
      </c>
      <c r="E740" s="42"/>
      <c r="F740" s="42">
        <v>40</v>
      </c>
      <c r="G740" s="42"/>
      <c r="H740" s="44">
        <f t="shared" si="89"/>
        <v>40</v>
      </c>
      <c r="I740" s="42">
        <v>1</v>
      </c>
      <c r="J740" s="42">
        <v>28</v>
      </c>
      <c r="K740" s="42"/>
      <c r="L740" s="44">
        <f t="shared" si="90"/>
        <v>29</v>
      </c>
      <c r="M740" s="42">
        <v>1</v>
      </c>
      <c r="N740" s="42"/>
      <c r="O740" s="42"/>
      <c r="P740" s="28">
        <f t="shared" si="91"/>
        <v>1</v>
      </c>
      <c r="Q740" s="42">
        <v>1</v>
      </c>
      <c r="R740" s="42"/>
      <c r="S740" s="42"/>
      <c r="T740" s="28">
        <f t="shared" si="92"/>
        <v>1</v>
      </c>
      <c r="U740" s="29">
        <f t="shared" si="94"/>
        <v>3</v>
      </c>
      <c r="V740" s="29">
        <f t="shared" si="94"/>
        <v>68</v>
      </c>
      <c r="W740" s="29">
        <f t="shared" si="94"/>
        <v>0</v>
      </c>
      <c r="X740" s="30">
        <f t="shared" si="93"/>
        <v>71</v>
      </c>
    </row>
    <row r="741" spans="1:24" ht="15.75">
      <c r="A741" s="41">
        <v>2</v>
      </c>
      <c r="B741" s="42" t="s">
        <v>64</v>
      </c>
      <c r="C741" s="43" t="s">
        <v>17</v>
      </c>
      <c r="D741" s="44">
        <v>3</v>
      </c>
      <c r="E741" s="42"/>
      <c r="F741" s="42">
        <v>2</v>
      </c>
      <c r="G741" s="42"/>
      <c r="H741" s="44">
        <f t="shared" si="89"/>
        <v>2</v>
      </c>
      <c r="I741" s="42">
        <v>1</v>
      </c>
      <c r="J741" s="42"/>
      <c r="K741" s="42"/>
      <c r="L741" s="44">
        <f t="shared" si="90"/>
        <v>1</v>
      </c>
      <c r="M741" s="42"/>
      <c r="N741" s="42"/>
      <c r="O741" s="42"/>
      <c r="P741" s="28">
        <f t="shared" si="91"/>
        <v>0</v>
      </c>
      <c r="Q741" s="42"/>
      <c r="R741" s="42"/>
      <c r="S741" s="42"/>
      <c r="T741" s="28">
        <f t="shared" si="92"/>
        <v>0</v>
      </c>
      <c r="U741" s="29">
        <f t="shared" si="94"/>
        <v>1</v>
      </c>
      <c r="V741" s="29">
        <f t="shared" si="94"/>
        <v>2</v>
      </c>
      <c r="W741" s="29">
        <f t="shared" si="94"/>
        <v>0</v>
      </c>
      <c r="X741" s="30">
        <f t="shared" si="93"/>
        <v>3</v>
      </c>
    </row>
    <row r="742" spans="1:24" ht="15.75">
      <c r="A742" s="41">
        <v>3</v>
      </c>
      <c r="B742" s="42" t="s">
        <v>64</v>
      </c>
      <c r="C742" s="43" t="s">
        <v>18</v>
      </c>
      <c r="D742" s="44">
        <v>32</v>
      </c>
      <c r="E742" s="42"/>
      <c r="F742" s="42">
        <v>13</v>
      </c>
      <c r="G742" s="42"/>
      <c r="H742" s="44">
        <f t="shared" si="89"/>
        <v>13</v>
      </c>
      <c r="I742" s="42"/>
      <c r="J742" s="42">
        <v>12</v>
      </c>
      <c r="K742" s="42"/>
      <c r="L742" s="44">
        <f t="shared" si="90"/>
        <v>12</v>
      </c>
      <c r="M742" s="42"/>
      <c r="N742" s="42">
        <v>7</v>
      </c>
      <c r="O742" s="42"/>
      <c r="P742" s="28">
        <f t="shared" si="91"/>
        <v>7</v>
      </c>
      <c r="Q742" s="42"/>
      <c r="R742" s="42"/>
      <c r="S742" s="42"/>
      <c r="T742" s="28">
        <f t="shared" si="92"/>
        <v>0</v>
      </c>
      <c r="U742" s="29">
        <f t="shared" si="94"/>
        <v>0</v>
      </c>
      <c r="V742" s="29">
        <f t="shared" si="94"/>
        <v>32</v>
      </c>
      <c r="W742" s="29">
        <f t="shared" si="94"/>
        <v>0</v>
      </c>
      <c r="X742" s="30">
        <f t="shared" si="93"/>
        <v>32</v>
      </c>
    </row>
    <row r="743" spans="1:24" ht="15.75">
      <c r="A743" s="41">
        <v>4</v>
      </c>
      <c r="B743" s="42" t="s">
        <v>64</v>
      </c>
      <c r="C743" s="43" t="s">
        <v>19</v>
      </c>
      <c r="D743" s="44"/>
      <c r="E743" s="42"/>
      <c r="F743" s="42"/>
      <c r="G743" s="42"/>
      <c r="H743" s="44">
        <f t="shared" si="89"/>
        <v>0</v>
      </c>
      <c r="I743" s="42"/>
      <c r="J743" s="42"/>
      <c r="K743" s="42"/>
      <c r="L743" s="44">
        <f t="shared" si="90"/>
        <v>0</v>
      </c>
      <c r="M743" s="42"/>
      <c r="N743" s="42"/>
      <c r="O743" s="42"/>
      <c r="P743" s="28">
        <f t="shared" si="91"/>
        <v>0</v>
      </c>
      <c r="Q743" s="42"/>
      <c r="R743" s="42"/>
      <c r="S743" s="42"/>
      <c r="T743" s="28">
        <f t="shared" si="92"/>
        <v>0</v>
      </c>
      <c r="U743" s="29">
        <f t="shared" si="94"/>
        <v>0</v>
      </c>
      <c r="V743" s="29">
        <f t="shared" si="94"/>
        <v>0</v>
      </c>
      <c r="W743" s="29">
        <f t="shared" si="94"/>
        <v>0</v>
      </c>
      <c r="X743" s="30">
        <f t="shared" si="93"/>
        <v>0</v>
      </c>
    </row>
    <row r="744" spans="1:24" ht="15.75">
      <c r="A744" s="41">
        <v>5</v>
      </c>
      <c r="B744" s="42" t="s">
        <v>64</v>
      </c>
      <c r="C744" s="43" t="s">
        <v>20</v>
      </c>
      <c r="D744" s="44">
        <v>26</v>
      </c>
      <c r="E744" s="42"/>
      <c r="F744" s="42">
        <v>7</v>
      </c>
      <c r="G744" s="42"/>
      <c r="H744" s="44">
        <f t="shared" si="89"/>
        <v>7</v>
      </c>
      <c r="I744" s="42"/>
      <c r="J744" s="42">
        <v>13</v>
      </c>
      <c r="K744" s="42"/>
      <c r="L744" s="44">
        <f t="shared" si="90"/>
        <v>13</v>
      </c>
      <c r="M744" s="42">
        <v>1</v>
      </c>
      <c r="N744" s="42">
        <v>5</v>
      </c>
      <c r="O744" s="42"/>
      <c r="P744" s="28">
        <f t="shared" si="91"/>
        <v>6</v>
      </c>
      <c r="Q744" s="42"/>
      <c r="R744" s="42"/>
      <c r="S744" s="42"/>
      <c r="T744" s="28">
        <f t="shared" si="92"/>
        <v>0</v>
      </c>
      <c r="U744" s="29">
        <f t="shared" si="94"/>
        <v>1</v>
      </c>
      <c r="V744" s="29">
        <f t="shared" si="94"/>
        <v>25</v>
      </c>
      <c r="W744" s="29">
        <f t="shared" si="94"/>
        <v>0</v>
      </c>
      <c r="X744" s="30">
        <f t="shared" si="93"/>
        <v>26</v>
      </c>
    </row>
    <row r="745" spans="1:24" ht="15.75">
      <c r="A745" s="41">
        <v>6</v>
      </c>
      <c r="B745" s="42" t="s">
        <v>64</v>
      </c>
      <c r="C745" s="43" t="s">
        <v>21</v>
      </c>
      <c r="D745" s="44">
        <v>74</v>
      </c>
      <c r="E745" s="42"/>
      <c r="F745" s="42">
        <v>26</v>
      </c>
      <c r="G745" s="42"/>
      <c r="H745" s="44">
        <f t="shared" si="89"/>
        <v>26</v>
      </c>
      <c r="I745" s="42">
        <v>1</v>
      </c>
      <c r="J745" s="42">
        <v>26</v>
      </c>
      <c r="K745" s="42"/>
      <c r="L745" s="44">
        <f t="shared" si="90"/>
        <v>27</v>
      </c>
      <c r="M745" s="42">
        <v>2</v>
      </c>
      <c r="N745" s="42">
        <v>19</v>
      </c>
      <c r="O745" s="42"/>
      <c r="P745" s="28">
        <f t="shared" si="91"/>
        <v>21</v>
      </c>
      <c r="Q745" s="42"/>
      <c r="R745" s="42"/>
      <c r="S745" s="42"/>
      <c r="T745" s="28">
        <f t="shared" si="92"/>
        <v>0</v>
      </c>
      <c r="U745" s="29">
        <f t="shared" si="94"/>
        <v>3</v>
      </c>
      <c r="V745" s="29">
        <f t="shared" si="94"/>
        <v>71</v>
      </c>
      <c r="W745" s="29">
        <f t="shared" si="94"/>
        <v>0</v>
      </c>
      <c r="X745" s="30">
        <f t="shared" si="93"/>
        <v>74</v>
      </c>
    </row>
    <row r="746" spans="1:24" ht="15.75">
      <c r="A746" s="41">
        <v>7</v>
      </c>
      <c r="B746" s="42" t="s">
        <v>64</v>
      </c>
      <c r="C746" s="43" t="s">
        <v>22</v>
      </c>
      <c r="D746" s="44">
        <v>64</v>
      </c>
      <c r="E746" s="42"/>
      <c r="F746" s="42">
        <v>19</v>
      </c>
      <c r="G746" s="42"/>
      <c r="H746" s="44">
        <f t="shared" si="89"/>
        <v>19</v>
      </c>
      <c r="I746" s="42">
        <v>1</v>
      </c>
      <c r="J746" s="42">
        <v>38</v>
      </c>
      <c r="K746" s="42"/>
      <c r="L746" s="44">
        <f t="shared" si="90"/>
        <v>39</v>
      </c>
      <c r="M746" s="42"/>
      <c r="N746" s="42">
        <v>5</v>
      </c>
      <c r="O746" s="42"/>
      <c r="P746" s="28">
        <f t="shared" si="91"/>
        <v>5</v>
      </c>
      <c r="Q746" s="42">
        <v>1</v>
      </c>
      <c r="R746" s="42"/>
      <c r="S746" s="42"/>
      <c r="T746" s="28">
        <f t="shared" si="92"/>
        <v>1</v>
      </c>
      <c r="U746" s="29">
        <f t="shared" si="94"/>
        <v>2</v>
      </c>
      <c r="V746" s="29">
        <f t="shared" si="94"/>
        <v>62</v>
      </c>
      <c r="W746" s="29">
        <f t="shared" si="94"/>
        <v>0</v>
      </c>
      <c r="X746" s="30">
        <f t="shared" si="93"/>
        <v>64</v>
      </c>
    </row>
    <row r="747" spans="1:24" ht="15.75">
      <c r="A747" s="41">
        <v>8</v>
      </c>
      <c r="B747" s="42" t="s">
        <v>64</v>
      </c>
      <c r="C747" s="43" t="s">
        <v>23</v>
      </c>
      <c r="D747" s="44"/>
      <c r="E747" s="42"/>
      <c r="F747" s="42"/>
      <c r="G747" s="42"/>
      <c r="H747" s="44">
        <f t="shared" si="89"/>
        <v>0</v>
      </c>
      <c r="I747" s="42"/>
      <c r="J747" s="42"/>
      <c r="K747" s="42"/>
      <c r="L747" s="44">
        <f t="shared" si="90"/>
        <v>0</v>
      </c>
      <c r="M747" s="42"/>
      <c r="N747" s="42"/>
      <c r="O747" s="42"/>
      <c r="P747" s="28">
        <f t="shared" si="91"/>
        <v>0</v>
      </c>
      <c r="Q747" s="42"/>
      <c r="R747" s="42"/>
      <c r="S747" s="42"/>
      <c r="T747" s="28">
        <f t="shared" si="92"/>
        <v>0</v>
      </c>
      <c r="U747" s="29">
        <f t="shared" si="94"/>
        <v>0</v>
      </c>
      <c r="V747" s="29">
        <f t="shared" si="94"/>
        <v>0</v>
      </c>
      <c r="W747" s="29">
        <f t="shared" si="94"/>
        <v>0</v>
      </c>
      <c r="X747" s="30">
        <f t="shared" si="93"/>
        <v>0</v>
      </c>
    </row>
    <row r="748" spans="1:24" ht="15.75">
      <c r="A748" s="41">
        <v>9</v>
      </c>
      <c r="B748" s="42" t="s">
        <v>64</v>
      </c>
      <c r="C748" s="43" t="s">
        <v>24</v>
      </c>
      <c r="D748" s="44"/>
      <c r="E748" s="42"/>
      <c r="F748" s="42"/>
      <c r="G748" s="42"/>
      <c r="H748" s="44">
        <f t="shared" si="89"/>
        <v>0</v>
      </c>
      <c r="I748" s="42"/>
      <c r="J748" s="42"/>
      <c r="K748" s="42"/>
      <c r="L748" s="44">
        <f t="shared" si="90"/>
        <v>0</v>
      </c>
      <c r="M748" s="42"/>
      <c r="N748" s="42"/>
      <c r="O748" s="42"/>
      <c r="P748" s="28">
        <f t="shared" si="91"/>
        <v>0</v>
      </c>
      <c r="Q748" s="42"/>
      <c r="R748" s="42"/>
      <c r="S748" s="42"/>
      <c r="T748" s="28">
        <f t="shared" si="92"/>
        <v>0</v>
      </c>
      <c r="U748" s="29">
        <f t="shared" si="94"/>
        <v>0</v>
      </c>
      <c r="V748" s="29">
        <f t="shared" si="94"/>
        <v>0</v>
      </c>
      <c r="W748" s="29">
        <f t="shared" si="94"/>
        <v>0</v>
      </c>
      <c r="X748" s="30">
        <f t="shared" si="93"/>
        <v>0</v>
      </c>
    </row>
    <row r="749" spans="1:24" ht="15.75">
      <c r="A749" s="41">
        <v>10</v>
      </c>
      <c r="B749" s="42" t="s">
        <v>64</v>
      </c>
      <c r="C749" s="43" t="s">
        <v>25</v>
      </c>
      <c r="D749" s="45"/>
      <c r="E749" s="46"/>
      <c r="F749" s="46"/>
      <c r="G749" s="46"/>
      <c r="H749" s="44">
        <f t="shared" si="89"/>
        <v>0</v>
      </c>
      <c r="I749" s="46"/>
      <c r="J749" s="46"/>
      <c r="K749" s="46"/>
      <c r="L749" s="44">
        <f t="shared" si="90"/>
        <v>0</v>
      </c>
      <c r="M749" s="46"/>
      <c r="N749" s="46"/>
      <c r="O749" s="46"/>
      <c r="P749" s="28">
        <f t="shared" si="91"/>
        <v>0</v>
      </c>
      <c r="Q749" s="46"/>
      <c r="R749" s="46"/>
      <c r="S749" s="46"/>
      <c r="T749" s="28">
        <f t="shared" si="92"/>
        <v>0</v>
      </c>
      <c r="U749" s="29">
        <f t="shared" si="94"/>
        <v>0</v>
      </c>
      <c r="V749" s="29">
        <f t="shared" si="94"/>
        <v>0</v>
      </c>
      <c r="W749" s="29">
        <f t="shared" si="94"/>
        <v>0</v>
      </c>
      <c r="X749" s="30">
        <f t="shared" si="93"/>
        <v>0</v>
      </c>
    </row>
    <row r="750" spans="1:24" ht="15.75">
      <c r="A750" s="41">
        <v>11</v>
      </c>
      <c r="B750" s="42" t="s">
        <v>64</v>
      </c>
      <c r="C750" s="43" t="s">
        <v>26</v>
      </c>
      <c r="D750" s="47"/>
      <c r="E750" s="46"/>
      <c r="F750" s="46"/>
      <c r="G750" s="46"/>
      <c r="H750" s="44">
        <f t="shared" si="89"/>
        <v>0</v>
      </c>
      <c r="I750" s="46"/>
      <c r="J750" s="46"/>
      <c r="K750" s="46"/>
      <c r="L750" s="44">
        <f t="shared" si="90"/>
        <v>0</v>
      </c>
      <c r="M750" s="46"/>
      <c r="N750" s="46"/>
      <c r="O750" s="46"/>
      <c r="P750" s="28">
        <f t="shared" si="91"/>
        <v>0</v>
      </c>
      <c r="Q750" s="46"/>
      <c r="R750" s="46"/>
      <c r="S750" s="46"/>
      <c r="T750" s="28">
        <f t="shared" si="92"/>
        <v>0</v>
      </c>
      <c r="U750" s="29">
        <f t="shared" si="94"/>
        <v>0</v>
      </c>
      <c r="V750" s="29">
        <f t="shared" si="94"/>
        <v>0</v>
      </c>
      <c r="W750" s="29">
        <f t="shared" si="94"/>
        <v>0</v>
      </c>
      <c r="X750" s="30">
        <f t="shared" si="93"/>
        <v>0</v>
      </c>
    </row>
    <row r="751" spans="1:24" ht="15.75">
      <c r="A751" s="41">
        <v>12</v>
      </c>
      <c r="B751" s="42" t="s">
        <v>64</v>
      </c>
      <c r="C751" s="43" t="s">
        <v>27</v>
      </c>
      <c r="D751" s="45"/>
      <c r="E751" s="46"/>
      <c r="F751" s="46"/>
      <c r="G751" s="46"/>
      <c r="H751" s="44">
        <f t="shared" si="89"/>
        <v>0</v>
      </c>
      <c r="I751" s="46"/>
      <c r="J751" s="46"/>
      <c r="K751" s="46"/>
      <c r="L751" s="44">
        <f t="shared" si="90"/>
        <v>0</v>
      </c>
      <c r="M751" s="46"/>
      <c r="N751" s="46"/>
      <c r="O751" s="46"/>
      <c r="P751" s="28">
        <f t="shared" si="91"/>
        <v>0</v>
      </c>
      <c r="Q751" s="46"/>
      <c r="R751" s="46"/>
      <c r="S751" s="46"/>
      <c r="T751" s="28">
        <f t="shared" si="92"/>
        <v>0</v>
      </c>
      <c r="U751" s="29">
        <f t="shared" si="94"/>
        <v>0</v>
      </c>
      <c r="V751" s="29">
        <f t="shared" si="94"/>
        <v>0</v>
      </c>
      <c r="W751" s="29">
        <f t="shared" si="94"/>
        <v>0</v>
      </c>
      <c r="X751" s="30">
        <f t="shared" si="93"/>
        <v>0</v>
      </c>
    </row>
    <row r="752" spans="1:24" ht="15.75">
      <c r="A752" s="41">
        <v>13</v>
      </c>
      <c r="B752" s="42" t="s">
        <v>64</v>
      </c>
      <c r="C752" s="43" t="s">
        <v>28</v>
      </c>
      <c r="D752" s="45"/>
      <c r="E752" s="46"/>
      <c r="F752" s="46"/>
      <c r="G752" s="46"/>
      <c r="H752" s="44">
        <f t="shared" si="89"/>
        <v>0</v>
      </c>
      <c r="I752" s="46"/>
      <c r="J752" s="46"/>
      <c r="K752" s="46"/>
      <c r="L752" s="44">
        <f t="shared" si="90"/>
        <v>0</v>
      </c>
      <c r="M752" s="46"/>
      <c r="N752" s="46"/>
      <c r="O752" s="46"/>
      <c r="P752" s="28">
        <f t="shared" si="91"/>
        <v>0</v>
      </c>
      <c r="Q752" s="46"/>
      <c r="R752" s="46"/>
      <c r="S752" s="46"/>
      <c r="T752" s="28">
        <f t="shared" si="92"/>
        <v>0</v>
      </c>
      <c r="U752" s="29">
        <f t="shared" si="94"/>
        <v>0</v>
      </c>
      <c r="V752" s="29">
        <f t="shared" si="94"/>
        <v>0</v>
      </c>
      <c r="W752" s="29">
        <f t="shared" si="94"/>
        <v>0</v>
      </c>
      <c r="X752" s="30">
        <f t="shared" si="93"/>
        <v>0</v>
      </c>
    </row>
    <row r="753" spans="1:25" ht="15.75">
      <c r="A753" s="41">
        <v>14</v>
      </c>
      <c r="B753" s="42" t="s">
        <v>64</v>
      </c>
      <c r="C753" s="43" t="s">
        <v>29</v>
      </c>
      <c r="D753" s="45"/>
      <c r="E753" s="46"/>
      <c r="F753" s="46"/>
      <c r="G753" s="46"/>
      <c r="H753" s="44">
        <f t="shared" si="89"/>
        <v>0</v>
      </c>
      <c r="I753" s="46"/>
      <c r="J753" s="46"/>
      <c r="K753" s="46"/>
      <c r="L753" s="44">
        <f t="shared" si="90"/>
        <v>0</v>
      </c>
      <c r="M753" s="46"/>
      <c r="N753" s="46"/>
      <c r="O753" s="46"/>
      <c r="P753" s="28">
        <f t="shared" si="91"/>
        <v>0</v>
      </c>
      <c r="Q753" s="46"/>
      <c r="R753" s="46"/>
      <c r="S753" s="46"/>
      <c r="T753" s="28">
        <f t="shared" si="92"/>
        <v>0</v>
      </c>
      <c r="U753" s="29">
        <f t="shared" si="94"/>
        <v>0</v>
      </c>
      <c r="V753" s="29">
        <f t="shared" si="94"/>
        <v>0</v>
      </c>
      <c r="W753" s="29">
        <f t="shared" si="94"/>
        <v>0</v>
      </c>
      <c r="X753" s="30">
        <f t="shared" si="93"/>
        <v>0</v>
      </c>
    </row>
    <row r="754" spans="1:25" ht="23.1" customHeight="1">
      <c r="A754" s="41">
        <v>15</v>
      </c>
      <c r="B754" s="42" t="s">
        <v>64</v>
      </c>
      <c r="C754" s="43" t="s">
        <v>30</v>
      </c>
      <c r="D754" s="45">
        <v>3</v>
      </c>
      <c r="E754" s="46"/>
      <c r="F754" s="46">
        <v>2</v>
      </c>
      <c r="G754" s="46"/>
      <c r="H754" s="44">
        <f t="shared" si="89"/>
        <v>2</v>
      </c>
      <c r="I754" s="46"/>
      <c r="J754" s="46">
        <v>0</v>
      </c>
      <c r="K754" s="46"/>
      <c r="L754" s="44">
        <f t="shared" si="90"/>
        <v>0</v>
      </c>
      <c r="M754" s="46"/>
      <c r="N754" s="46"/>
      <c r="O754" s="46"/>
      <c r="P754" s="28">
        <f t="shared" si="91"/>
        <v>0</v>
      </c>
      <c r="Q754" s="46">
        <v>1</v>
      </c>
      <c r="R754" s="46"/>
      <c r="S754" s="46"/>
      <c r="T754" s="28">
        <f t="shared" si="92"/>
        <v>1</v>
      </c>
      <c r="U754" s="29">
        <f t="shared" si="94"/>
        <v>1</v>
      </c>
      <c r="V754" s="29">
        <f t="shared" si="94"/>
        <v>2</v>
      </c>
      <c r="W754" s="29">
        <f t="shared" si="94"/>
        <v>0</v>
      </c>
      <c r="X754" s="30">
        <f t="shared" si="93"/>
        <v>3</v>
      </c>
    </row>
    <row r="755" spans="1:25" ht="23.1" customHeight="1">
      <c r="A755" s="41">
        <v>16</v>
      </c>
      <c r="B755" s="42" t="s">
        <v>64</v>
      </c>
      <c r="C755" s="43" t="s">
        <v>31</v>
      </c>
      <c r="D755" s="45">
        <v>16</v>
      </c>
      <c r="E755" s="46"/>
      <c r="F755" s="46">
        <v>8</v>
      </c>
      <c r="G755" s="46"/>
      <c r="H755" s="44">
        <f t="shared" si="89"/>
        <v>8</v>
      </c>
      <c r="I755" s="46"/>
      <c r="J755" s="46">
        <v>5</v>
      </c>
      <c r="K755" s="46"/>
      <c r="L755" s="44">
        <f t="shared" si="90"/>
        <v>5</v>
      </c>
      <c r="M755" s="46"/>
      <c r="N755" s="46">
        <v>3</v>
      </c>
      <c r="O755" s="46"/>
      <c r="P755" s="28">
        <f t="shared" si="91"/>
        <v>3</v>
      </c>
      <c r="Q755" s="46"/>
      <c r="R755" s="46"/>
      <c r="S755" s="46"/>
      <c r="T755" s="28">
        <f t="shared" si="92"/>
        <v>0</v>
      </c>
      <c r="U755" s="29">
        <f t="shared" si="94"/>
        <v>0</v>
      </c>
      <c r="V755" s="29">
        <f t="shared" si="94"/>
        <v>16</v>
      </c>
      <c r="W755" s="29">
        <f t="shared" si="94"/>
        <v>0</v>
      </c>
      <c r="X755" s="30">
        <f t="shared" si="93"/>
        <v>16</v>
      </c>
      <c r="Y755" s="3">
        <f>X755-D755</f>
        <v>0</v>
      </c>
    </row>
    <row r="756" spans="1:25" ht="23.1" customHeight="1">
      <c r="A756" s="41">
        <v>17</v>
      </c>
      <c r="B756" s="42" t="s">
        <v>64</v>
      </c>
      <c r="C756" s="43" t="s">
        <v>32</v>
      </c>
      <c r="D756" s="45"/>
      <c r="E756" s="46"/>
      <c r="F756" s="46"/>
      <c r="G756" s="46"/>
      <c r="H756" s="44">
        <f t="shared" si="89"/>
        <v>0</v>
      </c>
      <c r="I756" s="46"/>
      <c r="J756" s="46"/>
      <c r="K756" s="46"/>
      <c r="L756" s="44">
        <f t="shared" si="90"/>
        <v>0</v>
      </c>
      <c r="M756" s="46"/>
      <c r="N756" s="46"/>
      <c r="O756" s="46"/>
      <c r="P756" s="28">
        <f t="shared" si="91"/>
        <v>0</v>
      </c>
      <c r="Q756" s="46"/>
      <c r="R756" s="46"/>
      <c r="S756" s="46"/>
      <c r="T756" s="28">
        <f t="shared" si="92"/>
        <v>0</v>
      </c>
      <c r="U756" s="29">
        <f t="shared" si="94"/>
        <v>0</v>
      </c>
      <c r="V756" s="29">
        <f t="shared" si="94"/>
        <v>0</v>
      </c>
      <c r="W756" s="29">
        <f t="shared" si="94"/>
        <v>0</v>
      </c>
      <c r="X756" s="30">
        <f t="shared" si="93"/>
        <v>0</v>
      </c>
    </row>
    <row r="757" spans="1:25" ht="23.1" customHeight="1">
      <c r="A757" s="41">
        <v>18</v>
      </c>
      <c r="B757" s="42" t="s">
        <v>64</v>
      </c>
      <c r="C757" s="43" t="s">
        <v>33</v>
      </c>
      <c r="D757" s="45"/>
      <c r="E757" s="46"/>
      <c r="F757" s="46"/>
      <c r="G757" s="46"/>
      <c r="H757" s="44">
        <f t="shared" si="89"/>
        <v>0</v>
      </c>
      <c r="I757" s="46"/>
      <c r="J757" s="46"/>
      <c r="K757" s="46"/>
      <c r="L757" s="44">
        <f t="shared" si="90"/>
        <v>0</v>
      </c>
      <c r="M757" s="46"/>
      <c r="N757" s="46"/>
      <c r="O757" s="46"/>
      <c r="P757" s="28">
        <f t="shared" si="91"/>
        <v>0</v>
      </c>
      <c r="Q757" s="46"/>
      <c r="R757" s="46"/>
      <c r="S757" s="46"/>
      <c r="T757" s="28">
        <f t="shared" si="92"/>
        <v>0</v>
      </c>
      <c r="U757" s="29">
        <f t="shared" si="94"/>
        <v>0</v>
      </c>
      <c r="V757" s="29">
        <f t="shared" si="94"/>
        <v>0</v>
      </c>
      <c r="W757" s="29">
        <f t="shared" si="94"/>
        <v>0</v>
      </c>
      <c r="X757" s="30">
        <f t="shared" si="93"/>
        <v>0</v>
      </c>
    </row>
    <row r="758" spans="1:25" ht="23.1" customHeight="1">
      <c r="A758" s="41">
        <v>19</v>
      </c>
      <c r="B758" s="42" t="s">
        <v>64</v>
      </c>
      <c r="C758" s="48" t="s">
        <v>34</v>
      </c>
      <c r="D758" s="46"/>
      <c r="E758" s="46"/>
      <c r="F758" s="46"/>
      <c r="G758" s="46"/>
      <c r="H758" s="42">
        <f t="shared" si="89"/>
        <v>0</v>
      </c>
      <c r="I758" s="46"/>
      <c r="J758" s="46"/>
      <c r="K758" s="46"/>
      <c r="L758" s="42">
        <f t="shared" si="90"/>
        <v>0</v>
      </c>
      <c r="M758" s="46"/>
      <c r="N758" s="46"/>
      <c r="O758" s="46"/>
      <c r="P758" s="18">
        <f t="shared" si="91"/>
        <v>0</v>
      </c>
      <c r="Q758" s="46"/>
      <c r="R758" s="46"/>
      <c r="S758" s="46"/>
      <c r="T758" s="18">
        <f t="shared" si="92"/>
        <v>0</v>
      </c>
      <c r="U758" s="18">
        <f t="shared" si="94"/>
        <v>0</v>
      </c>
      <c r="V758" s="18">
        <f t="shared" si="94"/>
        <v>0</v>
      </c>
      <c r="W758" s="18">
        <f t="shared" si="94"/>
        <v>0</v>
      </c>
      <c r="X758" s="18">
        <f t="shared" si="93"/>
        <v>0</v>
      </c>
    </row>
    <row r="759" spans="1:25" ht="23.1" customHeight="1">
      <c r="A759" s="41">
        <v>20</v>
      </c>
      <c r="B759" s="42" t="s">
        <v>64</v>
      </c>
      <c r="C759" s="48" t="s">
        <v>35</v>
      </c>
      <c r="D759" s="45"/>
      <c r="E759" s="46"/>
      <c r="F759" s="46"/>
      <c r="G759" s="46"/>
      <c r="H759" s="44">
        <f t="shared" si="89"/>
        <v>0</v>
      </c>
      <c r="I759" s="46"/>
      <c r="J759" s="46"/>
      <c r="K759" s="46"/>
      <c r="L759" s="44">
        <f t="shared" si="90"/>
        <v>0</v>
      </c>
      <c r="M759" s="46"/>
      <c r="N759" s="46"/>
      <c r="O759" s="46"/>
      <c r="P759" s="28">
        <f t="shared" si="91"/>
        <v>0</v>
      </c>
      <c r="Q759" s="46"/>
      <c r="R759" s="46"/>
      <c r="S759" s="46"/>
      <c r="T759" s="28">
        <f t="shared" si="92"/>
        <v>0</v>
      </c>
      <c r="U759" s="29">
        <f t="shared" si="94"/>
        <v>0</v>
      </c>
      <c r="V759" s="29">
        <f t="shared" si="94"/>
        <v>0</v>
      </c>
      <c r="W759" s="29">
        <f t="shared" si="94"/>
        <v>0</v>
      </c>
      <c r="X759" s="30">
        <f t="shared" si="93"/>
        <v>0</v>
      </c>
    </row>
    <row r="760" spans="1:25" ht="23.1" customHeight="1">
      <c r="A760" s="41">
        <v>21</v>
      </c>
      <c r="B760" s="42" t="s">
        <v>64</v>
      </c>
      <c r="C760" s="43" t="s">
        <v>36</v>
      </c>
      <c r="D760" s="45"/>
      <c r="E760" s="46"/>
      <c r="F760" s="46"/>
      <c r="G760" s="46"/>
      <c r="H760" s="44">
        <f t="shared" si="89"/>
        <v>0</v>
      </c>
      <c r="I760" s="46"/>
      <c r="J760" s="46"/>
      <c r="K760" s="46"/>
      <c r="L760" s="44">
        <f t="shared" si="90"/>
        <v>0</v>
      </c>
      <c r="M760" s="46"/>
      <c r="N760" s="46"/>
      <c r="O760" s="46"/>
      <c r="P760" s="28">
        <f t="shared" si="91"/>
        <v>0</v>
      </c>
      <c r="Q760" s="46"/>
      <c r="R760" s="46"/>
      <c r="S760" s="46"/>
      <c r="T760" s="28">
        <f t="shared" si="92"/>
        <v>0</v>
      </c>
      <c r="U760" s="29">
        <f t="shared" si="94"/>
        <v>0</v>
      </c>
      <c r="V760" s="29">
        <f t="shared" si="94"/>
        <v>0</v>
      </c>
      <c r="W760" s="29">
        <f t="shared" si="94"/>
        <v>0</v>
      </c>
      <c r="X760" s="30">
        <f t="shared" si="93"/>
        <v>0</v>
      </c>
    </row>
    <row r="761" spans="1:25" ht="23.1" customHeight="1">
      <c r="A761" s="41">
        <v>22</v>
      </c>
      <c r="B761" s="42" t="s">
        <v>64</v>
      </c>
      <c r="C761" s="43" t="s">
        <v>37</v>
      </c>
      <c r="D761" s="45">
        <v>13</v>
      </c>
      <c r="E761" s="46"/>
      <c r="F761" s="46">
        <v>4</v>
      </c>
      <c r="G761" s="46"/>
      <c r="H761" s="44">
        <f t="shared" si="89"/>
        <v>4</v>
      </c>
      <c r="I761" s="46"/>
      <c r="J761" s="46">
        <v>5</v>
      </c>
      <c r="K761" s="46"/>
      <c r="L761" s="44">
        <f t="shared" si="90"/>
        <v>5</v>
      </c>
      <c r="M761" s="46"/>
      <c r="N761" s="46">
        <v>4</v>
      </c>
      <c r="O761" s="46"/>
      <c r="P761" s="28">
        <f t="shared" si="91"/>
        <v>4</v>
      </c>
      <c r="Q761" s="46"/>
      <c r="R761" s="46"/>
      <c r="S761" s="46"/>
      <c r="T761" s="28">
        <f t="shared" si="92"/>
        <v>0</v>
      </c>
      <c r="U761" s="29">
        <f t="shared" si="94"/>
        <v>0</v>
      </c>
      <c r="V761" s="29">
        <f t="shared" si="94"/>
        <v>13</v>
      </c>
      <c r="W761" s="29">
        <f t="shared" si="94"/>
        <v>0</v>
      </c>
      <c r="X761" s="30">
        <f t="shared" si="93"/>
        <v>13</v>
      </c>
    </row>
    <row r="762" spans="1:25" ht="23.1" customHeight="1">
      <c r="A762" s="41">
        <v>23</v>
      </c>
      <c r="B762" s="42" t="s">
        <v>64</v>
      </c>
      <c r="C762" s="43" t="s">
        <v>146</v>
      </c>
      <c r="D762" s="45">
        <v>11</v>
      </c>
      <c r="E762" s="46"/>
      <c r="F762" s="46">
        <v>7</v>
      </c>
      <c r="G762" s="46"/>
      <c r="H762" s="44">
        <f t="shared" si="89"/>
        <v>7</v>
      </c>
      <c r="I762" s="46"/>
      <c r="J762" s="46">
        <v>2</v>
      </c>
      <c r="K762" s="46"/>
      <c r="L762" s="44">
        <f t="shared" si="90"/>
        <v>2</v>
      </c>
      <c r="M762" s="46"/>
      <c r="N762" s="46">
        <v>2</v>
      </c>
      <c r="O762" s="46"/>
      <c r="P762" s="28">
        <f t="shared" si="91"/>
        <v>2</v>
      </c>
      <c r="Q762" s="46"/>
      <c r="R762" s="46"/>
      <c r="S762" s="46"/>
      <c r="T762" s="28">
        <f t="shared" si="92"/>
        <v>0</v>
      </c>
      <c r="U762" s="29">
        <f t="shared" si="94"/>
        <v>0</v>
      </c>
      <c r="V762" s="29">
        <f t="shared" si="94"/>
        <v>11</v>
      </c>
      <c r="W762" s="29">
        <f t="shared" si="94"/>
        <v>0</v>
      </c>
      <c r="X762" s="30">
        <f t="shared" si="93"/>
        <v>11</v>
      </c>
    </row>
    <row r="763" spans="1:25" ht="23.1" customHeight="1">
      <c r="A763" s="41">
        <v>24</v>
      </c>
      <c r="B763" s="42" t="s">
        <v>64</v>
      </c>
      <c r="C763" s="43" t="s">
        <v>38</v>
      </c>
      <c r="D763" s="45"/>
      <c r="E763" s="46"/>
      <c r="F763" s="46"/>
      <c r="G763" s="46"/>
      <c r="H763" s="44">
        <f t="shared" si="89"/>
        <v>0</v>
      </c>
      <c r="I763" s="46"/>
      <c r="J763" s="46"/>
      <c r="K763" s="46"/>
      <c r="L763" s="44">
        <f t="shared" si="90"/>
        <v>0</v>
      </c>
      <c r="M763" s="46"/>
      <c r="N763" s="46"/>
      <c r="O763" s="46"/>
      <c r="P763" s="28">
        <f t="shared" si="91"/>
        <v>0</v>
      </c>
      <c r="Q763" s="46"/>
      <c r="R763" s="46"/>
      <c r="S763" s="46"/>
      <c r="T763" s="28">
        <f t="shared" si="92"/>
        <v>0</v>
      </c>
      <c r="U763" s="29">
        <f t="shared" si="94"/>
        <v>0</v>
      </c>
      <c r="V763" s="29">
        <f t="shared" si="94"/>
        <v>0</v>
      </c>
      <c r="W763" s="29">
        <f t="shared" si="94"/>
        <v>0</v>
      </c>
      <c r="X763" s="30">
        <f t="shared" si="93"/>
        <v>0</v>
      </c>
    </row>
    <row r="764" spans="1:25" ht="23.1" customHeight="1">
      <c r="A764" s="41">
        <v>25</v>
      </c>
      <c r="B764" s="42" t="s">
        <v>64</v>
      </c>
      <c r="C764" s="43" t="s">
        <v>39</v>
      </c>
      <c r="D764" s="45"/>
      <c r="E764" s="46"/>
      <c r="F764" s="46"/>
      <c r="G764" s="46"/>
      <c r="H764" s="44">
        <f t="shared" si="89"/>
        <v>0</v>
      </c>
      <c r="I764" s="46"/>
      <c r="J764" s="46"/>
      <c r="K764" s="46"/>
      <c r="L764" s="44">
        <f t="shared" si="90"/>
        <v>0</v>
      </c>
      <c r="M764" s="46"/>
      <c r="N764" s="46"/>
      <c r="O764" s="46"/>
      <c r="P764" s="28">
        <f t="shared" si="91"/>
        <v>0</v>
      </c>
      <c r="Q764" s="46"/>
      <c r="R764" s="46"/>
      <c r="S764" s="46"/>
      <c r="T764" s="28">
        <f t="shared" si="92"/>
        <v>0</v>
      </c>
      <c r="U764" s="29">
        <f t="shared" si="94"/>
        <v>0</v>
      </c>
      <c r="V764" s="29">
        <f t="shared" si="94"/>
        <v>0</v>
      </c>
      <c r="W764" s="29">
        <f t="shared" si="94"/>
        <v>0</v>
      </c>
      <c r="X764" s="30">
        <f t="shared" si="93"/>
        <v>0</v>
      </c>
    </row>
    <row r="765" spans="1:25" ht="23.1" customHeight="1">
      <c r="A765" s="41">
        <v>26</v>
      </c>
      <c r="B765" s="42" t="s">
        <v>64</v>
      </c>
      <c r="C765" s="43" t="s">
        <v>40</v>
      </c>
      <c r="D765" s="45"/>
      <c r="E765" s="46"/>
      <c r="F765" s="46"/>
      <c r="G765" s="46"/>
      <c r="H765" s="44">
        <f t="shared" si="89"/>
        <v>0</v>
      </c>
      <c r="I765" s="46"/>
      <c r="J765" s="46"/>
      <c r="K765" s="46"/>
      <c r="L765" s="44">
        <f t="shared" si="90"/>
        <v>0</v>
      </c>
      <c r="M765" s="46"/>
      <c r="N765" s="46"/>
      <c r="O765" s="46"/>
      <c r="P765" s="28">
        <f t="shared" si="91"/>
        <v>0</v>
      </c>
      <c r="Q765" s="46"/>
      <c r="R765" s="46"/>
      <c r="S765" s="46"/>
      <c r="T765" s="28">
        <f t="shared" si="92"/>
        <v>0</v>
      </c>
      <c r="U765" s="29">
        <f t="shared" si="94"/>
        <v>0</v>
      </c>
      <c r="V765" s="29">
        <f t="shared" si="94"/>
        <v>0</v>
      </c>
      <c r="W765" s="29">
        <f t="shared" si="94"/>
        <v>0</v>
      </c>
      <c r="X765" s="30">
        <f t="shared" si="93"/>
        <v>0</v>
      </c>
    </row>
    <row r="766" spans="1:25" ht="23.1" customHeight="1">
      <c r="A766" s="41">
        <v>27</v>
      </c>
      <c r="B766" s="42" t="s">
        <v>64</v>
      </c>
      <c r="C766" s="43" t="s">
        <v>41</v>
      </c>
      <c r="D766" s="45"/>
      <c r="E766" s="46"/>
      <c r="F766" s="46"/>
      <c r="G766" s="46"/>
      <c r="H766" s="44">
        <f t="shared" si="89"/>
        <v>0</v>
      </c>
      <c r="I766" s="46"/>
      <c r="J766" s="46"/>
      <c r="K766" s="46"/>
      <c r="L766" s="44">
        <f t="shared" si="90"/>
        <v>0</v>
      </c>
      <c r="M766" s="46"/>
      <c r="N766" s="46"/>
      <c r="O766" s="46"/>
      <c r="P766" s="28">
        <f t="shared" si="91"/>
        <v>0</v>
      </c>
      <c r="Q766" s="46"/>
      <c r="R766" s="46"/>
      <c r="S766" s="46"/>
      <c r="T766" s="28">
        <f t="shared" si="92"/>
        <v>0</v>
      </c>
      <c r="U766" s="29">
        <f t="shared" si="94"/>
        <v>0</v>
      </c>
      <c r="V766" s="29">
        <f t="shared" si="94"/>
        <v>0</v>
      </c>
      <c r="W766" s="29">
        <f t="shared" si="94"/>
        <v>0</v>
      </c>
      <c r="X766" s="30">
        <f t="shared" si="93"/>
        <v>0</v>
      </c>
    </row>
    <row r="767" spans="1:25" ht="23.1" customHeight="1">
      <c r="A767" s="41">
        <v>28</v>
      </c>
      <c r="B767" s="42" t="s">
        <v>64</v>
      </c>
      <c r="C767" s="43" t="s">
        <v>42</v>
      </c>
      <c r="D767" s="45"/>
      <c r="E767" s="46"/>
      <c r="F767" s="46"/>
      <c r="G767" s="46"/>
      <c r="H767" s="44">
        <f t="shared" si="89"/>
        <v>0</v>
      </c>
      <c r="I767" s="46"/>
      <c r="J767" s="46"/>
      <c r="K767" s="46"/>
      <c r="L767" s="44">
        <f t="shared" si="90"/>
        <v>0</v>
      </c>
      <c r="M767" s="46"/>
      <c r="N767" s="46"/>
      <c r="O767" s="46"/>
      <c r="P767" s="28">
        <f t="shared" si="91"/>
        <v>0</v>
      </c>
      <c r="Q767" s="46"/>
      <c r="R767" s="46"/>
      <c r="S767" s="46"/>
      <c r="T767" s="28">
        <f t="shared" si="92"/>
        <v>0</v>
      </c>
      <c r="U767" s="29">
        <f t="shared" si="94"/>
        <v>0</v>
      </c>
      <c r="V767" s="29">
        <f t="shared" si="94"/>
        <v>0</v>
      </c>
      <c r="W767" s="29">
        <f t="shared" si="94"/>
        <v>0</v>
      </c>
      <c r="X767" s="30">
        <f t="shared" si="93"/>
        <v>0</v>
      </c>
    </row>
    <row r="768" spans="1:25" ht="23.1" customHeight="1">
      <c r="A768" s="41">
        <v>31</v>
      </c>
      <c r="B768" s="42" t="s">
        <v>64</v>
      </c>
      <c r="C768" s="43" t="s">
        <v>121</v>
      </c>
      <c r="D768" s="45"/>
      <c r="E768" s="46"/>
      <c r="F768" s="46"/>
      <c r="G768" s="46"/>
      <c r="H768" s="44">
        <f t="shared" si="89"/>
        <v>0</v>
      </c>
      <c r="I768" s="46"/>
      <c r="J768" s="46"/>
      <c r="K768" s="46"/>
      <c r="L768" s="44">
        <f t="shared" si="90"/>
        <v>0</v>
      </c>
      <c r="M768" s="46"/>
      <c r="N768" s="46"/>
      <c r="O768" s="46"/>
      <c r="P768" s="28">
        <f t="shared" si="91"/>
        <v>0</v>
      </c>
      <c r="Q768" s="46"/>
      <c r="R768" s="46"/>
      <c r="S768" s="46"/>
      <c r="T768" s="28">
        <f t="shared" si="92"/>
        <v>0</v>
      </c>
      <c r="U768" s="29">
        <f t="shared" si="94"/>
        <v>0</v>
      </c>
      <c r="V768" s="29">
        <f t="shared" si="94"/>
        <v>0</v>
      </c>
      <c r="W768" s="29">
        <f t="shared" si="94"/>
        <v>0</v>
      </c>
      <c r="X768" s="30">
        <f t="shared" si="93"/>
        <v>0</v>
      </c>
    </row>
    <row r="769" spans="1:24" ht="23.1" customHeight="1">
      <c r="A769" s="41">
        <v>32</v>
      </c>
      <c r="B769" s="42" t="s">
        <v>64</v>
      </c>
      <c r="C769" s="43" t="s">
        <v>43</v>
      </c>
      <c r="D769" s="45"/>
      <c r="E769" s="46"/>
      <c r="F769" s="46"/>
      <c r="G769" s="46"/>
      <c r="H769" s="44">
        <f t="shared" si="89"/>
        <v>0</v>
      </c>
      <c r="I769" s="46"/>
      <c r="J769" s="46"/>
      <c r="K769" s="46"/>
      <c r="L769" s="44">
        <f t="shared" si="90"/>
        <v>0</v>
      </c>
      <c r="M769" s="46"/>
      <c r="N769" s="46"/>
      <c r="O769" s="46"/>
      <c r="P769" s="28">
        <f t="shared" si="91"/>
        <v>0</v>
      </c>
      <c r="Q769" s="46"/>
      <c r="R769" s="46"/>
      <c r="S769" s="46"/>
      <c r="T769" s="28">
        <f t="shared" si="92"/>
        <v>0</v>
      </c>
      <c r="U769" s="29">
        <f t="shared" si="94"/>
        <v>0</v>
      </c>
      <c r="V769" s="29">
        <f t="shared" si="94"/>
        <v>0</v>
      </c>
      <c r="W769" s="29">
        <f t="shared" si="94"/>
        <v>0</v>
      </c>
      <c r="X769" s="30">
        <f t="shared" si="93"/>
        <v>0</v>
      </c>
    </row>
    <row r="770" spans="1:24" ht="15.75">
      <c r="A770" s="41">
        <v>33</v>
      </c>
      <c r="B770" s="42" t="s">
        <v>64</v>
      </c>
      <c r="C770" s="43" t="s">
        <v>122</v>
      </c>
      <c r="D770" s="45">
        <v>343</v>
      </c>
      <c r="E770" s="46">
        <v>1</v>
      </c>
      <c r="F770" s="46">
        <v>49</v>
      </c>
      <c r="G770" s="46"/>
      <c r="H770" s="44">
        <f t="shared" si="89"/>
        <v>50</v>
      </c>
      <c r="I770" s="46">
        <v>4</v>
      </c>
      <c r="J770" s="46">
        <v>227</v>
      </c>
      <c r="K770" s="46"/>
      <c r="L770" s="44">
        <f t="shared" si="90"/>
        <v>231</v>
      </c>
      <c r="M770" s="46">
        <v>11</v>
      </c>
      <c r="N770" s="46">
        <v>46</v>
      </c>
      <c r="O770" s="46"/>
      <c r="P770" s="28">
        <f t="shared" si="91"/>
        <v>57</v>
      </c>
      <c r="Q770" s="46">
        <v>5</v>
      </c>
      <c r="R770" s="46"/>
      <c r="S770" s="46"/>
      <c r="T770" s="28">
        <f t="shared" si="92"/>
        <v>5</v>
      </c>
      <c r="U770" s="29">
        <f t="shared" si="94"/>
        <v>21</v>
      </c>
      <c r="V770" s="29">
        <f t="shared" si="94"/>
        <v>322</v>
      </c>
      <c r="W770" s="29">
        <f t="shared" si="94"/>
        <v>0</v>
      </c>
      <c r="X770" s="30">
        <f t="shared" si="93"/>
        <v>343</v>
      </c>
    </row>
    <row r="771" spans="1:24" ht="15.75">
      <c r="A771" s="41">
        <v>35</v>
      </c>
      <c r="B771" s="42" t="s">
        <v>64</v>
      </c>
      <c r="C771" s="48" t="s">
        <v>44</v>
      </c>
      <c r="D771" s="45"/>
      <c r="E771" s="46"/>
      <c r="F771" s="46"/>
      <c r="G771" s="46"/>
      <c r="H771" s="44">
        <f t="shared" si="89"/>
        <v>0</v>
      </c>
      <c r="I771" s="46"/>
      <c r="J771" s="46"/>
      <c r="K771" s="46"/>
      <c r="L771" s="44">
        <f t="shared" si="90"/>
        <v>0</v>
      </c>
      <c r="M771" s="46"/>
      <c r="N771" s="46"/>
      <c r="O771" s="46"/>
      <c r="P771" s="28">
        <f t="shared" si="91"/>
        <v>0</v>
      </c>
      <c r="Q771" s="46"/>
      <c r="R771" s="46"/>
      <c r="S771" s="46"/>
      <c r="T771" s="28">
        <f t="shared" si="92"/>
        <v>0</v>
      </c>
      <c r="U771" s="29">
        <f t="shared" si="94"/>
        <v>0</v>
      </c>
      <c r="V771" s="29">
        <f t="shared" si="94"/>
        <v>0</v>
      </c>
      <c r="W771" s="29">
        <f t="shared" si="94"/>
        <v>0</v>
      </c>
      <c r="X771" s="30">
        <f t="shared" si="93"/>
        <v>0</v>
      </c>
    </row>
    <row r="772" spans="1:24" ht="15.75">
      <c r="A772" s="41">
        <v>36</v>
      </c>
      <c r="B772" s="42" t="s">
        <v>64</v>
      </c>
      <c r="C772" s="48" t="s">
        <v>45</v>
      </c>
      <c r="D772" s="45"/>
      <c r="E772" s="46"/>
      <c r="F772" s="46"/>
      <c r="G772" s="46"/>
      <c r="H772" s="44">
        <f t="shared" si="89"/>
        <v>0</v>
      </c>
      <c r="I772" s="46"/>
      <c r="J772" s="46"/>
      <c r="K772" s="46"/>
      <c r="L772" s="44">
        <f t="shared" si="90"/>
        <v>0</v>
      </c>
      <c r="M772" s="46"/>
      <c r="N772" s="46"/>
      <c r="O772" s="46"/>
      <c r="P772" s="28">
        <f t="shared" si="91"/>
        <v>0</v>
      </c>
      <c r="Q772" s="46"/>
      <c r="R772" s="46"/>
      <c r="S772" s="46"/>
      <c r="T772" s="28">
        <f t="shared" si="92"/>
        <v>0</v>
      </c>
      <c r="U772" s="29">
        <f t="shared" si="94"/>
        <v>0</v>
      </c>
      <c r="V772" s="29">
        <f t="shared" si="94"/>
        <v>0</v>
      </c>
      <c r="W772" s="29">
        <f t="shared" si="94"/>
        <v>0</v>
      </c>
      <c r="X772" s="30">
        <f t="shared" si="93"/>
        <v>0</v>
      </c>
    </row>
    <row r="773" spans="1:24" ht="15.75">
      <c r="A773" s="41">
        <v>37</v>
      </c>
      <c r="B773" s="42" t="s">
        <v>64</v>
      </c>
      <c r="C773" s="48" t="s">
        <v>46</v>
      </c>
      <c r="D773" s="45"/>
      <c r="E773" s="46"/>
      <c r="F773" s="46"/>
      <c r="G773" s="46"/>
      <c r="H773" s="44">
        <f t="shared" si="89"/>
        <v>0</v>
      </c>
      <c r="I773" s="46"/>
      <c r="J773" s="46"/>
      <c r="K773" s="46"/>
      <c r="L773" s="44">
        <f t="shared" si="90"/>
        <v>0</v>
      </c>
      <c r="M773" s="46"/>
      <c r="N773" s="46"/>
      <c r="O773" s="46"/>
      <c r="P773" s="28">
        <f t="shared" si="91"/>
        <v>0</v>
      </c>
      <c r="Q773" s="46"/>
      <c r="R773" s="46"/>
      <c r="S773" s="46"/>
      <c r="T773" s="28">
        <f t="shared" si="92"/>
        <v>0</v>
      </c>
      <c r="U773" s="29">
        <f t="shared" si="94"/>
        <v>0</v>
      </c>
      <c r="V773" s="29">
        <f t="shared" si="94"/>
        <v>0</v>
      </c>
      <c r="W773" s="29">
        <f t="shared" si="94"/>
        <v>0</v>
      </c>
      <c r="X773" s="30">
        <f t="shared" si="93"/>
        <v>0</v>
      </c>
    </row>
    <row r="774" spans="1:24" ht="15.75">
      <c r="A774" s="41">
        <v>38</v>
      </c>
      <c r="B774" s="42" t="s">
        <v>64</v>
      </c>
      <c r="C774" s="48" t="s">
        <v>47</v>
      </c>
      <c r="D774" s="45"/>
      <c r="E774" s="46"/>
      <c r="F774" s="46"/>
      <c r="G774" s="46"/>
      <c r="H774" s="44">
        <f t="shared" si="89"/>
        <v>0</v>
      </c>
      <c r="I774" s="46"/>
      <c r="J774" s="46"/>
      <c r="K774" s="46"/>
      <c r="L774" s="44">
        <f t="shared" si="90"/>
        <v>0</v>
      </c>
      <c r="M774" s="46"/>
      <c r="N774" s="46"/>
      <c r="O774" s="46"/>
      <c r="P774" s="28">
        <f t="shared" si="91"/>
        <v>0</v>
      </c>
      <c r="Q774" s="46"/>
      <c r="R774" s="46"/>
      <c r="S774" s="46"/>
      <c r="T774" s="28">
        <f t="shared" si="92"/>
        <v>0</v>
      </c>
      <c r="U774" s="29">
        <f t="shared" si="94"/>
        <v>0</v>
      </c>
      <c r="V774" s="29">
        <f t="shared" si="94"/>
        <v>0</v>
      </c>
      <c r="W774" s="29">
        <f t="shared" si="94"/>
        <v>0</v>
      </c>
      <c r="X774" s="30">
        <f t="shared" si="93"/>
        <v>0</v>
      </c>
    </row>
    <row r="775" spans="1:24" ht="15.75">
      <c r="A775" s="49">
        <v>21</v>
      </c>
      <c r="B775" s="42" t="s">
        <v>64</v>
      </c>
      <c r="C775" s="49" t="s">
        <v>14</v>
      </c>
      <c r="D775" s="47">
        <f>SUM(D740:D774)</f>
        <v>656</v>
      </c>
      <c r="E775" s="49">
        <f t="shared" ref="E775:S775" si="96">SUM(E740:E774)</f>
        <v>1</v>
      </c>
      <c r="F775" s="49">
        <f t="shared" si="96"/>
        <v>177</v>
      </c>
      <c r="G775" s="49">
        <f t="shared" si="96"/>
        <v>0</v>
      </c>
      <c r="H775" s="50">
        <f t="shared" si="89"/>
        <v>178</v>
      </c>
      <c r="I775" s="49">
        <f t="shared" si="96"/>
        <v>8</v>
      </c>
      <c r="J775" s="49">
        <f t="shared" si="96"/>
        <v>356</v>
      </c>
      <c r="K775" s="49">
        <f t="shared" si="96"/>
        <v>0</v>
      </c>
      <c r="L775" s="50">
        <f t="shared" si="90"/>
        <v>364</v>
      </c>
      <c r="M775" s="49">
        <f t="shared" si="96"/>
        <v>15</v>
      </c>
      <c r="N775" s="49">
        <f t="shared" si="96"/>
        <v>91</v>
      </c>
      <c r="O775" s="49">
        <f t="shared" si="96"/>
        <v>0</v>
      </c>
      <c r="P775" s="28">
        <f t="shared" si="91"/>
        <v>106</v>
      </c>
      <c r="Q775" s="49">
        <f t="shared" si="96"/>
        <v>8</v>
      </c>
      <c r="R775" s="49">
        <f t="shared" si="96"/>
        <v>0</v>
      </c>
      <c r="S775" s="49">
        <f t="shared" si="96"/>
        <v>0</v>
      </c>
      <c r="T775" s="28">
        <f t="shared" si="92"/>
        <v>8</v>
      </c>
      <c r="U775" s="37">
        <f t="shared" si="94"/>
        <v>32</v>
      </c>
      <c r="V775" s="37">
        <f t="shared" si="94"/>
        <v>624</v>
      </c>
      <c r="W775" s="37">
        <f t="shared" si="94"/>
        <v>0</v>
      </c>
      <c r="X775" s="37">
        <f t="shared" si="93"/>
        <v>656</v>
      </c>
    </row>
    <row r="776" spans="1:24" ht="20.25">
      <c r="A776" s="25">
        <v>1</v>
      </c>
      <c r="B776" s="26" t="s">
        <v>65</v>
      </c>
      <c r="C776" s="27" t="s">
        <v>16</v>
      </c>
      <c r="D776" s="28">
        <v>147</v>
      </c>
      <c r="E776" s="18"/>
      <c r="F776" s="18">
        <v>9</v>
      </c>
      <c r="G776" s="18"/>
      <c r="H776" s="28">
        <f t="shared" si="89"/>
        <v>9</v>
      </c>
      <c r="I776" s="18">
        <v>2</v>
      </c>
      <c r="J776" s="18">
        <v>84</v>
      </c>
      <c r="K776" s="18"/>
      <c r="L776" s="28">
        <f t="shared" si="90"/>
        <v>86</v>
      </c>
      <c r="M776" s="18">
        <v>2</v>
      </c>
      <c r="N776" s="18">
        <v>48</v>
      </c>
      <c r="O776" s="18"/>
      <c r="P776" s="28">
        <f t="shared" si="91"/>
        <v>50</v>
      </c>
      <c r="Q776" s="18">
        <v>2</v>
      </c>
      <c r="R776" s="18"/>
      <c r="S776" s="18"/>
      <c r="T776" s="28">
        <f t="shared" si="92"/>
        <v>2</v>
      </c>
      <c r="U776" s="29">
        <f t="shared" si="94"/>
        <v>6</v>
      </c>
      <c r="V776" s="29">
        <f t="shared" si="94"/>
        <v>141</v>
      </c>
      <c r="W776" s="29">
        <f t="shared" si="94"/>
        <v>0</v>
      </c>
      <c r="X776" s="30">
        <f t="shared" si="93"/>
        <v>147</v>
      </c>
    </row>
    <row r="777" spans="1:24" ht="20.25">
      <c r="A777" s="25">
        <v>2</v>
      </c>
      <c r="B777" s="26" t="s">
        <v>65</v>
      </c>
      <c r="C777" s="27" t="s">
        <v>17</v>
      </c>
      <c r="D777" s="28">
        <v>55</v>
      </c>
      <c r="E777" s="18"/>
      <c r="F777" s="18"/>
      <c r="G777" s="18"/>
      <c r="H777" s="28">
        <f t="shared" si="89"/>
        <v>0</v>
      </c>
      <c r="I777" s="18"/>
      <c r="J777" s="18">
        <v>15</v>
      </c>
      <c r="K777" s="18"/>
      <c r="L777" s="28">
        <f t="shared" si="90"/>
        <v>15</v>
      </c>
      <c r="M777" s="18">
        <v>2</v>
      </c>
      <c r="N777" s="18">
        <v>38</v>
      </c>
      <c r="O777" s="18"/>
      <c r="P777" s="28">
        <f t="shared" si="91"/>
        <v>40</v>
      </c>
      <c r="Q777" s="18"/>
      <c r="R777" s="18"/>
      <c r="S777" s="18"/>
      <c r="T777" s="28">
        <f t="shared" si="92"/>
        <v>0</v>
      </c>
      <c r="U777" s="29">
        <f t="shared" si="94"/>
        <v>2</v>
      </c>
      <c r="V777" s="29">
        <f t="shared" si="94"/>
        <v>53</v>
      </c>
      <c r="W777" s="29">
        <f t="shared" si="94"/>
        <v>0</v>
      </c>
      <c r="X777" s="30">
        <f t="shared" si="93"/>
        <v>55</v>
      </c>
    </row>
    <row r="778" spans="1:24" ht="20.25">
      <c r="A778" s="25">
        <v>3</v>
      </c>
      <c r="B778" s="26" t="s">
        <v>65</v>
      </c>
      <c r="C778" s="27" t="s">
        <v>18</v>
      </c>
      <c r="D778" s="28">
        <v>355</v>
      </c>
      <c r="E778" s="18">
        <v>1</v>
      </c>
      <c r="F778" s="18">
        <v>44</v>
      </c>
      <c r="G778" s="18"/>
      <c r="H778" s="28">
        <f t="shared" si="89"/>
        <v>45</v>
      </c>
      <c r="I778" s="18">
        <v>2</v>
      </c>
      <c r="J778" s="18">
        <v>76</v>
      </c>
      <c r="K778" s="18"/>
      <c r="L778" s="28">
        <f t="shared" si="90"/>
        <v>78</v>
      </c>
      <c r="M778" s="18">
        <v>4</v>
      </c>
      <c r="N778" s="18">
        <v>224</v>
      </c>
      <c r="O778" s="18"/>
      <c r="P778" s="28">
        <f t="shared" si="91"/>
        <v>228</v>
      </c>
      <c r="Q778" s="18">
        <v>4</v>
      </c>
      <c r="R778" s="18"/>
      <c r="S778" s="18"/>
      <c r="T778" s="28">
        <f t="shared" si="92"/>
        <v>4</v>
      </c>
      <c r="U778" s="29">
        <f t="shared" si="94"/>
        <v>11</v>
      </c>
      <c r="V778" s="29">
        <f t="shared" si="94"/>
        <v>344</v>
      </c>
      <c r="W778" s="29">
        <f t="shared" si="94"/>
        <v>0</v>
      </c>
      <c r="X778" s="30">
        <f t="shared" si="93"/>
        <v>355</v>
      </c>
    </row>
    <row r="779" spans="1:24" ht="20.25">
      <c r="A779" s="25">
        <v>4</v>
      </c>
      <c r="B779" s="26" t="s">
        <v>65</v>
      </c>
      <c r="C779" s="27" t="s">
        <v>19</v>
      </c>
      <c r="D779" s="28"/>
      <c r="E779" s="18"/>
      <c r="F779" s="18"/>
      <c r="G779" s="18"/>
      <c r="H779" s="28">
        <f t="shared" si="89"/>
        <v>0</v>
      </c>
      <c r="I779" s="18"/>
      <c r="J779" s="18"/>
      <c r="K779" s="18"/>
      <c r="L779" s="28">
        <f t="shared" si="90"/>
        <v>0</v>
      </c>
      <c r="M779" s="18"/>
      <c r="N779" s="18"/>
      <c r="O779" s="18"/>
      <c r="P779" s="28">
        <f t="shared" si="91"/>
        <v>0</v>
      </c>
      <c r="Q779" s="18"/>
      <c r="R779" s="18"/>
      <c r="S779" s="18"/>
      <c r="T779" s="28">
        <f t="shared" si="92"/>
        <v>0</v>
      </c>
      <c r="U779" s="29">
        <f t="shared" si="94"/>
        <v>0</v>
      </c>
      <c r="V779" s="29">
        <f t="shared" si="94"/>
        <v>0</v>
      </c>
      <c r="W779" s="29">
        <f t="shared" si="94"/>
        <v>0</v>
      </c>
      <c r="X779" s="30">
        <f t="shared" si="93"/>
        <v>0</v>
      </c>
    </row>
    <row r="780" spans="1:24" ht="20.25">
      <c r="A780" s="25">
        <v>5</v>
      </c>
      <c r="B780" s="26" t="s">
        <v>65</v>
      </c>
      <c r="C780" s="27" t="s">
        <v>20</v>
      </c>
      <c r="D780" s="28">
        <v>63</v>
      </c>
      <c r="E780" s="18"/>
      <c r="F780" s="18">
        <v>10</v>
      </c>
      <c r="G780" s="18"/>
      <c r="H780" s="28">
        <f t="shared" si="89"/>
        <v>10</v>
      </c>
      <c r="I780" s="18">
        <v>1</v>
      </c>
      <c r="J780" s="18">
        <v>18</v>
      </c>
      <c r="K780" s="18"/>
      <c r="L780" s="28">
        <f t="shared" si="90"/>
        <v>19</v>
      </c>
      <c r="M780" s="18">
        <v>2</v>
      </c>
      <c r="N780" s="18">
        <v>32</v>
      </c>
      <c r="O780" s="18"/>
      <c r="P780" s="28">
        <f t="shared" si="91"/>
        <v>34</v>
      </c>
      <c r="Q780" s="18"/>
      <c r="R780" s="18"/>
      <c r="S780" s="18"/>
      <c r="T780" s="28">
        <f t="shared" si="92"/>
        <v>0</v>
      </c>
      <c r="U780" s="29">
        <f t="shared" si="94"/>
        <v>3</v>
      </c>
      <c r="V780" s="29">
        <f t="shared" si="94"/>
        <v>60</v>
      </c>
      <c r="W780" s="29">
        <f t="shared" si="94"/>
        <v>0</v>
      </c>
      <c r="X780" s="30">
        <f t="shared" si="93"/>
        <v>63</v>
      </c>
    </row>
    <row r="781" spans="1:24" ht="20.25">
      <c r="A781" s="25">
        <v>6</v>
      </c>
      <c r="B781" s="26" t="s">
        <v>65</v>
      </c>
      <c r="C781" s="27" t="s">
        <v>21</v>
      </c>
      <c r="D781" s="28">
        <v>80</v>
      </c>
      <c r="E781" s="18"/>
      <c r="F781" s="18">
        <v>5</v>
      </c>
      <c r="G781" s="18"/>
      <c r="H781" s="28">
        <f t="shared" ref="H781:H844" si="97">SUM(E781,F781,G781)</f>
        <v>5</v>
      </c>
      <c r="I781" s="18">
        <v>1</v>
      </c>
      <c r="J781" s="18">
        <v>14</v>
      </c>
      <c r="K781" s="18"/>
      <c r="L781" s="28">
        <f t="shared" ref="L781:L844" si="98">SUM(I781,J781,K781)</f>
        <v>15</v>
      </c>
      <c r="M781" s="18">
        <v>2</v>
      </c>
      <c r="N781" s="18">
        <v>58</v>
      </c>
      <c r="O781" s="18"/>
      <c r="P781" s="28">
        <f t="shared" si="91"/>
        <v>60</v>
      </c>
      <c r="Q781" s="18"/>
      <c r="R781" s="18"/>
      <c r="S781" s="18"/>
      <c r="T781" s="28">
        <f t="shared" si="92"/>
        <v>0</v>
      </c>
      <c r="U781" s="29">
        <f t="shared" si="94"/>
        <v>3</v>
      </c>
      <c r="V781" s="29">
        <f t="shared" si="94"/>
        <v>77</v>
      </c>
      <c r="W781" s="29">
        <f t="shared" si="94"/>
        <v>0</v>
      </c>
      <c r="X781" s="30">
        <f t="shared" si="93"/>
        <v>80</v>
      </c>
    </row>
    <row r="782" spans="1:24" ht="20.25">
      <c r="A782" s="25">
        <v>7</v>
      </c>
      <c r="B782" s="26" t="s">
        <v>65</v>
      </c>
      <c r="C782" s="27" t="s">
        <v>22</v>
      </c>
      <c r="D782" s="28">
        <v>142</v>
      </c>
      <c r="E782" s="18"/>
      <c r="F782" s="18">
        <v>10</v>
      </c>
      <c r="G782" s="18"/>
      <c r="H782" s="28">
        <f t="shared" si="97"/>
        <v>10</v>
      </c>
      <c r="I782" s="18">
        <v>5</v>
      </c>
      <c r="J782" s="18">
        <v>80</v>
      </c>
      <c r="K782" s="18"/>
      <c r="L782" s="28">
        <f t="shared" si="98"/>
        <v>85</v>
      </c>
      <c r="M782" s="18">
        <v>1</v>
      </c>
      <c r="N782" s="18">
        <v>43</v>
      </c>
      <c r="O782" s="18"/>
      <c r="P782" s="28">
        <f t="shared" ref="P782:P845" si="99">SUM(M782,N782,O782)</f>
        <v>44</v>
      </c>
      <c r="Q782" s="18">
        <v>3</v>
      </c>
      <c r="R782" s="18"/>
      <c r="S782" s="18"/>
      <c r="T782" s="28">
        <f t="shared" ref="T782:T845" si="100">SUM(Q782,R782,S782)</f>
        <v>3</v>
      </c>
      <c r="U782" s="29">
        <f t="shared" si="94"/>
        <v>9</v>
      </c>
      <c r="V782" s="29">
        <f t="shared" si="94"/>
        <v>133</v>
      </c>
      <c r="W782" s="29">
        <f t="shared" si="94"/>
        <v>0</v>
      </c>
      <c r="X782" s="30">
        <f t="shared" ref="X782:X845" si="101">SUM(U782,V782,W782)</f>
        <v>142</v>
      </c>
    </row>
    <row r="783" spans="1:24" ht="20.25">
      <c r="A783" s="25">
        <v>8</v>
      </c>
      <c r="B783" s="26" t="s">
        <v>65</v>
      </c>
      <c r="C783" s="27" t="s">
        <v>23</v>
      </c>
      <c r="D783" s="28"/>
      <c r="E783" s="18"/>
      <c r="F783" s="18"/>
      <c r="G783" s="18"/>
      <c r="H783" s="28">
        <f t="shared" si="97"/>
        <v>0</v>
      </c>
      <c r="I783" s="18"/>
      <c r="J783" s="18"/>
      <c r="K783" s="18"/>
      <c r="L783" s="28">
        <f t="shared" si="98"/>
        <v>0</v>
      </c>
      <c r="M783" s="18"/>
      <c r="N783" s="18"/>
      <c r="O783" s="18"/>
      <c r="P783" s="28">
        <f t="shared" si="99"/>
        <v>0</v>
      </c>
      <c r="Q783" s="18"/>
      <c r="R783" s="18"/>
      <c r="S783" s="18"/>
      <c r="T783" s="28">
        <f t="shared" si="100"/>
        <v>0</v>
      </c>
      <c r="U783" s="29">
        <f t="shared" si="94"/>
        <v>0</v>
      </c>
      <c r="V783" s="29">
        <f t="shared" si="94"/>
        <v>0</v>
      </c>
      <c r="W783" s="29">
        <f t="shared" si="94"/>
        <v>0</v>
      </c>
      <c r="X783" s="30">
        <f t="shared" si="101"/>
        <v>0</v>
      </c>
    </row>
    <row r="784" spans="1:24" ht="20.25">
      <c r="A784" s="25">
        <v>9</v>
      </c>
      <c r="B784" s="26" t="s">
        <v>65</v>
      </c>
      <c r="C784" s="27" t="s">
        <v>24</v>
      </c>
      <c r="D784" s="28"/>
      <c r="E784" s="18"/>
      <c r="F784" s="18"/>
      <c r="G784" s="18"/>
      <c r="H784" s="28">
        <f t="shared" si="97"/>
        <v>0</v>
      </c>
      <c r="I784" s="18"/>
      <c r="J784" s="18"/>
      <c r="K784" s="18"/>
      <c r="L784" s="28">
        <f t="shared" si="98"/>
        <v>0</v>
      </c>
      <c r="M784" s="18"/>
      <c r="N784" s="18"/>
      <c r="O784" s="18"/>
      <c r="P784" s="28">
        <f t="shared" si="99"/>
        <v>0</v>
      </c>
      <c r="Q784" s="18"/>
      <c r="R784" s="18"/>
      <c r="S784" s="18"/>
      <c r="T784" s="28">
        <f t="shared" si="100"/>
        <v>0</v>
      </c>
      <c r="U784" s="29">
        <f t="shared" si="94"/>
        <v>0</v>
      </c>
      <c r="V784" s="29">
        <f t="shared" si="94"/>
        <v>0</v>
      </c>
      <c r="W784" s="29">
        <f t="shared" si="94"/>
        <v>0</v>
      </c>
      <c r="X784" s="30">
        <f t="shared" si="101"/>
        <v>0</v>
      </c>
    </row>
    <row r="785" spans="1:25" ht="20.25">
      <c r="A785" s="25">
        <v>10</v>
      </c>
      <c r="B785" s="26" t="s">
        <v>65</v>
      </c>
      <c r="C785" s="27" t="s">
        <v>25</v>
      </c>
      <c r="D785" s="32">
        <v>9</v>
      </c>
      <c r="E785" s="4"/>
      <c r="F785" s="4"/>
      <c r="G785" s="4"/>
      <c r="H785" s="28">
        <f t="shared" si="97"/>
        <v>0</v>
      </c>
      <c r="I785" s="4"/>
      <c r="J785" s="4">
        <v>3</v>
      </c>
      <c r="K785" s="4"/>
      <c r="L785" s="28">
        <f t="shared" si="98"/>
        <v>3</v>
      </c>
      <c r="M785" s="4"/>
      <c r="N785" s="4">
        <v>6</v>
      </c>
      <c r="O785" s="4"/>
      <c r="P785" s="28">
        <f t="shared" si="99"/>
        <v>6</v>
      </c>
      <c r="Q785" s="4"/>
      <c r="R785" s="4"/>
      <c r="S785" s="4"/>
      <c r="T785" s="28">
        <f t="shared" si="100"/>
        <v>0</v>
      </c>
      <c r="U785" s="29">
        <f t="shared" si="94"/>
        <v>0</v>
      </c>
      <c r="V785" s="29">
        <f t="shared" si="94"/>
        <v>9</v>
      </c>
      <c r="W785" s="29">
        <f t="shared" si="94"/>
        <v>0</v>
      </c>
      <c r="X785" s="30">
        <f t="shared" si="101"/>
        <v>9</v>
      </c>
    </row>
    <row r="786" spans="1:25" ht="23.1" customHeight="1">
      <c r="A786" s="25">
        <v>11</v>
      </c>
      <c r="B786" s="26" t="s">
        <v>65</v>
      </c>
      <c r="C786" s="27" t="s">
        <v>26</v>
      </c>
      <c r="D786" s="36"/>
      <c r="E786" s="4"/>
      <c r="F786" s="4"/>
      <c r="G786" s="4"/>
      <c r="H786" s="28">
        <f t="shared" si="97"/>
        <v>0</v>
      </c>
      <c r="I786" s="4"/>
      <c r="J786" s="4"/>
      <c r="K786" s="4"/>
      <c r="L786" s="28">
        <f t="shared" si="98"/>
        <v>0</v>
      </c>
      <c r="M786" s="4"/>
      <c r="N786" s="4"/>
      <c r="O786" s="4"/>
      <c r="P786" s="28">
        <f t="shared" si="99"/>
        <v>0</v>
      </c>
      <c r="Q786" s="4"/>
      <c r="R786" s="4"/>
      <c r="S786" s="4"/>
      <c r="T786" s="28">
        <f t="shared" si="100"/>
        <v>0</v>
      </c>
      <c r="U786" s="29">
        <f t="shared" si="94"/>
        <v>0</v>
      </c>
      <c r="V786" s="29">
        <f t="shared" si="94"/>
        <v>0</v>
      </c>
      <c r="W786" s="29">
        <f t="shared" si="94"/>
        <v>0</v>
      </c>
      <c r="X786" s="30">
        <f t="shared" si="101"/>
        <v>0</v>
      </c>
    </row>
    <row r="787" spans="1:25" ht="23.1" customHeight="1">
      <c r="A787" s="25">
        <v>12</v>
      </c>
      <c r="B787" s="26" t="s">
        <v>65</v>
      </c>
      <c r="C787" s="27" t="s">
        <v>27</v>
      </c>
      <c r="D787" s="32">
        <v>1</v>
      </c>
      <c r="E787" s="4"/>
      <c r="F787" s="4">
        <v>1</v>
      </c>
      <c r="G787" s="4"/>
      <c r="H787" s="28">
        <f t="shared" si="97"/>
        <v>1</v>
      </c>
      <c r="I787" s="4"/>
      <c r="J787" s="4"/>
      <c r="K787" s="4"/>
      <c r="L787" s="28">
        <f t="shared" si="98"/>
        <v>0</v>
      </c>
      <c r="M787" s="4"/>
      <c r="N787" s="4"/>
      <c r="O787" s="4"/>
      <c r="P787" s="28">
        <f t="shared" si="99"/>
        <v>0</v>
      </c>
      <c r="Q787" s="4"/>
      <c r="R787" s="4"/>
      <c r="S787" s="4"/>
      <c r="T787" s="28">
        <f t="shared" si="100"/>
        <v>0</v>
      </c>
      <c r="U787" s="29">
        <f t="shared" si="94"/>
        <v>0</v>
      </c>
      <c r="V787" s="29">
        <f t="shared" si="94"/>
        <v>1</v>
      </c>
      <c r="W787" s="29">
        <f t="shared" si="94"/>
        <v>0</v>
      </c>
      <c r="X787" s="30">
        <f t="shared" si="101"/>
        <v>1</v>
      </c>
    </row>
    <row r="788" spans="1:25" ht="23.1" customHeight="1">
      <c r="A788" s="25">
        <v>13</v>
      </c>
      <c r="B788" s="26" t="s">
        <v>65</v>
      </c>
      <c r="C788" s="27" t="s">
        <v>28</v>
      </c>
      <c r="D788" s="32"/>
      <c r="E788" s="4"/>
      <c r="F788" s="4"/>
      <c r="G788" s="4"/>
      <c r="H788" s="28">
        <f t="shared" si="97"/>
        <v>0</v>
      </c>
      <c r="I788" s="4"/>
      <c r="J788" s="4"/>
      <c r="K788" s="4"/>
      <c r="L788" s="28">
        <f t="shared" si="98"/>
        <v>0</v>
      </c>
      <c r="M788" s="4"/>
      <c r="N788" s="4"/>
      <c r="O788" s="4"/>
      <c r="P788" s="28">
        <f t="shared" si="99"/>
        <v>0</v>
      </c>
      <c r="Q788" s="4"/>
      <c r="R788" s="4"/>
      <c r="S788" s="4"/>
      <c r="T788" s="28">
        <f t="shared" si="100"/>
        <v>0</v>
      </c>
      <c r="U788" s="29">
        <f t="shared" si="94"/>
        <v>0</v>
      </c>
      <c r="V788" s="29">
        <f t="shared" si="94"/>
        <v>0</v>
      </c>
      <c r="W788" s="29">
        <f t="shared" si="94"/>
        <v>0</v>
      </c>
      <c r="X788" s="30">
        <f t="shared" si="101"/>
        <v>0</v>
      </c>
    </row>
    <row r="789" spans="1:25" ht="23.1" customHeight="1">
      <c r="A789" s="25">
        <v>14</v>
      </c>
      <c r="B789" s="26" t="s">
        <v>65</v>
      </c>
      <c r="C789" s="27" t="s">
        <v>29</v>
      </c>
      <c r="D789" s="32"/>
      <c r="E789" s="4"/>
      <c r="F789" s="4"/>
      <c r="G789" s="4"/>
      <c r="H789" s="28">
        <f t="shared" si="97"/>
        <v>0</v>
      </c>
      <c r="I789" s="4"/>
      <c r="J789" s="4"/>
      <c r="K789" s="4"/>
      <c r="L789" s="28">
        <f t="shared" si="98"/>
        <v>0</v>
      </c>
      <c r="M789" s="4"/>
      <c r="N789" s="4"/>
      <c r="O789" s="4"/>
      <c r="P789" s="28">
        <f t="shared" si="99"/>
        <v>0</v>
      </c>
      <c r="Q789" s="4"/>
      <c r="R789" s="4"/>
      <c r="S789" s="4"/>
      <c r="T789" s="28">
        <f t="shared" si="100"/>
        <v>0</v>
      </c>
      <c r="U789" s="29">
        <f t="shared" si="94"/>
        <v>0</v>
      </c>
      <c r="V789" s="29">
        <f t="shared" si="94"/>
        <v>0</v>
      </c>
      <c r="W789" s="29">
        <f t="shared" si="94"/>
        <v>0</v>
      </c>
      <c r="X789" s="30">
        <f t="shared" si="101"/>
        <v>0</v>
      </c>
    </row>
    <row r="790" spans="1:25" ht="23.1" customHeight="1">
      <c r="A790" s="25">
        <v>15</v>
      </c>
      <c r="B790" s="26" t="s">
        <v>65</v>
      </c>
      <c r="C790" s="27" t="s">
        <v>30</v>
      </c>
      <c r="D790" s="32">
        <v>2</v>
      </c>
      <c r="E790" s="4"/>
      <c r="F790" s="4">
        <v>2</v>
      </c>
      <c r="G790" s="4"/>
      <c r="H790" s="28">
        <f t="shared" si="97"/>
        <v>2</v>
      </c>
      <c r="I790" s="4"/>
      <c r="J790" s="4"/>
      <c r="K790" s="4"/>
      <c r="L790" s="28">
        <f t="shared" si="98"/>
        <v>0</v>
      </c>
      <c r="M790" s="4"/>
      <c r="N790" s="4"/>
      <c r="O790" s="4"/>
      <c r="P790" s="28">
        <f t="shared" si="99"/>
        <v>0</v>
      </c>
      <c r="Q790" s="4"/>
      <c r="R790" s="4"/>
      <c r="S790" s="4"/>
      <c r="T790" s="28">
        <f t="shared" si="100"/>
        <v>0</v>
      </c>
      <c r="U790" s="29">
        <f t="shared" ref="U790:W847" si="102">SUM(E790,I790,M790,Q790)</f>
        <v>0</v>
      </c>
      <c r="V790" s="29">
        <f t="shared" si="102"/>
        <v>2</v>
      </c>
      <c r="W790" s="29">
        <f t="shared" si="102"/>
        <v>0</v>
      </c>
      <c r="X790" s="30">
        <f t="shared" si="101"/>
        <v>2</v>
      </c>
    </row>
    <row r="791" spans="1:25" ht="23.1" customHeight="1">
      <c r="A791" s="25">
        <v>16</v>
      </c>
      <c r="B791" s="26" t="s">
        <v>65</v>
      </c>
      <c r="C791" s="27" t="s">
        <v>31</v>
      </c>
      <c r="D791" s="32">
        <v>8</v>
      </c>
      <c r="E791" s="4"/>
      <c r="F791" s="4">
        <v>1</v>
      </c>
      <c r="G791" s="4"/>
      <c r="H791" s="28">
        <f t="shared" si="97"/>
        <v>1</v>
      </c>
      <c r="I791" s="4"/>
      <c r="J791" s="4">
        <v>4</v>
      </c>
      <c r="K791" s="4"/>
      <c r="L791" s="28">
        <f t="shared" si="98"/>
        <v>4</v>
      </c>
      <c r="M791" s="4">
        <v>1</v>
      </c>
      <c r="N791" s="4">
        <v>2</v>
      </c>
      <c r="O791" s="4"/>
      <c r="P791" s="28">
        <f t="shared" si="99"/>
        <v>3</v>
      </c>
      <c r="Q791" s="4"/>
      <c r="R791" s="4"/>
      <c r="S791" s="4"/>
      <c r="T791" s="28">
        <f t="shared" si="100"/>
        <v>0</v>
      </c>
      <c r="U791" s="29">
        <f t="shared" si="102"/>
        <v>1</v>
      </c>
      <c r="V791" s="29">
        <f t="shared" si="102"/>
        <v>7</v>
      </c>
      <c r="W791" s="29">
        <f t="shared" si="102"/>
        <v>0</v>
      </c>
      <c r="X791" s="30">
        <f t="shared" si="101"/>
        <v>8</v>
      </c>
      <c r="Y791" s="3">
        <f>X791-D791</f>
        <v>0</v>
      </c>
    </row>
    <row r="792" spans="1:25" ht="23.1" customHeight="1">
      <c r="A792" s="25">
        <v>17</v>
      </c>
      <c r="B792" s="26" t="s">
        <v>65</v>
      </c>
      <c r="C792" s="27" t="s">
        <v>32</v>
      </c>
      <c r="D792" s="32"/>
      <c r="E792" s="4"/>
      <c r="F792" s="4"/>
      <c r="G792" s="4"/>
      <c r="H792" s="28">
        <f t="shared" si="97"/>
        <v>0</v>
      </c>
      <c r="I792" s="4"/>
      <c r="J792" s="4"/>
      <c r="K792" s="4"/>
      <c r="L792" s="28">
        <f t="shared" si="98"/>
        <v>0</v>
      </c>
      <c r="M792" s="4"/>
      <c r="N792" s="4"/>
      <c r="O792" s="4"/>
      <c r="P792" s="28">
        <f t="shared" si="99"/>
        <v>0</v>
      </c>
      <c r="Q792" s="4"/>
      <c r="R792" s="4"/>
      <c r="S792" s="4"/>
      <c r="T792" s="28">
        <f t="shared" si="100"/>
        <v>0</v>
      </c>
      <c r="U792" s="29">
        <f t="shared" si="102"/>
        <v>0</v>
      </c>
      <c r="V792" s="29">
        <f t="shared" si="102"/>
        <v>0</v>
      </c>
      <c r="W792" s="29">
        <f t="shared" si="102"/>
        <v>0</v>
      </c>
      <c r="X792" s="30">
        <f t="shared" si="101"/>
        <v>0</v>
      </c>
    </row>
    <row r="793" spans="1:25" ht="23.1" customHeight="1">
      <c r="A793" s="25">
        <v>18</v>
      </c>
      <c r="B793" s="26" t="s">
        <v>65</v>
      </c>
      <c r="C793" s="27" t="s">
        <v>33</v>
      </c>
      <c r="D793" s="32"/>
      <c r="E793" s="4"/>
      <c r="F793" s="4"/>
      <c r="G793" s="4"/>
      <c r="H793" s="28">
        <f t="shared" si="97"/>
        <v>0</v>
      </c>
      <c r="I793" s="4"/>
      <c r="J793" s="4"/>
      <c r="K793" s="4"/>
      <c r="L793" s="28">
        <f t="shared" si="98"/>
        <v>0</v>
      </c>
      <c r="M793" s="4"/>
      <c r="N793" s="4"/>
      <c r="O793" s="4"/>
      <c r="P793" s="28">
        <f t="shared" si="99"/>
        <v>0</v>
      </c>
      <c r="Q793" s="4"/>
      <c r="R793" s="4"/>
      <c r="S793" s="4"/>
      <c r="T793" s="28">
        <f t="shared" si="100"/>
        <v>0</v>
      </c>
      <c r="U793" s="29">
        <f t="shared" si="102"/>
        <v>0</v>
      </c>
      <c r="V793" s="29">
        <f t="shared" si="102"/>
        <v>0</v>
      </c>
      <c r="W793" s="29">
        <f t="shared" si="102"/>
        <v>0</v>
      </c>
      <c r="X793" s="30">
        <f t="shared" si="101"/>
        <v>0</v>
      </c>
    </row>
    <row r="794" spans="1:25" ht="23.1" customHeight="1">
      <c r="A794" s="25">
        <v>19</v>
      </c>
      <c r="B794" s="26" t="s">
        <v>65</v>
      </c>
      <c r="C794" s="33" t="s">
        <v>34</v>
      </c>
      <c r="D794" s="4"/>
      <c r="E794" s="4"/>
      <c r="F794" s="4"/>
      <c r="G794" s="4"/>
      <c r="H794" s="18">
        <f t="shared" si="97"/>
        <v>0</v>
      </c>
      <c r="I794" s="4"/>
      <c r="J794" s="4"/>
      <c r="K794" s="4"/>
      <c r="L794" s="18">
        <f t="shared" si="98"/>
        <v>0</v>
      </c>
      <c r="M794" s="4"/>
      <c r="N794" s="4"/>
      <c r="O794" s="4"/>
      <c r="P794" s="18">
        <f t="shared" si="99"/>
        <v>0</v>
      </c>
      <c r="Q794" s="4"/>
      <c r="R794" s="4"/>
      <c r="S794" s="4"/>
      <c r="T794" s="18">
        <f t="shared" si="100"/>
        <v>0</v>
      </c>
      <c r="U794" s="18">
        <f t="shared" si="102"/>
        <v>0</v>
      </c>
      <c r="V794" s="18">
        <f t="shared" si="102"/>
        <v>0</v>
      </c>
      <c r="W794" s="18">
        <f t="shared" si="102"/>
        <v>0</v>
      </c>
      <c r="X794" s="18">
        <f t="shared" si="101"/>
        <v>0</v>
      </c>
    </row>
    <row r="795" spans="1:25" ht="23.1" customHeight="1">
      <c r="A795" s="25">
        <v>20</v>
      </c>
      <c r="B795" s="26" t="s">
        <v>65</v>
      </c>
      <c r="C795" s="34" t="s">
        <v>35</v>
      </c>
      <c r="D795" s="32">
        <v>11</v>
      </c>
      <c r="E795" s="4"/>
      <c r="F795" s="4"/>
      <c r="G795" s="4"/>
      <c r="H795" s="28">
        <f t="shared" si="97"/>
        <v>0</v>
      </c>
      <c r="I795" s="4"/>
      <c r="J795" s="4">
        <v>1</v>
      </c>
      <c r="K795" s="4"/>
      <c r="L795" s="28">
        <f t="shared" si="98"/>
        <v>1</v>
      </c>
      <c r="M795" s="4"/>
      <c r="N795" s="4">
        <v>10</v>
      </c>
      <c r="O795" s="4"/>
      <c r="P795" s="28">
        <f t="shared" si="99"/>
        <v>10</v>
      </c>
      <c r="Q795" s="4"/>
      <c r="R795" s="4"/>
      <c r="S795" s="4"/>
      <c r="T795" s="28">
        <f t="shared" si="100"/>
        <v>0</v>
      </c>
      <c r="U795" s="29">
        <f t="shared" si="102"/>
        <v>0</v>
      </c>
      <c r="V795" s="29">
        <f t="shared" si="102"/>
        <v>11</v>
      </c>
      <c r="W795" s="29">
        <f t="shared" si="102"/>
        <v>0</v>
      </c>
      <c r="X795" s="30">
        <f t="shared" si="101"/>
        <v>11</v>
      </c>
    </row>
    <row r="796" spans="1:25" ht="23.1" customHeight="1">
      <c r="A796" s="25">
        <v>21</v>
      </c>
      <c r="B796" s="26" t="s">
        <v>65</v>
      </c>
      <c r="C796" s="27" t="s">
        <v>36</v>
      </c>
      <c r="D796" s="32"/>
      <c r="E796" s="4"/>
      <c r="F796" s="4"/>
      <c r="G796" s="4"/>
      <c r="H796" s="28">
        <f t="shared" si="97"/>
        <v>0</v>
      </c>
      <c r="I796" s="4"/>
      <c r="J796" s="4"/>
      <c r="K796" s="4"/>
      <c r="L796" s="28">
        <f t="shared" si="98"/>
        <v>0</v>
      </c>
      <c r="M796" s="4"/>
      <c r="N796" s="4"/>
      <c r="O796" s="4"/>
      <c r="P796" s="28">
        <f t="shared" si="99"/>
        <v>0</v>
      </c>
      <c r="Q796" s="4"/>
      <c r="R796" s="4"/>
      <c r="S796" s="4"/>
      <c r="T796" s="28">
        <f t="shared" si="100"/>
        <v>0</v>
      </c>
      <c r="U796" s="29">
        <f t="shared" si="102"/>
        <v>0</v>
      </c>
      <c r="V796" s="29">
        <f t="shared" si="102"/>
        <v>0</v>
      </c>
      <c r="W796" s="29">
        <f t="shared" si="102"/>
        <v>0</v>
      </c>
      <c r="X796" s="30">
        <f t="shared" si="101"/>
        <v>0</v>
      </c>
    </row>
    <row r="797" spans="1:25" ht="23.1" customHeight="1">
      <c r="A797" s="25">
        <v>22</v>
      </c>
      <c r="B797" s="26" t="s">
        <v>65</v>
      </c>
      <c r="C797" s="27" t="s">
        <v>37</v>
      </c>
      <c r="D797" s="32">
        <v>26</v>
      </c>
      <c r="E797" s="4"/>
      <c r="F797" s="4">
        <v>9</v>
      </c>
      <c r="G797" s="4"/>
      <c r="H797" s="28">
        <f t="shared" si="97"/>
        <v>9</v>
      </c>
      <c r="I797" s="4"/>
      <c r="J797" s="4">
        <v>8</v>
      </c>
      <c r="K797" s="4"/>
      <c r="L797" s="28">
        <f t="shared" si="98"/>
        <v>8</v>
      </c>
      <c r="M797" s="4"/>
      <c r="N797" s="4">
        <v>9</v>
      </c>
      <c r="O797" s="4"/>
      <c r="P797" s="28">
        <f t="shared" si="99"/>
        <v>9</v>
      </c>
      <c r="Q797" s="4"/>
      <c r="R797" s="4"/>
      <c r="S797" s="4"/>
      <c r="T797" s="28">
        <f t="shared" si="100"/>
        <v>0</v>
      </c>
      <c r="U797" s="29">
        <f t="shared" si="102"/>
        <v>0</v>
      </c>
      <c r="V797" s="29">
        <f t="shared" si="102"/>
        <v>26</v>
      </c>
      <c r="W797" s="29">
        <f t="shared" si="102"/>
        <v>0</v>
      </c>
      <c r="X797" s="30">
        <f t="shared" si="101"/>
        <v>26</v>
      </c>
    </row>
    <row r="798" spans="1:25" ht="23.1" customHeight="1">
      <c r="A798" s="25">
        <v>23</v>
      </c>
      <c r="B798" s="26" t="s">
        <v>65</v>
      </c>
      <c r="C798" s="27" t="s">
        <v>146</v>
      </c>
      <c r="D798" s="32"/>
      <c r="E798" s="4"/>
      <c r="F798" s="4"/>
      <c r="G798" s="4"/>
      <c r="H798" s="28">
        <f t="shared" si="97"/>
        <v>0</v>
      </c>
      <c r="I798" s="4"/>
      <c r="J798" s="4"/>
      <c r="K798" s="4"/>
      <c r="L798" s="28">
        <f t="shared" si="98"/>
        <v>0</v>
      </c>
      <c r="M798" s="4"/>
      <c r="N798" s="4"/>
      <c r="O798" s="4"/>
      <c r="P798" s="28">
        <f t="shared" si="99"/>
        <v>0</v>
      </c>
      <c r="Q798" s="4"/>
      <c r="R798" s="4"/>
      <c r="S798" s="4"/>
      <c r="T798" s="28">
        <f t="shared" si="100"/>
        <v>0</v>
      </c>
      <c r="U798" s="29">
        <f t="shared" si="102"/>
        <v>0</v>
      </c>
      <c r="V798" s="29">
        <f t="shared" si="102"/>
        <v>0</v>
      </c>
      <c r="W798" s="29">
        <f t="shared" si="102"/>
        <v>0</v>
      </c>
      <c r="X798" s="30">
        <f t="shared" si="101"/>
        <v>0</v>
      </c>
    </row>
    <row r="799" spans="1:25" ht="23.1" customHeight="1">
      <c r="A799" s="25">
        <v>24</v>
      </c>
      <c r="B799" s="26" t="s">
        <v>65</v>
      </c>
      <c r="C799" s="27" t="s">
        <v>38</v>
      </c>
      <c r="D799" s="32"/>
      <c r="E799" s="4"/>
      <c r="F799" s="4"/>
      <c r="G799" s="4"/>
      <c r="H799" s="28">
        <f t="shared" si="97"/>
        <v>0</v>
      </c>
      <c r="I799" s="4"/>
      <c r="J799" s="4"/>
      <c r="K799" s="4"/>
      <c r="L799" s="28">
        <f t="shared" si="98"/>
        <v>0</v>
      </c>
      <c r="M799" s="4"/>
      <c r="N799" s="4"/>
      <c r="O799" s="4"/>
      <c r="P799" s="28">
        <f t="shared" si="99"/>
        <v>0</v>
      </c>
      <c r="Q799" s="4"/>
      <c r="R799" s="4"/>
      <c r="S799" s="4"/>
      <c r="T799" s="28">
        <f t="shared" si="100"/>
        <v>0</v>
      </c>
      <c r="U799" s="29">
        <f t="shared" si="102"/>
        <v>0</v>
      </c>
      <c r="V799" s="29">
        <f t="shared" si="102"/>
        <v>0</v>
      </c>
      <c r="W799" s="29">
        <f t="shared" si="102"/>
        <v>0</v>
      </c>
      <c r="X799" s="30">
        <f t="shared" si="101"/>
        <v>0</v>
      </c>
    </row>
    <row r="800" spans="1:25" ht="23.1" customHeight="1">
      <c r="A800" s="25">
        <v>25</v>
      </c>
      <c r="B800" s="26" t="s">
        <v>65</v>
      </c>
      <c r="C800" s="27" t="s">
        <v>39</v>
      </c>
      <c r="D800" s="32"/>
      <c r="E800" s="4"/>
      <c r="F800" s="4"/>
      <c r="G800" s="4"/>
      <c r="H800" s="28">
        <f t="shared" si="97"/>
        <v>0</v>
      </c>
      <c r="I800" s="4"/>
      <c r="J800" s="4"/>
      <c r="K800" s="4"/>
      <c r="L800" s="28">
        <f t="shared" si="98"/>
        <v>0</v>
      </c>
      <c r="M800" s="4"/>
      <c r="N800" s="4"/>
      <c r="O800" s="4"/>
      <c r="P800" s="28">
        <f t="shared" si="99"/>
        <v>0</v>
      </c>
      <c r="Q800" s="4"/>
      <c r="R800" s="4"/>
      <c r="S800" s="4"/>
      <c r="T800" s="28">
        <f t="shared" si="100"/>
        <v>0</v>
      </c>
      <c r="U800" s="29">
        <f t="shared" si="102"/>
        <v>0</v>
      </c>
      <c r="V800" s="29">
        <f t="shared" si="102"/>
        <v>0</v>
      </c>
      <c r="W800" s="29">
        <f t="shared" si="102"/>
        <v>0</v>
      </c>
      <c r="X800" s="30">
        <f t="shared" si="101"/>
        <v>0</v>
      </c>
    </row>
    <row r="801" spans="1:24" ht="23.1" customHeight="1">
      <c r="A801" s="25">
        <v>26</v>
      </c>
      <c r="B801" s="26" t="s">
        <v>65</v>
      </c>
      <c r="C801" s="27" t="s">
        <v>40</v>
      </c>
      <c r="D801" s="32"/>
      <c r="E801" s="4"/>
      <c r="F801" s="4"/>
      <c r="G801" s="4"/>
      <c r="H801" s="28">
        <f t="shared" si="97"/>
        <v>0</v>
      </c>
      <c r="I801" s="4"/>
      <c r="J801" s="4"/>
      <c r="K801" s="4"/>
      <c r="L801" s="28">
        <f t="shared" si="98"/>
        <v>0</v>
      </c>
      <c r="M801" s="4"/>
      <c r="N801" s="4"/>
      <c r="O801" s="4"/>
      <c r="P801" s="28">
        <f t="shared" si="99"/>
        <v>0</v>
      </c>
      <c r="Q801" s="4"/>
      <c r="R801" s="4"/>
      <c r="S801" s="4"/>
      <c r="T801" s="28">
        <f t="shared" si="100"/>
        <v>0</v>
      </c>
      <c r="U801" s="29">
        <f t="shared" si="102"/>
        <v>0</v>
      </c>
      <c r="V801" s="29">
        <f t="shared" si="102"/>
        <v>0</v>
      </c>
      <c r="W801" s="29">
        <f t="shared" si="102"/>
        <v>0</v>
      </c>
      <c r="X801" s="30">
        <f t="shared" si="101"/>
        <v>0</v>
      </c>
    </row>
    <row r="802" spans="1:24" ht="20.25">
      <c r="A802" s="25">
        <v>27</v>
      </c>
      <c r="B802" s="26" t="s">
        <v>65</v>
      </c>
      <c r="C802" s="27" t="s">
        <v>41</v>
      </c>
      <c r="D802" s="32"/>
      <c r="E802" s="4"/>
      <c r="F802" s="4"/>
      <c r="G802" s="4"/>
      <c r="H802" s="28">
        <f t="shared" si="97"/>
        <v>0</v>
      </c>
      <c r="I802" s="4"/>
      <c r="J802" s="4"/>
      <c r="K802" s="4"/>
      <c r="L802" s="28">
        <f t="shared" si="98"/>
        <v>0</v>
      </c>
      <c r="M802" s="4"/>
      <c r="N802" s="4"/>
      <c r="O802" s="4"/>
      <c r="P802" s="28">
        <f t="shared" si="99"/>
        <v>0</v>
      </c>
      <c r="Q802" s="4"/>
      <c r="R802" s="4"/>
      <c r="S802" s="4"/>
      <c r="T802" s="28">
        <f t="shared" si="100"/>
        <v>0</v>
      </c>
      <c r="U802" s="29">
        <f t="shared" si="102"/>
        <v>0</v>
      </c>
      <c r="V802" s="29">
        <f t="shared" si="102"/>
        <v>0</v>
      </c>
      <c r="W802" s="29">
        <f t="shared" si="102"/>
        <v>0</v>
      </c>
      <c r="X802" s="30">
        <f t="shared" si="101"/>
        <v>0</v>
      </c>
    </row>
    <row r="803" spans="1:24" ht="20.25">
      <c r="A803" s="25">
        <v>28</v>
      </c>
      <c r="B803" s="26" t="s">
        <v>65</v>
      </c>
      <c r="C803" s="27" t="s">
        <v>42</v>
      </c>
      <c r="D803" s="32"/>
      <c r="E803" s="4"/>
      <c r="F803" s="4"/>
      <c r="G803" s="4"/>
      <c r="H803" s="28">
        <f t="shared" si="97"/>
        <v>0</v>
      </c>
      <c r="I803" s="4"/>
      <c r="J803" s="4"/>
      <c r="K803" s="4"/>
      <c r="L803" s="28">
        <f t="shared" si="98"/>
        <v>0</v>
      </c>
      <c r="M803" s="4"/>
      <c r="N803" s="4"/>
      <c r="O803" s="4"/>
      <c r="P803" s="28">
        <f t="shared" si="99"/>
        <v>0</v>
      </c>
      <c r="Q803" s="4"/>
      <c r="R803" s="4"/>
      <c r="S803" s="4"/>
      <c r="T803" s="28">
        <f t="shared" si="100"/>
        <v>0</v>
      </c>
      <c r="U803" s="29">
        <f t="shared" si="102"/>
        <v>0</v>
      </c>
      <c r="V803" s="29">
        <f t="shared" si="102"/>
        <v>0</v>
      </c>
      <c r="W803" s="29">
        <f t="shared" si="102"/>
        <v>0</v>
      </c>
      <c r="X803" s="30">
        <f t="shared" si="101"/>
        <v>0</v>
      </c>
    </row>
    <row r="804" spans="1:24" ht="40.5">
      <c r="A804" s="25">
        <v>31</v>
      </c>
      <c r="B804" s="26" t="s">
        <v>65</v>
      </c>
      <c r="C804" s="27" t="s">
        <v>121</v>
      </c>
      <c r="D804" s="32"/>
      <c r="E804" s="4"/>
      <c r="F804" s="4"/>
      <c r="G804" s="4"/>
      <c r="H804" s="28">
        <f t="shared" si="97"/>
        <v>0</v>
      </c>
      <c r="I804" s="4"/>
      <c r="J804" s="4"/>
      <c r="K804" s="4"/>
      <c r="L804" s="28">
        <f t="shared" si="98"/>
        <v>0</v>
      </c>
      <c r="M804" s="4"/>
      <c r="N804" s="4"/>
      <c r="O804" s="4"/>
      <c r="P804" s="28">
        <f t="shared" si="99"/>
        <v>0</v>
      </c>
      <c r="Q804" s="4"/>
      <c r="R804" s="4"/>
      <c r="S804" s="4"/>
      <c r="T804" s="28">
        <f t="shared" si="100"/>
        <v>0</v>
      </c>
      <c r="U804" s="29">
        <f t="shared" si="102"/>
        <v>0</v>
      </c>
      <c r="V804" s="29">
        <f t="shared" si="102"/>
        <v>0</v>
      </c>
      <c r="W804" s="29">
        <f t="shared" si="102"/>
        <v>0</v>
      </c>
      <c r="X804" s="30">
        <f t="shared" si="101"/>
        <v>0</v>
      </c>
    </row>
    <row r="805" spans="1:24" ht="20.25">
      <c r="A805" s="25">
        <v>32</v>
      </c>
      <c r="B805" s="26" t="s">
        <v>65</v>
      </c>
      <c r="C805" s="27" t="s">
        <v>43</v>
      </c>
      <c r="D805" s="32">
        <v>271</v>
      </c>
      <c r="E805" s="4"/>
      <c r="F805" s="4">
        <v>62</v>
      </c>
      <c r="G805" s="4"/>
      <c r="H805" s="28">
        <f t="shared" si="97"/>
        <v>62</v>
      </c>
      <c r="I805" s="4">
        <v>4</v>
      </c>
      <c r="J805" s="4">
        <v>60</v>
      </c>
      <c r="K805" s="4"/>
      <c r="L805" s="28">
        <f t="shared" si="98"/>
        <v>64</v>
      </c>
      <c r="M805" s="4">
        <v>4</v>
      </c>
      <c r="N805" s="4">
        <v>70</v>
      </c>
      <c r="O805" s="4"/>
      <c r="P805" s="28">
        <f t="shared" si="99"/>
        <v>74</v>
      </c>
      <c r="Q805" s="4">
        <v>3</v>
      </c>
      <c r="R805" s="4">
        <v>68</v>
      </c>
      <c r="S805" s="4"/>
      <c r="T805" s="28">
        <f t="shared" si="100"/>
        <v>71</v>
      </c>
      <c r="U805" s="29">
        <f t="shared" si="102"/>
        <v>11</v>
      </c>
      <c r="V805" s="29">
        <f t="shared" si="102"/>
        <v>260</v>
      </c>
      <c r="W805" s="29">
        <f t="shared" si="102"/>
        <v>0</v>
      </c>
      <c r="X805" s="30">
        <f t="shared" si="101"/>
        <v>271</v>
      </c>
    </row>
    <row r="806" spans="1:24" ht="40.5">
      <c r="A806" s="25">
        <v>33</v>
      </c>
      <c r="B806" s="26" t="s">
        <v>65</v>
      </c>
      <c r="C806" s="27" t="s">
        <v>122</v>
      </c>
      <c r="D806" s="32"/>
      <c r="E806" s="4"/>
      <c r="F806" s="4"/>
      <c r="G806" s="4"/>
      <c r="H806" s="28">
        <f t="shared" si="97"/>
        <v>0</v>
      </c>
      <c r="I806" s="4"/>
      <c r="J806" s="4"/>
      <c r="K806" s="4"/>
      <c r="L806" s="28">
        <f t="shared" si="98"/>
        <v>0</v>
      </c>
      <c r="M806" s="4"/>
      <c r="N806" s="4"/>
      <c r="O806" s="4"/>
      <c r="P806" s="28">
        <f t="shared" si="99"/>
        <v>0</v>
      </c>
      <c r="Q806" s="4"/>
      <c r="R806" s="4"/>
      <c r="S806" s="4"/>
      <c r="T806" s="28">
        <f t="shared" si="100"/>
        <v>0</v>
      </c>
      <c r="U806" s="29">
        <f t="shared" si="102"/>
        <v>0</v>
      </c>
      <c r="V806" s="29">
        <f t="shared" si="102"/>
        <v>0</v>
      </c>
      <c r="W806" s="29">
        <f t="shared" si="102"/>
        <v>0</v>
      </c>
      <c r="X806" s="30">
        <f t="shared" si="101"/>
        <v>0</v>
      </c>
    </row>
    <row r="807" spans="1:24" ht="20.25">
      <c r="A807" s="25">
        <v>35</v>
      </c>
      <c r="B807" s="26" t="s">
        <v>65</v>
      </c>
      <c r="C807" s="34" t="s">
        <v>44</v>
      </c>
      <c r="D807" s="32"/>
      <c r="E807" s="4"/>
      <c r="F807" s="4"/>
      <c r="G807" s="4"/>
      <c r="H807" s="28">
        <f t="shared" si="97"/>
        <v>0</v>
      </c>
      <c r="I807" s="4"/>
      <c r="J807" s="4"/>
      <c r="K807" s="4"/>
      <c r="L807" s="28">
        <f t="shared" si="98"/>
        <v>0</v>
      </c>
      <c r="M807" s="4"/>
      <c r="N807" s="4"/>
      <c r="O807" s="4"/>
      <c r="P807" s="28">
        <f t="shared" si="99"/>
        <v>0</v>
      </c>
      <c r="Q807" s="4"/>
      <c r="R807" s="4"/>
      <c r="S807" s="4"/>
      <c r="T807" s="28">
        <f t="shared" si="100"/>
        <v>0</v>
      </c>
      <c r="U807" s="29">
        <f t="shared" si="102"/>
        <v>0</v>
      </c>
      <c r="V807" s="29">
        <f t="shared" si="102"/>
        <v>0</v>
      </c>
      <c r="W807" s="29">
        <f t="shared" si="102"/>
        <v>0</v>
      </c>
      <c r="X807" s="30">
        <f t="shared" si="101"/>
        <v>0</v>
      </c>
    </row>
    <row r="808" spans="1:24" ht="20.25">
      <c r="A808" s="25">
        <v>36</v>
      </c>
      <c r="B808" s="26" t="s">
        <v>65</v>
      </c>
      <c r="C808" s="34" t="s">
        <v>45</v>
      </c>
      <c r="D808" s="32"/>
      <c r="E808" s="4"/>
      <c r="F808" s="4"/>
      <c r="G808" s="4"/>
      <c r="H808" s="28">
        <f t="shared" si="97"/>
        <v>0</v>
      </c>
      <c r="I808" s="4"/>
      <c r="J808" s="4"/>
      <c r="K808" s="4"/>
      <c r="L808" s="28">
        <f t="shared" si="98"/>
        <v>0</v>
      </c>
      <c r="M808" s="4"/>
      <c r="N808" s="4"/>
      <c r="O808" s="4"/>
      <c r="P808" s="28">
        <f t="shared" si="99"/>
        <v>0</v>
      </c>
      <c r="Q808" s="4"/>
      <c r="R808" s="4"/>
      <c r="S808" s="4"/>
      <c r="T808" s="28">
        <f t="shared" si="100"/>
        <v>0</v>
      </c>
      <c r="U808" s="29">
        <f t="shared" si="102"/>
        <v>0</v>
      </c>
      <c r="V808" s="29">
        <f t="shared" si="102"/>
        <v>0</v>
      </c>
      <c r="W808" s="29">
        <f t="shared" si="102"/>
        <v>0</v>
      </c>
      <c r="X808" s="30">
        <f t="shared" si="101"/>
        <v>0</v>
      </c>
    </row>
    <row r="809" spans="1:24" ht="20.25">
      <c r="A809" s="25">
        <v>37</v>
      </c>
      <c r="B809" s="26" t="s">
        <v>65</v>
      </c>
      <c r="C809" s="34" t="s">
        <v>46</v>
      </c>
      <c r="D809" s="32"/>
      <c r="E809" s="4"/>
      <c r="F809" s="4"/>
      <c r="G809" s="4"/>
      <c r="H809" s="28">
        <f t="shared" si="97"/>
        <v>0</v>
      </c>
      <c r="I809" s="4"/>
      <c r="J809" s="4"/>
      <c r="K809" s="4"/>
      <c r="L809" s="28">
        <f t="shared" si="98"/>
        <v>0</v>
      </c>
      <c r="M809" s="4"/>
      <c r="N809" s="4"/>
      <c r="O809" s="4"/>
      <c r="P809" s="28">
        <f t="shared" si="99"/>
        <v>0</v>
      </c>
      <c r="Q809" s="4"/>
      <c r="R809" s="4"/>
      <c r="S809" s="4"/>
      <c r="T809" s="28">
        <f t="shared" si="100"/>
        <v>0</v>
      </c>
      <c r="U809" s="29">
        <f t="shared" si="102"/>
        <v>0</v>
      </c>
      <c r="V809" s="29">
        <f t="shared" si="102"/>
        <v>0</v>
      </c>
      <c r="W809" s="29">
        <f t="shared" si="102"/>
        <v>0</v>
      </c>
      <c r="X809" s="30">
        <f t="shared" si="101"/>
        <v>0</v>
      </c>
    </row>
    <row r="810" spans="1:24" ht="20.25">
      <c r="A810" s="25">
        <v>38</v>
      </c>
      <c r="B810" s="26" t="s">
        <v>65</v>
      </c>
      <c r="C810" s="34" t="s">
        <v>47</v>
      </c>
      <c r="D810" s="32"/>
      <c r="E810" s="4"/>
      <c r="F810" s="4"/>
      <c r="G810" s="4"/>
      <c r="H810" s="28">
        <f t="shared" si="97"/>
        <v>0</v>
      </c>
      <c r="I810" s="4"/>
      <c r="J810" s="4"/>
      <c r="K810" s="4"/>
      <c r="L810" s="28">
        <f t="shared" si="98"/>
        <v>0</v>
      </c>
      <c r="M810" s="4"/>
      <c r="N810" s="4"/>
      <c r="O810" s="4"/>
      <c r="P810" s="28">
        <f t="shared" si="99"/>
        <v>0</v>
      </c>
      <c r="Q810" s="4"/>
      <c r="R810" s="4"/>
      <c r="S810" s="4"/>
      <c r="T810" s="28">
        <f t="shared" si="100"/>
        <v>0</v>
      </c>
      <c r="U810" s="29">
        <f t="shared" si="102"/>
        <v>0</v>
      </c>
      <c r="V810" s="29">
        <f t="shared" si="102"/>
        <v>0</v>
      </c>
      <c r="W810" s="29">
        <f t="shared" si="102"/>
        <v>0</v>
      </c>
      <c r="X810" s="30">
        <f t="shared" si="101"/>
        <v>0</v>
      </c>
    </row>
    <row r="811" spans="1:24">
      <c r="A811" s="35">
        <v>22</v>
      </c>
      <c r="B811" s="26" t="s">
        <v>65</v>
      </c>
      <c r="C811" s="35" t="s">
        <v>14</v>
      </c>
      <c r="D811" s="36">
        <f>SUM(D776:D810)</f>
        <v>1170</v>
      </c>
      <c r="E811" s="35">
        <f t="shared" ref="E811:S811" si="103">SUM(E776:E810)</f>
        <v>1</v>
      </c>
      <c r="F811" s="35">
        <f t="shared" si="103"/>
        <v>153</v>
      </c>
      <c r="G811" s="35">
        <f t="shared" si="103"/>
        <v>0</v>
      </c>
      <c r="H811" s="28">
        <f t="shared" si="97"/>
        <v>154</v>
      </c>
      <c r="I811" s="35">
        <f t="shared" si="103"/>
        <v>15</v>
      </c>
      <c r="J811" s="35">
        <f t="shared" si="103"/>
        <v>363</v>
      </c>
      <c r="K811" s="35">
        <f t="shared" si="103"/>
        <v>0</v>
      </c>
      <c r="L811" s="28">
        <f t="shared" si="98"/>
        <v>378</v>
      </c>
      <c r="M811" s="35">
        <f t="shared" si="103"/>
        <v>18</v>
      </c>
      <c r="N811" s="35">
        <f t="shared" si="103"/>
        <v>540</v>
      </c>
      <c r="O811" s="35">
        <f t="shared" si="103"/>
        <v>0</v>
      </c>
      <c r="P811" s="28">
        <f t="shared" si="99"/>
        <v>558</v>
      </c>
      <c r="Q811" s="35">
        <f t="shared" si="103"/>
        <v>12</v>
      </c>
      <c r="R811" s="35">
        <f t="shared" si="103"/>
        <v>68</v>
      </c>
      <c r="S811" s="35">
        <f t="shared" si="103"/>
        <v>0</v>
      </c>
      <c r="T811" s="28">
        <f t="shared" si="100"/>
        <v>80</v>
      </c>
      <c r="U811" s="37">
        <f t="shared" si="102"/>
        <v>46</v>
      </c>
      <c r="V811" s="37">
        <f t="shared" si="102"/>
        <v>1124</v>
      </c>
      <c r="W811" s="37">
        <f t="shared" si="102"/>
        <v>0</v>
      </c>
      <c r="X811" s="37">
        <f t="shared" si="101"/>
        <v>1170</v>
      </c>
    </row>
    <row r="812" spans="1:24" ht="20.25">
      <c r="A812" s="25">
        <v>1</v>
      </c>
      <c r="B812" s="26" t="s">
        <v>66</v>
      </c>
      <c r="C812" s="27" t="s">
        <v>16</v>
      </c>
      <c r="D812" s="28">
        <v>30</v>
      </c>
      <c r="E812" s="18"/>
      <c r="F812" s="18"/>
      <c r="G812" s="18"/>
      <c r="H812" s="28">
        <f t="shared" si="97"/>
        <v>0</v>
      </c>
      <c r="I812" s="18">
        <v>1</v>
      </c>
      <c r="J812" s="18">
        <v>17</v>
      </c>
      <c r="K812" s="18"/>
      <c r="L812" s="28">
        <f t="shared" si="98"/>
        <v>18</v>
      </c>
      <c r="M812" s="18">
        <v>1</v>
      </c>
      <c r="N812" s="18">
        <v>10</v>
      </c>
      <c r="O812" s="18"/>
      <c r="P812" s="28">
        <f t="shared" si="99"/>
        <v>11</v>
      </c>
      <c r="Q812" s="18">
        <v>1</v>
      </c>
      <c r="R812" s="18"/>
      <c r="S812" s="18"/>
      <c r="T812" s="28">
        <f t="shared" si="100"/>
        <v>1</v>
      </c>
      <c r="U812" s="29">
        <f t="shared" si="102"/>
        <v>3</v>
      </c>
      <c r="V812" s="29">
        <f t="shared" si="102"/>
        <v>27</v>
      </c>
      <c r="W812" s="29">
        <f t="shared" si="102"/>
        <v>0</v>
      </c>
      <c r="X812" s="30">
        <f t="shared" si="101"/>
        <v>30</v>
      </c>
    </row>
    <row r="813" spans="1:24" ht="20.25">
      <c r="A813" s="25">
        <v>2</v>
      </c>
      <c r="B813" s="26" t="s">
        <v>66</v>
      </c>
      <c r="C813" s="27" t="s">
        <v>17</v>
      </c>
      <c r="D813" s="28"/>
      <c r="E813" s="18"/>
      <c r="F813" s="18"/>
      <c r="G813" s="18"/>
      <c r="H813" s="28">
        <f t="shared" si="97"/>
        <v>0</v>
      </c>
      <c r="I813" s="18"/>
      <c r="J813" s="18"/>
      <c r="K813" s="18"/>
      <c r="L813" s="28">
        <f t="shared" si="98"/>
        <v>0</v>
      </c>
      <c r="M813" s="18"/>
      <c r="N813" s="18"/>
      <c r="O813" s="18"/>
      <c r="P813" s="28">
        <f t="shared" si="99"/>
        <v>0</v>
      </c>
      <c r="Q813" s="18"/>
      <c r="R813" s="18"/>
      <c r="S813" s="18"/>
      <c r="T813" s="28">
        <f t="shared" si="100"/>
        <v>0</v>
      </c>
      <c r="U813" s="29">
        <f t="shared" si="102"/>
        <v>0</v>
      </c>
      <c r="V813" s="29">
        <f t="shared" si="102"/>
        <v>0</v>
      </c>
      <c r="W813" s="29">
        <f t="shared" si="102"/>
        <v>0</v>
      </c>
      <c r="X813" s="30">
        <f t="shared" si="101"/>
        <v>0</v>
      </c>
    </row>
    <row r="814" spans="1:24" ht="20.25">
      <c r="A814" s="25">
        <v>3</v>
      </c>
      <c r="B814" s="26" t="s">
        <v>66</v>
      </c>
      <c r="C814" s="27" t="s">
        <v>18</v>
      </c>
      <c r="D814" s="28">
        <v>14</v>
      </c>
      <c r="E814" s="18"/>
      <c r="F814" s="18">
        <v>9</v>
      </c>
      <c r="G814" s="18"/>
      <c r="H814" s="28">
        <f t="shared" si="97"/>
        <v>9</v>
      </c>
      <c r="I814" s="18"/>
      <c r="J814" s="18">
        <v>3</v>
      </c>
      <c r="K814" s="18"/>
      <c r="L814" s="28">
        <f t="shared" si="98"/>
        <v>3</v>
      </c>
      <c r="M814" s="18"/>
      <c r="N814" s="18">
        <v>2</v>
      </c>
      <c r="O814" s="18"/>
      <c r="P814" s="28">
        <f t="shared" si="99"/>
        <v>2</v>
      </c>
      <c r="Q814" s="18"/>
      <c r="R814" s="18"/>
      <c r="S814" s="18"/>
      <c r="T814" s="28">
        <f t="shared" si="100"/>
        <v>0</v>
      </c>
      <c r="U814" s="29">
        <f t="shared" si="102"/>
        <v>0</v>
      </c>
      <c r="V814" s="29">
        <f t="shared" si="102"/>
        <v>14</v>
      </c>
      <c r="W814" s="29">
        <f t="shared" si="102"/>
        <v>0</v>
      </c>
      <c r="X814" s="30">
        <f t="shared" si="101"/>
        <v>14</v>
      </c>
    </row>
    <row r="815" spans="1:24" ht="20.25">
      <c r="A815" s="25">
        <v>4</v>
      </c>
      <c r="B815" s="26" t="s">
        <v>66</v>
      </c>
      <c r="C815" s="27" t="s">
        <v>19</v>
      </c>
      <c r="D815" s="28">
        <v>94</v>
      </c>
      <c r="E815" s="18"/>
      <c r="F815" s="18">
        <v>44</v>
      </c>
      <c r="G815" s="18"/>
      <c r="H815" s="28">
        <f t="shared" si="97"/>
        <v>44</v>
      </c>
      <c r="I815" s="18">
        <v>1</v>
      </c>
      <c r="J815" s="18">
        <v>30</v>
      </c>
      <c r="K815" s="18"/>
      <c r="L815" s="28">
        <f t="shared" si="98"/>
        <v>31</v>
      </c>
      <c r="M815" s="18">
        <v>1</v>
      </c>
      <c r="N815" s="18">
        <v>16</v>
      </c>
      <c r="O815" s="18"/>
      <c r="P815" s="28">
        <f t="shared" si="99"/>
        <v>17</v>
      </c>
      <c r="Q815" s="18">
        <v>2</v>
      </c>
      <c r="R815" s="18"/>
      <c r="S815" s="18"/>
      <c r="T815" s="28">
        <f t="shared" si="100"/>
        <v>2</v>
      </c>
      <c r="U815" s="29">
        <f t="shared" si="102"/>
        <v>4</v>
      </c>
      <c r="V815" s="29">
        <f t="shared" si="102"/>
        <v>90</v>
      </c>
      <c r="W815" s="29">
        <f t="shared" si="102"/>
        <v>0</v>
      </c>
      <c r="X815" s="30">
        <f t="shared" si="101"/>
        <v>94</v>
      </c>
    </row>
    <row r="816" spans="1:24" ht="20.25">
      <c r="A816" s="25">
        <v>5</v>
      </c>
      <c r="B816" s="26" t="s">
        <v>66</v>
      </c>
      <c r="C816" s="27" t="s">
        <v>20</v>
      </c>
      <c r="D816" s="28">
        <v>79</v>
      </c>
      <c r="E816" s="18"/>
      <c r="F816" s="18">
        <v>30</v>
      </c>
      <c r="G816" s="18"/>
      <c r="H816" s="28">
        <f t="shared" si="97"/>
        <v>30</v>
      </c>
      <c r="I816" s="18">
        <v>1</v>
      </c>
      <c r="J816" s="18">
        <v>24</v>
      </c>
      <c r="K816" s="18"/>
      <c r="L816" s="28">
        <f t="shared" si="98"/>
        <v>25</v>
      </c>
      <c r="M816" s="18">
        <v>3</v>
      </c>
      <c r="N816" s="18">
        <v>21</v>
      </c>
      <c r="O816" s="18"/>
      <c r="P816" s="28">
        <f t="shared" si="99"/>
        <v>24</v>
      </c>
      <c r="Q816" s="18"/>
      <c r="R816" s="18"/>
      <c r="S816" s="18"/>
      <c r="T816" s="28">
        <f t="shared" si="100"/>
        <v>0</v>
      </c>
      <c r="U816" s="29">
        <f t="shared" si="102"/>
        <v>4</v>
      </c>
      <c r="V816" s="29">
        <f t="shared" si="102"/>
        <v>75</v>
      </c>
      <c r="W816" s="29">
        <f t="shared" si="102"/>
        <v>0</v>
      </c>
      <c r="X816" s="30">
        <f t="shared" si="101"/>
        <v>79</v>
      </c>
    </row>
    <row r="817" spans="1:25" ht="20.25">
      <c r="A817" s="25">
        <v>6</v>
      </c>
      <c r="B817" s="26" t="s">
        <v>66</v>
      </c>
      <c r="C817" s="27" t="s">
        <v>21</v>
      </c>
      <c r="D817" s="28"/>
      <c r="E817" s="18"/>
      <c r="F817" s="18"/>
      <c r="G817" s="18"/>
      <c r="H817" s="28">
        <f t="shared" si="97"/>
        <v>0</v>
      </c>
      <c r="I817" s="18"/>
      <c r="J817" s="18"/>
      <c r="K817" s="18"/>
      <c r="L817" s="28">
        <f t="shared" si="98"/>
        <v>0</v>
      </c>
      <c r="M817" s="18"/>
      <c r="N817" s="18"/>
      <c r="O817" s="18"/>
      <c r="P817" s="28">
        <f t="shared" si="99"/>
        <v>0</v>
      </c>
      <c r="Q817" s="18"/>
      <c r="R817" s="18"/>
      <c r="S817" s="18"/>
      <c r="T817" s="28">
        <f t="shared" si="100"/>
        <v>0</v>
      </c>
      <c r="U817" s="29">
        <f t="shared" si="102"/>
        <v>0</v>
      </c>
      <c r="V817" s="29">
        <f t="shared" si="102"/>
        <v>0</v>
      </c>
      <c r="W817" s="29">
        <f t="shared" si="102"/>
        <v>0</v>
      </c>
      <c r="X817" s="30">
        <f t="shared" si="101"/>
        <v>0</v>
      </c>
    </row>
    <row r="818" spans="1:25" ht="23.1" customHeight="1">
      <c r="A818" s="25">
        <v>7</v>
      </c>
      <c r="B818" s="26" t="s">
        <v>66</v>
      </c>
      <c r="C818" s="27" t="s">
        <v>22</v>
      </c>
      <c r="D818" s="28">
        <v>8</v>
      </c>
      <c r="E818" s="18"/>
      <c r="F818" s="18">
        <v>5</v>
      </c>
      <c r="G818" s="18"/>
      <c r="H818" s="28">
        <f t="shared" si="97"/>
        <v>5</v>
      </c>
      <c r="I818" s="18"/>
      <c r="J818" s="18">
        <v>3</v>
      </c>
      <c r="K818" s="18"/>
      <c r="L818" s="28">
        <f t="shared" si="98"/>
        <v>3</v>
      </c>
      <c r="M818" s="18"/>
      <c r="N818" s="18">
        <v>0</v>
      </c>
      <c r="O818" s="18"/>
      <c r="P818" s="28">
        <f t="shared" si="99"/>
        <v>0</v>
      </c>
      <c r="Q818" s="18"/>
      <c r="R818" s="18"/>
      <c r="S818" s="18"/>
      <c r="T818" s="28">
        <f t="shared" si="100"/>
        <v>0</v>
      </c>
      <c r="U818" s="29">
        <f t="shared" si="102"/>
        <v>0</v>
      </c>
      <c r="V818" s="29">
        <f t="shared" si="102"/>
        <v>8</v>
      </c>
      <c r="W818" s="29">
        <f t="shared" si="102"/>
        <v>0</v>
      </c>
      <c r="X818" s="30">
        <f t="shared" si="101"/>
        <v>8</v>
      </c>
    </row>
    <row r="819" spans="1:25" ht="23.1" customHeight="1">
      <c r="A819" s="25">
        <v>8</v>
      </c>
      <c r="B819" s="26" t="s">
        <v>66</v>
      </c>
      <c r="C819" s="27" t="s">
        <v>23</v>
      </c>
      <c r="D819" s="28"/>
      <c r="E819" s="18"/>
      <c r="F819" s="18"/>
      <c r="G819" s="18"/>
      <c r="H819" s="28">
        <f t="shared" si="97"/>
        <v>0</v>
      </c>
      <c r="I819" s="18"/>
      <c r="J819" s="18"/>
      <c r="K819" s="18"/>
      <c r="L819" s="28">
        <f t="shared" si="98"/>
        <v>0</v>
      </c>
      <c r="M819" s="18"/>
      <c r="N819" s="18"/>
      <c r="O819" s="18"/>
      <c r="P819" s="28">
        <f t="shared" si="99"/>
        <v>0</v>
      </c>
      <c r="Q819" s="18"/>
      <c r="R819" s="18"/>
      <c r="S819" s="18"/>
      <c r="T819" s="28">
        <f t="shared" si="100"/>
        <v>0</v>
      </c>
      <c r="U819" s="29">
        <f t="shared" si="102"/>
        <v>0</v>
      </c>
      <c r="V819" s="29">
        <f t="shared" si="102"/>
        <v>0</v>
      </c>
      <c r="W819" s="29">
        <f t="shared" si="102"/>
        <v>0</v>
      </c>
      <c r="X819" s="30">
        <f t="shared" si="101"/>
        <v>0</v>
      </c>
    </row>
    <row r="820" spans="1:25" ht="23.1" customHeight="1">
      <c r="A820" s="25">
        <v>9</v>
      </c>
      <c r="B820" s="26" t="s">
        <v>66</v>
      </c>
      <c r="C820" s="27" t="s">
        <v>24</v>
      </c>
      <c r="D820" s="28"/>
      <c r="E820" s="18"/>
      <c r="F820" s="18"/>
      <c r="G820" s="18"/>
      <c r="H820" s="28">
        <f t="shared" si="97"/>
        <v>0</v>
      </c>
      <c r="I820" s="18"/>
      <c r="J820" s="18"/>
      <c r="K820" s="18"/>
      <c r="L820" s="28">
        <f t="shared" si="98"/>
        <v>0</v>
      </c>
      <c r="M820" s="18"/>
      <c r="N820" s="18"/>
      <c r="O820" s="18"/>
      <c r="P820" s="28">
        <f t="shared" si="99"/>
        <v>0</v>
      </c>
      <c r="Q820" s="18"/>
      <c r="R820" s="18"/>
      <c r="S820" s="18"/>
      <c r="T820" s="28">
        <f t="shared" si="100"/>
        <v>0</v>
      </c>
      <c r="U820" s="29">
        <f t="shared" si="102"/>
        <v>0</v>
      </c>
      <c r="V820" s="29">
        <f t="shared" si="102"/>
        <v>0</v>
      </c>
      <c r="W820" s="29">
        <f t="shared" si="102"/>
        <v>0</v>
      </c>
      <c r="X820" s="30">
        <f t="shared" si="101"/>
        <v>0</v>
      </c>
    </row>
    <row r="821" spans="1:25" ht="23.1" customHeight="1">
      <c r="A821" s="25">
        <v>10</v>
      </c>
      <c r="B821" s="26" t="s">
        <v>66</v>
      </c>
      <c r="C821" s="27" t="s">
        <v>25</v>
      </c>
      <c r="D821" s="32"/>
      <c r="E821" s="4"/>
      <c r="F821" s="4"/>
      <c r="G821" s="4"/>
      <c r="H821" s="28">
        <f t="shared" si="97"/>
        <v>0</v>
      </c>
      <c r="I821" s="4"/>
      <c r="J821" s="4"/>
      <c r="K821" s="4"/>
      <c r="L821" s="28">
        <f t="shared" si="98"/>
        <v>0</v>
      </c>
      <c r="M821" s="4"/>
      <c r="N821" s="4"/>
      <c r="O821" s="4"/>
      <c r="P821" s="28">
        <f t="shared" si="99"/>
        <v>0</v>
      </c>
      <c r="Q821" s="4"/>
      <c r="R821" s="4"/>
      <c r="S821" s="4"/>
      <c r="T821" s="28">
        <f t="shared" si="100"/>
        <v>0</v>
      </c>
      <c r="U821" s="29">
        <f t="shared" si="102"/>
        <v>0</v>
      </c>
      <c r="V821" s="29">
        <f t="shared" si="102"/>
        <v>0</v>
      </c>
      <c r="W821" s="29">
        <f t="shared" si="102"/>
        <v>0</v>
      </c>
      <c r="X821" s="30">
        <f t="shared" si="101"/>
        <v>0</v>
      </c>
    </row>
    <row r="822" spans="1:25" ht="23.1" customHeight="1">
      <c r="A822" s="25">
        <v>11</v>
      </c>
      <c r="B822" s="26" t="s">
        <v>66</v>
      </c>
      <c r="C822" s="27" t="s">
        <v>26</v>
      </c>
      <c r="D822" s="36"/>
      <c r="E822" s="4"/>
      <c r="F822" s="4"/>
      <c r="G822" s="4"/>
      <c r="H822" s="28">
        <f t="shared" si="97"/>
        <v>0</v>
      </c>
      <c r="I822" s="4"/>
      <c r="J822" s="4"/>
      <c r="K822" s="4"/>
      <c r="L822" s="28">
        <f t="shared" si="98"/>
        <v>0</v>
      </c>
      <c r="M822" s="4"/>
      <c r="N822" s="4"/>
      <c r="O822" s="4"/>
      <c r="P822" s="28">
        <f t="shared" si="99"/>
        <v>0</v>
      </c>
      <c r="Q822" s="4"/>
      <c r="R822" s="4"/>
      <c r="S822" s="4"/>
      <c r="T822" s="28">
        <f t="shared" si="100"/>
        <v>0</v>
      </c>
      <c r="U822" s="29">
        <f t="shared" si="102"/>
        <v>0</v>
      </c>
      <c r="V822" s="29">
        <f t="shared" si="102"/>
        <v>0</v>
      </c>
      <c r="W822" s="29">
        <f t="shared" si="102"/>
        <v>0</v>
      </c>
      <c r="X822" s="30">
        <f t="shared" si="101"/>
        <v>0</v>
      </c>
    </row>
    <row r="823" spans="1:25" ht="23.1" customHeight="1">
      <c r="A823" s="25">
        <v>12</v>
      </c>
      <c r="B823" s="26" t="s">
        <v>66</v>
      </c>
      <c r="C823" s="27" t="s">
        <v>27</v>
      </c>
      <c r="D823" s="32"/>
      <c r="E823" s="4"/>
      <c r="F823" s="4"/>
      <c r="G823" s="4"/>
      <c r="H823" s="28">
        <f t="shared" si="97"/>
        <v>0</v>
      </c>
      <c r="I823" s="4"/>
      <c r="J823" s="4"/>
      <c r="K823" s="4"/>
      <c r="L823" s="28">
        <f t="shared" si="98"/>
        <v>0</v>
      </c>
      <c r="M823" s="4"/>
      <c r="N823" s="4"/>
      <c r="O823" s="4"/>
      <c r="P823" s="28">
        <f t="shared" si="99"/>
        <v>0</v>
      </c>
      <c r="Q823" s="4"/>
      <c r="R823" s="4"/>
      <c r="S823" s="4"/>
      <c r="T823" s="28">
        <f t="shared" si="100"/>
        <v>0</v>
      </c>
      <c r="U823" s="29">
        <f t="shared" si="102"/>
        <v>0</v>
      </c>
      <c r="V823" s="29">
        <f t="shared" si="102"/>
        <v>0</v>
      </c>
      <c r="W823" s="29">
        <f t="shared" si="102"/>
        <v>0</v>
      </c>
      <c r="X823" s="30">
        <f t="shared" si="101"/>
        <v>0</v>
      </c>
    </row>
    <row r="824" spans="1:25" ht="23.1" customHeight="1">
      <c r="A824" s="25">
        <v>13</v>
      </c>
      <c r="B824" s="26" t="s">
        <v>66</v>
      </c>
      <c r="C824" s="27" t="s">
        <v>28</v>
      </c>
      <c r="D824" s="32"/>
      <c r="E824" s="4"/>
      <c r="F824" s="4"/>
      <c r="G824" s="4"/>
      <c r="H824" s="28">
        <f t="shared" si="97"/>
        <v>0</v>
      </c>
      <c r="I824" s="4"/>
      <c r="J824" s="4"/>
      <c r="K824" s="4"/>
      <c r="L824" s="28">
        <f t="shared" si="98"/>
        <v>0</v>
      </c>
      <c r="M824" s="4"/>
      <c r="N824" s="4"/>
      <c r="O824" s="4"/>
      <c r="P824" s="28">
        <f t="shared" si="99"/>
        <v>0</v>
      </c>
      <c r="Q824" s="4"/>
      <c r="R824" s="4"/>
      <c r="S824" s="4"/>
      <c r="T824" s="28">
        <f t="shared" si="100"/>
        <v>0</v>
      </c>
      <c r="U824" s="29">
        <f t="shared" si="102"/>
        <v>0</v>
      </c>
      <c r="V824" s="29">
        <f t="shared" si="102"/>
        <v>0</v>
      </c>
      <c r="W824" s="29">
        <f t="shared" si="102"/>
        <v>0</v>
      </c>
      <c r="X824" s="30">
        <f t="shared" si="101"/>
        <v>0</v>
      </c>
    </row>
    <row r="825" spans="1:25" ht="23.1" customHeight="1">
      <c r="A825" s="25">
        <v>14</v>
      </c>
      <c r="B825" s="26" t="s">
        <v>66</v>
      </c>
      <c r="C825" s="27" t="s">
        <v>29</v>
      </c>
      <c r="D825" s="32"/>
      <c r="E825" s="4"/>
      <c r="F825" s="4"/>
      <c r="G825" s="4"/>
      <c r="H825" s="28">
        <f t="shared" si="97"/>
        <v>0</v>
      </c>
      <c r="I825" s="4"/>
      <c r="J825" s="4"/>
      <c r="K825" s="4"/>
      <c r="L825" s="28">
        <f t="shared" si="98"/>
        <v>0</v>
      </c>
      <c r="M825" s="4"/>
      <c r="N825" s="4"/>
      <c r="O825" s="4"/>
      <c r="P825" s="28">
        <f t="shared" si="99"/>
        <v>0</v>
      </c>
      <c r="Q825" s="4"/>
      <c r="R825" s="4"/>
      <c r="S825" s="4"/>
      <c r="T825" s="28">
        <f t="shared" si="100"/>
        <v>0</v>
      </c>
      <c r="U825" s="29">
        <f t="shared" si="102"/>
        <v>0</v>
      </c>
      <c r="V825" s="29">
        <f t="shared" si="102"/>
        <v>0</v>
      </c>
      <c r="W825" s="29">
        <f t="shared" si="102"/>
        <v>0</v>
      </c>
      <c r="X825" s="30">
        <f t="shared" si="101"/>
        <v>0</v>
      </c>
    </row>
    <row r="826" spans="1:25" ht="23.1" customHeight="1">
      <c r="A826" s="25">
        <v>15</v>
      </c>
      <c r="B826" s="26" t="s">
        <v>66</v>
      </c>
      <c r="C826" s="27" t="s">
        <v>30</v>
      </c>
      <c r="D826" s="32"/>
      <c r="E826" s="4"/>
      <c r="F826" s="4"/>
      <c r="G826" s="4"/>
      <c r="H826" s="28">
        <f t="shared" si="97"/>
        <v>0</v>
      </c>
      <c r="I826" s="4"/>
      <c r="J826" s="4"/>
      <c r="K826" s="4"/>
      <c r="L826" s="28">
        <f t="shared" si="98"/>
        <v>0</v>
      </c>
      <c r="M826" s="4"/>
      <c r="N826" s="4"/>
      <c r="O826" s="4"/>
      <c r="P826" s="28">
        <f t="shared" si="99"/>
        <v>0</v>
      </c>
      <c r="Q826" s="4"/>
      <c r="R826" s="4"/>
      <c r="S826" s="4"/>
      <c r="T826" s="28">
        <f t="shared" si="100"/>
        <v>0</v>
      </c>
      <c r="U826" s="29">
        <f t="shared" si="102"/>
        <v>0</v>
      </c>
      <c r="V826" s="29">
        <f t="shared" si="102"/>
        <v>0</v>
      </c>
      <c r="W826" s="29">
        <f t="shared" si="102"/>
        <v>0</v>
      </c>
      <c r="X826" s="30">
        <f t="shared" si="101"/>
        <v>0</v>
      </c>
    </row>
    <row r="827" spans="1:25" ht="23.1" customHeight="1">
      <c r="A827" s="25">
        <v>16</v>
      </c>
      <c r="B827" s="26" t="s">
        <v>66</v>
      </c>
      <c r="C827" s="27" t="s">
        <v>31</v>
      </c>
      <c r="D827" s="32"/>
      <c r="E827" s="4"/>
      <c r="F827" s="4"/>
      <c r="G827" s="4"/>
      <c r="H827" s="28">
        <f t="shared" si="97"/>
        <v>0</v>
      </c>
      <c r="I827" s="4"/>
      <c r="J827" s="4"/>
      <c r="K827" s="4"/>
      <c r="L827" s="28">
        <f t="shared" si="98"/>
        <v>0</v>
      </c>
      <c r="M827" s="4"/>
      <c r="N827" s="4"/>
      <c r="O827" s="4"/>
      <c r="P827" s="28">
        <f t="shared" si="99"/>
        <v>0</v>
      </c>
      <c r="Q827" s="4"/>
      <c r="R827" s="4"/>
      <c r="S827" s="4"/>
      <c r="T827" s="28">
        <f t="shared" si="100"/>
        <v>0</v>
      </c>
      <c r="U827" s="29">
        <f t="shared" si="102"/>
        <v>0</v>
      </c>
      <c r="V827" s="29">
        <f t="shared" si="102"/>
        <v>0</v>
      </c>
      <c r="W827" s="29">
        <f t="shared" si="102"/>
        <v>0</v>
      </c>
      <c r="X827" s="30">
        <f t="shared" si="101"/>
        <v>0</v>
      </c>
      <c r="Y827" s="3">
        <f>X827-D827</f>
        <v>0</v>
      </c>
    </row>
    <row r="828" spans="1:25" ht="23.1" customHeight="1">
      <c r="A828" s="25">
        <v>17</v>
      </c>
      <c r="B828" s="26" t="s">
        <v>66</v>
      </c>
      <c r="C828" s="27" t="s">
        <v>32</v>
      </c>
      <c r="D828" s="32"/>
      <c r="E828" s="4"/>
      <c r="F828" s="4"/>
      <c r="G828" s="4"/>
      <c r="H828" s="28">
        <f t="shared" si="97"/>
        <v>0</v>
      </c>
      <c r="I828" s="4"/>
      <c r="J828" s="4"/>
      <c r="K828" s="4"/>
      <c r="L828" s="28">
        <f t="shared" si="98"/>
        <v>0</v>
      </c>
      <c r="M828" s="4"/>
      <c r="N828" s="4"/>
      <c r="O828" s="4"/>
      <c r="P828" s="28">
        <f t="shared" si="99"/>
        <v>0</v>
      </c>
      <c r="Q828" s="4"/>
      <c r="R828" s="4"/>
      <c r="S828" s="4"/>
      <c r="T828" s="28">
        <f t="shared" si="100"/>
        <v>0</v>
      </c>
      <c r="U828" s="29">
        <f t="shared" si="102"/>
        <v>0</v>
      </c>
      <c r="V828" s="29">
        <f t="shared" si="102"/>
        <v>0</v>
      </c>
      <c r="W828" s="29">
        <f t="shared" si="102"/>
        <v>0</v>
      </c>
      <c r="X828" s="30">
        <f t="shared" si="101"/>
        <v>0</v>
      </c>
    </row>
    <row r="829" spans="1:25" ht="23.1" customHeight="1">
      <c r="A829" s="25">
        <v>18</v>
      </c>
      <c r="B829" s="26" t="s">
        <v>66</v>
      </c>
      <c r="C829" s="27" t="s">
        <v>33</v>
      </c>
      <c r="D829" s="32"/>
      <c r="E829" s="4"/>
      <c r="F829" s="4"/>
      <c r="G829" s="4"/>
      <c r="H829" s="28">
        <f t="shared" si="97"/>
        <v>0</v>
      </c>
      <c r="I829" s="4"/>
      <c r="J829" s="4"/>
      <c r="K829" s="4"/>
      <c r="L829" s="28">
        <f t="shared" si="98"/>
        <v>0</v>
      </c>
      <c r="M829" s="4"/>
      <c r="N829" s="4"/>
      <c r="O829" s="4"/>
      <c r="P829" s="28">
        <f t="shared" si="99"/>
        <v>0</v>
      </c>
      <c r="Q829" s="4"/>
      <c r="R829" s="4"/>
      <c r="S829" s="4"/>
      <c r="T829" s="28">
        <f t="shared" si="100"/>
        <v>0</v>
      </c>
      <c r="U829" s="29">
        <f t="shared" si="102"/>
        <v>0</v>
      </c>
      <c r="V829" s="29">
        <f t="shared" si="102"/>
        <v>0</v>
      </c>
      <c r="W829" s="29">
        <f t="shared" si="102"/>
        <v>0</v>
      </c>
      <c r="X829" s="30">
        <f t="shared" si="101"/>
        <v>0</v>
      </c>
    </row>
    <row r="830" spans="1:25" ht="23.1" customHeight="1">
      <c r="A830" s="25">
        <v>19</v>
      </c>
      <c r="B830" s="26" t="s">
        <v>66</v>
      </c>
      <c r="C830" s="33" t="s">
        <v>34</v>
      </c>
      <c r="D830" s="4"/>
      <c r="E830" s="4"/>
      <c r="F830" s="4"/>
      <c r="G830" s="4"/>
      <c r="H830" s="18">
        <f t="shared" si="97"/>
        <v>0</v>
      </c>
      <c r="I830" s="4"/>
      <c r="J830" s="4"/>
      <c r="K830" s="4"/>
      <c r="L830" s="18">
        <f t="shared" si="98"/>
        <v>0</v>
      </c>
      <c r="M830" s="4"/>
      <c r="N830" s="4"/>
      <c r="O830" s="4"/>
      <c r="P830" s="18">
        <f t="shared" si="99"/>
        <v>0</v>
      </c>
      <c r="Q830" s="4"/>
      <c r="R830" s="4"/>
      <c r="S830" s="4"/>
      <c r="T830" s="18">
        <f t="shared" si="100"/>
        <v>0</v>
      </c>
      <c r="U830" s="18">
        <f t="shared" si="102"/>
        <v>0</v>
      </c>
      <c r="V830" s="18">
        <f t="shared" si="102"/>
        <v>0</v>
      </c>
      <c r="W830" s="18">
        <f t="shared" si="102"/>
        <v>0</v>
      </c>
      <c r="X830" s="18">
        <f t="shared" si="101"/>
        <v>0</v>
      </c>
    </row>
    <row r="831" spans="1:25" ht="23.1" customHeight="1">
      <c r="A831" s="25">
        <v>20</v>
      </c>
      <c r="B831" s="26" t="s">
        <v>66</v>
      </c>
      <c r="C831" s="34" t="s">
        <v>35</v>
      </c>
      <c r="D831" s="32"/>
      <c r="E831" s="4"/>
      <c r="F831" s="4"/>
      <c r="G831" s="4"/>
      <c r="H831" s="28">
        <f t="shared" si="97"/>
        <v>0</v>
      </c>
      <c r="I831" s="4"/>
      <c r="J831" s="4"/>
      <c r="K831" s="4"/>
      <c r="L831" s="28">
        <f t="shared" si="98"/>
        <v>0</v>
      </c>
      <c r="M831" s="4"/>
      <c r="N831" s="4"/>
      <c r="O831" s="4"/>
      <c r="P831" s="28">
        <f t="shared" si="99"/>
        <v>0</v>
      </c>
      <c r="Q831" s="4"/>
      <c r="R831" s="4"/>
      <c r="S831" s="4"/>
      <c r="T831" s="28">
        <f t="shared" si="100"/>
        <v>0</v>
      </c>
      <c r="U831" s="29">
        <f t="shared" si="102"/>
        <v>0</v>
      </c>
      <c r="V831" s="29">
        <f t="shared" si="102"/>
        <v>0</v>
      </c>
      <c r="W831" s="29">
        <f t="shared" si="102"/>
        <v>0</v>
      </c>
      <c r="X831" s="30">
        <f t="shared" si="101"/>
        <v>0</v>
      </c>
    </row>
    <row r="832" spans="1:25" ht="23.1" customHeight="1">
      <c r="A832" s="25">
        <v>21</v>
      </c>
      <c r="B832" s="26" t="s">
        <v>66</v>
      </c>
      <c r="C832" s="27" t="s">
        <v>36</v>
      </c>
      <c r="D832" s="32"/>
      <c r="E832" s="4"/>
      <c r="F832" s="4"/>
      <c r="G832" s="4"/>
      <c r="H832" s="28">
        <f t="shared" si="97"/>
        <v>0</v>
      </c>
      <c r="I832" s="4"/>
      <c r="J832" s="4"/>
      <c r="K832" s="4"/>
      <c r="L832" s="28">
        <f t="shared" si="98"/>
        <v>0</v>
      </c>
      <c r="M832" s="4"/>
      <c r="N832" s="4"/>
      <c r="O832" s="4"/>
      <c r="P832" s="28">
        <f t="shared" si="99"/>
        <v>0</v>
      </c>
      <c r="Q832" s="4"/>
      <c r="R832" s="4"/>
      <c r="S832" s="4"/>
      <c r="T832" s="28">
        <f t="shared" si="100"/>
        <v>0</v>
      </c>
      <c r="U832" s="29">
        <f t="shared" si="102"/>
        <v>0</v>
      </c>
      <c r="V832" s="29">
        <f t="shared" si="102"/>
        <v>0</v>
      </c>
      <c r="W832" s="29">
        <f t="shared" si="102"/>
        <v>0</v>
      </c>
      <c r="X832" s="30">
        <f t="shared" si="101"/>
        <v>0</v>
      </c>
    </row>
    <row r="833" spans="1:24" ht="23.1" customHeight="1">
      <c r="A833" s="25">
        <v>22</v>
      </c>
      <c r="B833" s="26" t="s">
        <v>66</v>
      </c>
      <c r="C833" s="27" t="s">
        <v>37</v>
      </c>
      <c r="D833" s="32">
        <v>20</v>
      </c>
      <c r="E833" s="4"/>
      <c r="F833" s="4">
        <v>8</v>
      </c>
      <c r="G833" s="4"/>
      <c r="H833" s="28">
        <f t="shared" si="97"/>
        <v>8</v>
      </c>
      <c r="I833" s="4"/>
      <c r="J833" s="4">
        <v>6</v>
      </c>
      <c r="K833" s="4"/>
      <c r="L833" s="28">
        <f t="shared" si="98"/>
        <v>6</v>
      </c>
      <c r="M833" s="4"/>
      <c r="N833" s="4">
        <v>6</v>
      </c>
      <c r="O833" s="4"/>
      <c r="P833" s="28">
        <f t="shared" si="99"/>
        <v>6</v>
      </c>
      <c r="Q833" s="4"/>
      <c r="R833" s="4"/>
      <c r="S833" s="4"/>
      <c r="T833" s="28">
        <f t="shared" si="100"/>
        <v>0</v>
      </c>
      <c r="U833" s="29">
        <f t="shared" si="102"/>
        <v>0</v>
      </c>
      <c r="V833" s="29">
        <f t="shared" si="102"/>
        <v>20</v>
      </c>
      <c r="W833" s="29">
        <f t="shared" si="102"/>
        <v>0</v>
      </c>
      <c r="X833" s="30">
        <f t="shared" si="101"/>
        <v>20</v>
      </c>
    </row>
    <row r="834" spans="1:24" ht="40.5">
      <c r="A834" s="25">
        <v>23</v>
      </c>
      <c r="B834" s="26" t="s">
        <v>66</v>
      </c>
      <c r="C834" s="27" t="s">
        <v>146</v>
      </c>
      <c r="D834" s="32"/>
      <c r="E834" s="4"/>
      <c r="F834" s="4"/>
      <c r="G834" s="4"/>
      <c r="H834" s="28">
        <f t="shared" si="97"/>
        <v>0</v>
      </c>
      <c r="I834" s="4"/>
      <c r="J834" s="4"/>
      <c r="K834" s="4"/>
      <c r="L834" s="28">
        <f t="shared" si="98"/>
        <v>0</v>
      </c>
      <c r="M834" s="4"/>
      <c r="N834" s="4"/>
      <c r="O834" s="4"/>
      <c r="P834" s="28">
        <f t="shared" si="99"/>
        <v>0</v>
      </c>
      <c r="Q834" s="4"/>
      <c r="R834" s="4"/>
      <c r="S834" s="4"/>
      <c r="T834" s="28">
        <f t="shared" si="100"/>
        <v>0</v>
      </c>
      <c r="U834" s="29">
        <f t="shared" si="102"/>
        <v>0</v>
      </c>
      <c r="V834" s="29">
        <f t="shared" si="102"/>
        <v>0</v>
      </c>
      <c r="W834" s="29">
        <f t="shared" si="102"/>
        <v>0</v>
      </c>
      <c r="X834" s="30">
        <f t="shared" si="101"/>
        <v>0</v>
      </c>
    </row>
    <row r="835" spans="1:24" ht="20.25">
      <c r="A835" s="25">
        <v>24</v>
      </c>
      <c r="B835" s="26" t="s">
        <v>66</v>
      </c>
      <c r="C835" s="27" t="s">
        <v>38</v>
      </c>
      <c r="D835" s="32"/>
      <c r="E835" s="4"/>
      <c r="F835" s="4"/>
      <c r="G835" s="4"/>
      <c r="H835" s="28">
        <f t="shared" si="97"/>
        <v>0</v>
      </c>
      <c r="I835" s="4"/>
      <c r="J835" s="4"/>
      <c r="K835" s="4"/>
      <c r="L835" s="28">
        <f t="shared" si="98"/>
        <v>0</v>
      </c>
      <c r="M835" s="4"/>
      <c r="N835" s="4"/>
      <c r="O835" s="4"/>
      <c r="P835" s="28">
        <f t="shared" si="99"/>
        <v>0</v>
      </c>
      <c r="Q835" s="4"/>
      <c r="R835" s="4"/>
      <c r="S835" s="4"/>
      <c r="T835" s="28">
        <f t="shared" si="100"/>
        <v>0</v>
      </c>
      <c r="U835" s="29">
        <f t="shared" si="102"/>
        <v>0</v>
      </c>
      <c r="V835" s="29">
        <f t="shared" si="102"/>
        <v>0</v>
      </c>
      <c r="W835" s="29">
        <f t="shared" si="102"/>
        <v>0</v>
      </c>
      <c r="X835" s="30">
        <f t="shared" si="101"/>
        <v>0</v>
      </c>
    </row>
    <row r="836" spans="1:24" ht="20.25">
      <c r="A836" s="25">
        <v>25</v>
      </c>
      <c r="B836" s="26" t="s">
        <v>66</v>
      </c>
      <c r="C836" s="27" t="s">
        <v>39</v>
      </c>
      <c r="D836" s="32"/>
      <c r="E836" s="4"/>
      <c r="F836" s="4"/>
      <c r="G836" s="4"/>
      <c r="H836" s="28">
        <f t="shared" si="97"/>
        <v>0</v>
      </c>
      <c r="I836" s="4"/>
      <c r="J836" s="4"/>
      <c r="K836" s="4"/>
      <c r="L836" s="28">
        <f t="shared" si="98"/>
        <v>0</v>
      </c>
      <c r="M836" s="4"/>
      <c r="N836" s="4"/>
      <c r="O836" s="4"/>
      <c r="P836" s="28">
        <f t="shared" si="99"/>
        <v>0</v>
      </c>
      <c r="Q836" s="4"/>
      <c r="R836" s="4"/>
      <c r="S836" s="4"/>
      <c r="T836" s="28">
        <f t="shared" si="100"/>
        <v>0</v>
      </c>
      <c r="U836" s="29">
        <f t="shared" si="102"/>
        <v>0</v>
      </c>
      <c r="V836" s="29">
        <f t="shared" si="102"/>
        <v>0</v>
      </c>
      <c r="W836" s="29">
        <f t="shared" si="102"/>
        <v>0</v>
      </c>
      <c r="X836" s="30">
        <f t="shared" si="101"/>
        <v>0</v>
      </c>
    </row>
    <row r="837" spans="1:24" ht="20.25">
      <c r="A837" s="25">
        <v>26</v>
      </c>
      <c r="B837" s="26" t="s">
        <v>66</v>
      </c>
      <c r="C837" s="27" t="s">
        <v>40</v>
      </c>
      <c r="D837" s="32"/>
      <c r="E837" s="4"/>
      <c r="F837" s="4"/>
      <c r="G837" s="4"/>
      <c r="H837" s="28">
        <f t="shared" si="97"/>
        <v>0</v>
      </c>
      <c r="I837" s="4"/>
      <c r="J837" s="4"/>
      <c r="K837" s="4"/>
      <c r="L837" s="28">
        <f t="shared" si="98"/>
        <v>0</v>
      </c>
      <c r="M837" s="4"/>
      <c r="N837" s="4"/>
      <c r="O837" s="4"/>
      <c r="P837" s="28">
        <f t="shared" si="99"/>
        <v>0</v>
      </c>
      <c r="Q837" s="4"/>
      <c r="R837" s="4"/>
      <c r="S837" s="4"/>
      <c r="T837" s="28">
        <f t="shared" si="100"/>
        <v>0</v>
      </c>
      <c r="U837" s="29">
        <f t="shared" si="102"/>
        <v>0</v>
      </c>
      <c r="V837" s="29">
        <f t="shared" si="102"/>
        <v>0</v>
      </c>
      <c r="W837" s="29">
        <f t="shared" si="102"/>
        <v>0</v>
      </c>
      <c r="X837" s="30">
        <f t="shared" si="101"/>
        <v>0</v>
      </c>
    </row>
    <row r="838" spans="1:24" ht="20.25">
      <c r="A838" s="25">
        <v>27</v>
      </c>
      <c r="B838" s="26" t="s">
        <v>66</v>
      </c>
      <c r="C838" s="27" t="s">
        <v>41</v>
      </c>
      <c r="D838" s="32"/>
      <c r="E838" s="4"/>
      <c r="F838" s="4"/>
      <c r="G838" s="4"/>
      <c r="H838" s="28">
        <f t="shared" si="97"/>
        <v>0</v>
      </c>
      <c r="I838" s="4"/>
      <c r="J838" s="4"/>
      <c r="K838" s="4"/>
      <c r="L838" s="28">
        <f t="shared" si="98"/>
        <v>0</v>
      </c>
      <c r="M838" s="4"/>
      <c r="N838" s="4"/>
      <c r="O838" s="4"/>
      <c r="P838" s="28">
        <f t="shared" si="99"/>
        <v>0</v>
      </c>
      <c r="Q838" s="4"/>
      <c r="R838" s="4"/>
      <c r="S838" s="4"/>
      <c r="T838" s="28">
        <f t="shared" si="100"/>
        <v>0</v>
      </c>
      <c r="U838" s="29">
        <f t="shared" si="102"/>
        <v>0</v>
      </c>
      <c r="V838" s="29">
        <f t="shared" si="102"/>
        <v>0</v>
      </c>
      <c r="W838" s="29">
        <f t="shared" si="102"/>
        <v>0</v>
      </c>
      <c r="X838" s="30">
        <f t="shared" si="101"/>
        <v>0</v>
      </c>
    </row>
    <row r="839" spans="1:24" ht="20.25">
      <c r="A839" s="25">
        <v>28</v>
      </c>
      <c r="B839" s="26" t="s">
        <v>66</v>
      </c>
      <c r="C839" s="27" t="s">
        <v>42</v>
      </c>
      <c r="D839" s="32"/>
      <c r="E839" s="4"/>
      <c r="F839" s="4"/>
      <c r="G839" s="4"/>
      <c r="H839" s="28">
        <f t="shared" si="97"/>
        <v>0</v>
      </c>
      <c r="I839" s="4"/>
      <c r="J839" s="4"/>
      <c r="K839" s="4"/>
      <c r="L839" s="28">
        <f t="shared" si="98"/>
        <v>0</v>
      </c>
      <c r="M839" s="4"/>
      <c r="N839" s="4"/>
      <c r="O839" s="4"/>
      <c r="P839" s="28">
        <f t="shared" si="99"/>
        <v>0</v>
      </c>
      <c r="Q839" s="4"/>
      <c r="R839" s="4"/>
      <c r="S839" s="4"/>
      <c r="T839" s="28">
        <f t="shared" si="100"/>
        <v>0</v>
      </c>
      <c r="U839" s="29">
        <f t="shared" si="102"/>
        <v>0</v>
      </c>
      <c r="V839" s="29">
        <f t="shared" si="102"/>
        <v>0</v>
      </c>
      <c r="W839" s="29">
        <f t="shared" si="102"/>
        <v>0</v>
      </c>
      <c r="X839" s="30">
        <f t="shared" si="101"/>
        <v>0</v>
      </c>
    </row>
    <row r="840" spans="1:24" ht="40.5">
      <c r="A840" s="25">
        <v>31</v>
      </c>
      <c r="B840" s="26" t="s">
        <v>66</v>
      </c>
      <c r="C840" s="27" t="s">
        <v>121</v>
      </c>
      <c r="D840" s="32">
        <v>139</v>
      </c>
      <c r="E840" s="4"/>
      <c r="F840" s="4">
        <v>57</v>
      </c>
      <c r="G840" s="4"/>
      <c r="H840" s="28">
        <f t="shared" si="97"/>
        <v>57</v>
      </c>
      <c r="I840" s="4">
        <v>2</v>
      </c>
      <c r="J840" s="4">
        <v>42</v>
      </c>
      <c r="K840" s="4"/>
      <c r="L840" s="28">
        <f t="shared" si="98"/>
        <v>44</v>
      </c>
      <c r="M840" s="4">
        <v>2</v>
      </c>
      <c r="N840" s="4">
        <v>33</v>
      </c>
      <c r="O840" s="4"/>
      <c r="P840" s="28">
        <f t="shared" si="99"/>
        <v>35</v>
      </c>
      <c r="Q840" s="4">
        <v>3</v>
      </c>
      <c r="R840" s="4"/>
      <c r="S840" s="4"/>
      <c r="T840" s="28">
        <f t="shared" si="100"/>
        <v>3</v>
      </c>
      <c r="U840" s="29">
        <f t="shared" si="102"/>
        <v>7</v>
      </c>
      <c r="V840" s="29">
        <f t="shared" si="102"/>
        <v>132</v>
      </c>
      <c r="W840" s="29">
        <f t="shared" si="102"/>
        <v>0</v>
      </c>
      <c r="X840" s="30">
        <f t="shared" si="101"/>
        <v>139</v>
      </c>
    </row>
    <row r="841" spans="1:24" ht="20.25">
      <c r="A841" s="25">
        <v>32</v>
      </c>
      <c r="B841" s="26" t="s">
        <v>66</v>
      </c>
      <c r="C841" s="27" t="s">
        <v>43</v>
      </c>
      <c r="D841" s="32"/>
      <c r="E841" s="4"/>
      <c r="F841" s="4"/>
      <c r="G841" s="4"/>
      <c r="H841" s="28">
        <f t="shared" si="97"/>
        <v>0</v>
      </c>
      <c r="I841" s="4"/>
      <c r="J841" s="4"/>
      <c r="K841" s="4"/>
      <c r="L841" s="28">
        <f t="shared" si="98"/>
        <v>0</v>
      </c>
      <c r="M841" s="4"/>
      <c r="N841" s="4"/>
      <c r="O841" s="4"/>
      <c r="P841" s="28">
        <f t="shared" si="99"/>
        <v>0</v>
      </c>
      <c r="Q841" s="4"/>
      <c r="R841" s="4"/>
      <c r="S841" s="4"/>
      <c r="T841" s="28">
        <f t="shared" si="100"/>
        <v>0</v>
      </c>
      <c r="U841" s="29">
        <f t="shared" si="102"/>
        <v>0</v>
      </c>
      <c r="V841" s="29">
        <f t="shared" si="102"/>
        <v>0</v>
      </c>
      <c r="W841" s="29">
        <f t="shared" si="102"/>
        <v>0</v>
      </c>
      <c r="X841" s="30">
        <f t="shared" si="101"/>
        <v>0</v>
      </c>
    </row>
    <row r="842" spans="1:24" ht="40.5">
      <c r="A842" s="25">
        <v>33</v>
      </c>
      <c r="B842" s="26" t="s">
        <v>66</v>
      </c>
      <c r="C842" s="27" t="s">
        <v>122</v>
      </c>
      <c r="D842" s="32"/>
      <c r="E842" s="4"/>
      <c r="F842" s="4"/>
      <c r="G842" s="4"/>
      <c r="H842" s="28">
        <f t="shared" si="97"/>
        <v>0</v>
      </c>
      <c r="I842" s="4"/>
      <c r="J842" s="4"/>
      <c r="K842" s="4"/>
      <c r="L842" s="28">
        <f t="shared" si="98"/>
        <v>0</v>
      </c>
      <c r="M842" s="4"/>
      <c r="N842" s="4"/>
      <c r="O842" s="4"/>
      <c r="P842" s="28">
        <f t="shared" si="99"/>
        <v>0</v>
      </c>
      <c r="Q842" s="4"/>
      <c r="R842" s="4"/>
      <c r="S842" s="4"/>
      <c r="T842" s="28">
        <f t="shared" si="100"/>
        <v>0</v>
      </c>
      <c r="U842" s="29">
        <f t="shared" si="102"/>
        <v>0</v>
      </c>
      <c r="V842" s="29">
        <f t="shared" si="102"/>
        <v>0</v>
      </c>
      <c r="W842" s="29">
        <f t="shared" si="102"/>
        <v>0</v>
      </c>
      <c r="X842" s="30">
        <f t="shared" si="101"/>
        <v>0</v>
      </c>
    </row>
    <row r="843" spans="1:24" ht="20.25">
      <c r="A843" s="25">
        <v>35</v>
      </c>
      <c r="B843" s="26" t="s">
        <v>66</v>
      </c>
      <c r="C843" s="34" t="s">
        <v>44</v>
      </c>
      <c r="D843" s="32"/>
      <c r="E843" s="4"/>
      <c r="F843" s="4"/>
      <c r="G843" s="4"/>
      <c r="H843" s="28">
        <f t="shared" si="97"/>
        <v>0</v>
      </c>
      <c r="I843" s="4"/>
      <c r="J843" s="4"/>
      <c r="K843" s="4"/>
      <c r="L843" s="28">
        <f t="shared" si="98"/>
        <v>0</v>
      </c>
      <c r="M843" s="4"/>
      <c r="N843" s="4"/>
      <c r="O843" s="4"/>
      <c r="P843" s="28">
        <f t="shared" si="99"/>
        <v>0</v>
      </c>
      <c r="Q843" s="4"/>
      <c r="R843" s="4"/>
      <c r="S843" s="4"/>
      <c r="T843" s="28">
        <f t="shared" si="100"/>
        <v>0</v>
      </c>
      <c r="U843" s="29">
        <f t="shared" si="102"/>
        <v>0</v>
      </c>
      <c r="V843" s="29">
        <f t="shared" si="102"/>
        <v>0</v>
      </c>
      <c r="W843" s="29">
        <f t="shared" si="102"/>
        <v>0</v>
      </c>
      <c r="X843" s="30">
        <f t="shared" si="101"/>
        <v>0</v>
      </c>
    </row>
    <row r="844" spans="1:24" ht="20.25">
      <c r="A844" s="25">
        <v>36</v>
      </c>
      <c r="B844" s="26" t="s">
        <v>66</v>
      </c>
      <c r="C844" s="34" t="s">
        <v>45</v>
      </c>
      <c r="D844" s="32"/>
      <c r="E844" s="4"/>
      <c r="F844" s="4"/>
      <c r="G844" s="4"/>
      <c r="H844" s="28">
        <f t="shared" si="97"/>
        <v>0</v>
      </c>
      <c r="I844" s="4"/>
      <c r="J844" s="4"/>
      <c r="K844" s="4"/>
      <c r="L844" s="28">
        <f t="shared" si="98"/>
        <v>0</v>
      </c>
      <c r="M844" s="4"/>
      <c r="N844" s="4"/>
      <c r="O844" s="4"/>
      <c r="P844" s="28">
        <f t="shared" si="99"/>
        <v>0</v>
      </c>
      <c r="Q844" s="4"/>
      <c r="R844" s="4"/>
      <c r="S844" s="4"/>
      <c r="T844" s="28">
        <f t="shared" si="100"/>
        <v>0</v>
      </c>
      <c r="U844" s="29">
        <f t="shared" si="102"/>
        <v>0</v>
      </c>
      <c r="V844" s="29">
        <f t="shared" si="102"/>
        <v>0</v>
      </c>
      <c r="W844" s="29">
        <f t="shared" si="102"/>
        <v>0</v>
      </c>
      <c r="X844" s="30">
        <f t="shared" si="101"/>
        <v>0</v>
      </c>
    </row>
    <row r="845" spans="1:24" ht="20.25">
      <c r="A845" s="25">
        <v>37</v>
      </c>
      <c r="B845" s="26" t="s">
        <v>66</v>
      </c>
      <c r="C845" s="34" t="s">
        <v>46</v>
      </c>
      <c r="D845" s="32"/>
      <c r="E845" s="4"/>
      <c r="F845" s="4"/>
      <c r="G845" s="4"/>
      <c r="H845" s="28">
        <f t="shared" ref="H845:H908" si="104">SUM(E845,F845,G845)</f>
        <v>0</v>
      </c>
      <c r="I845" s="4"/>
      <c r="J845" s="4"/>
      <c r="K845" s="4"/>
      <c r="L845" s="28">
        <f t="shared" ref="L845:L908" si="105">SUM(I845,J845,K845)</f>
        <v>0</v>
      </c>
      <c r="M845" s="4"/>
      <c r="N845" s="4"/>
      <c r="O845" s="4"/>
      <c r="P845" s="28">
        <f t="shared" si="99"/>
        <v>0</v>
      </c>
      <c r="Q845" s="4"/>
      <c r="R845" s="4"/>
      <c r="S845" s="4"/>
      <c r="T845" s="28">
        <f t="shared" si="100"/>
        <v>0</v>
      </c>
      <c r="U845" s="29">
        <f t="shared" si="102"/>
        <v>0</v>
      </c>
      <c r="V845" s="29">
        <f t="shared" si="102"/>
        <v>0</v>
      </c>
      <c r="W845" s="29">
        <f t="shared" si="102"/>
        <v>0</v>
      </c>
      <c r="X845" s="30">
        <f t="shared" si="101"/>
        <v>0</v>
      </c>
    </row>
    <row r="846" spans="1:24" ht="20.25">
      <c r="A846" s="25">
        <v>38</v>
      </c>
      <c r="B846" s="26" t="s">
        <v>66</v>
      </c>
      <c r="C846" s="34" t="s">
        <v>47</v>
      </c>
      <c r="D846" s="32"/>
      <c r="E846" s="4"/>
      <c r="F846" s="4"/>
      <c r="G846" s="4"/>
      <c r="H846" s="28">
        <f t="shared" si="104"/>
        <v>0</v>
      </c>
      <c r="I846" s="4"/>
      <c r="J846" s="4"/>
      <c r="K846" s="4"/>
      <c r="L846" s="28">
        <f t="shared" si="105"/>
        <v>0</v>
      </c>
      <c r="M846" s="4"/>
      <c r="N846" s="4"/>
      <c r="O846" s="4"/>
      <c r="P846" s="28">
        <f t="shared" ref="P846:P909" si="106">SUM(M846,N846,O846)</f>
        <v>0</v>
      </c>
      <c r="Q846" s="4"/>
      <c r="R846" s="4"/>
      <c r="S846" s="4"/>
      <c r="T846" s="28">
        <f t="shared" ref="T846:T909" si="107">SUM(Q846,R846,S846)</f>
        <v>0</v>
      </c>
      <c r="U846" s="29">
        <f t="shared" si="102"/>
        <v>0</v>
      </c>
      <c r="V846" s="29">
        <f t="shared" si="102"/>
        <v>0</v>
      </c>
      <c r="W846" s="29">
        <f t="shared" si="102"/>
        <v>0</v>
      </c>
      <c r="X846" s="30">
        <f t="shared" ref="X846:X909" si="108">SUM(U846,V846,W846)</f>
        <v>0</v>
      </c>
    </row>
    <row r="847" spans="1:24">
      <c r="A847" s="35">
        <v>23</v>
      </c>
      <c r="B847" s="26" t="s">
        <v>66</v>
      </c>
      <c r="C847" s="35" t="s">
        <v>14</v>
      </c>
      <c r="D847" s="36">
        <f>SUM(D812:D846)</f>
        <v>384</v>
      </c>
      <c r="E847" s="35">
        <f t="shared" ref="E847:S847" si="109">SUM(E812:E846)</f>
        <v>0</v>
      </c>
      <c r="F847" s="35">
        <f t="shared" si="109"/>
        <v>153</v>
      </c>
      <c r="G847" s="35">
        <f t="shared" si="109"/>
        <v>0</v>
      </c>
      <c r="H847" s="28">
        <f t="shared" si="104"/>
        <v>153</v>
      </c>
      <c r="I847" s="35">
        <f t="shared" si="109"/>
        <v>5</v>
      </c>
      <c r="J847" s="35">
        <f t="shared" si="109"/>
        <v>125</v>
      </c>
      <c r="K847" s="35">
        <f t="shared" si="109"/>
        <v>0</v>
      </c>
      <c r="L847" s="28">
        <f t="shared" si="105"/>
        <v>130</v>
      </c>
      <c r="M847" s="35">
        <f t="shared" si="109"/>
        <v>7</v>
      </c>
      <c r="N847" s="35">
        <f t="shared" si="109"/>
        <v>88</v>
      </c>
      <c r="O847" s="35">
        <f t="shared" si="109"/>
        <v>0</v>
      </c>
      <c r="P847" s="28">
        <f t="shared" si="106"/>
        <v>95</v>
      </c>
      <c r="Q847" s="35">
        <f t="shared" si="109"/>
        <v>6</v>
      </c>
      <c r="R847" s="35">
        <f t="shared" si="109"/>
        <v>0</v>
      </c>
      <c r="S847" s="35">
        <f t="shared" si="109"/>
        <v>0</v>
      </c>
      <c r="T847" s="28">
        <f t="shared" si="107"/>
        <v>6</v>
      </c>
      <c r="U847" s="37">
        <f t="shared" si="102"/>
        <v>18</v>
      </c>
      <c r="V847" s="37">
        <f t="shared" si="102"/>
        <v>366</v>
      </c>
      <c r="W847" s="37">
        <f t="shared" si="102"/>
        <v>0</v>
      </c>
      <c r="X847" s="37">
        <f t="shared" si="108"/>
        <v>384</v>
      </c>
    </row>
    <row r="848" spans="1:24" ht="20.25">
      <c r="A848" s="25">
        <v>1</v>
      </c>
      <c r="B848" s="26" t="s">
        <v>67</v>
      </c>
      <c r="C848" s="27" t="s">
        <v>16</v>
      </c>
      <c r="D848" s="28"/>
      <c r="E848" s="18"/>
      <c r="F848" s="18"/>
      <c r="G848" s="18"/>
      <c r="H848" s="28">
        <f t="shared" si="104"/>
        <v>0</v>
      </c>
      <c r="I848" s="18"/>
      <c r="J848" s="18"/>
      <c r="K848" s="18"/>
      <c r="L848" s="28">
        <f t="shared" si="105"/>
        <v>0</v>
      </c>
      <c r="M848" s="18"/>
      <c r="N848" s="18"/>
      <c r="O848" s="18"/>
      <c r="P848" s="28">
        <f t="shared" si="106"/>
        <v>0</v>
      </c>
      <c r="Q848" s="18"/>
      <c r="R848" s="18"/>
      <c r="S848" s="18"/>
      <c r="T848" s="28">
        <f t="shared" si="107"/>
        <v>0</v>
      </c>
      <c r="U848" s="29">
        <f t="shared" ref="U848:W908" si="110">SUM(E848,I848,M848,Q848)</f>
        <v>0</v>
      </c>
      <c r="V848" s="29">
        <f t="shared" si="110"/>
        <v>0</v>
      </c>
      <c r="W848" s="29">
        <f t="shared" si="110"/>
        <v>0</v>
      </c>
      <c r="X848" s="30">
        <f t="shared" si="108"/>
        <v>0</v>
      </c>
    </row>
    <row r="849" spans="1:25" ht="20.25">
      <c r="A849" s="25">
        <v>2</v>
      </c>
      <c r="B849" s="26" t="s">
        <v>67</v>
      </c>
      <c r="C849" s="27" t="s">
        <v>17</v>
      </c>
      <c r="D849" s="28">
        <v>6</v>
      </c>
      <c r="E849" s="18"/>
      <c r="F849" s="18">
        <v>1</v>
      </c>
      <c r="G849" s="18"/>
      <c r="H849" s="28">
        <f t="shared" si="104"/>
        <v>1</v>
      </c>
      <c r="I849" s="18">
        <v>1</v>
      </c>
      <c r="J849" s="18">
        <v>2</v>
      </c>
      <c r="K849" s="18"/>
      <c r="L849" s="28">
        <f t="shared" si="105"/>
        <v>3</v>
      </c>
      <c r="M849" s="18"/>
      <c r="N849" s="18">
        <v>2</v>
      </c>
      <c r="O849" s="18"/>
      <c r="P849" s="28">
        <f t="shared" si="106"/>
        <v>2</v>
      </c>
      <c r="Q849" s="18"/>
      <c r="R849" s="18"/>
      <c r="S849" s="18"/>
      <c r="T849" s="28">
        <f t="shared" si="107"/>
        <v>0</v>
      </c>
      <c r="U849" s="29">
        <f t="shared" si="110"/>
        <v>1</v>
      </c>
      <c r="V849" s="29">
        <f t="shared" si="110"/>
        <v>5</v>
      </c>
      <c r="W849" s="29">
        <f t="shared" si="110"/>
        <v>0</v>
      </c>
      <c r="X849" s="30">
        <f t="shared" si="108"/>
        <v>6</v>
      </c>
    </row>
    <row r="850" spans="1:25" ht="23.1" customHeight="1">
      <c r="A850" s="25">
        <v>3</v>
      </c>
      <c r="B850" s="26" t="s">
        <v>67</v>
      </c>
      <c r="C850" s="27" t="s">
        <v>18</v>
      </c>
      <c r="D850" s="28">
        <v>13</v>
      </c>
      <c r="E850" s="18"/>
      <c r="F850" s="18">
        <v>7</v>
      </c>
      <c r="G850" s="18"/>
      <c r="H850" s="28">
        <f t="shared" si="104"/>
        <v>7</v>
      </c>
      <c r="I850" s="18"/>
      <c r="J850" s="18">
        <v>5</v>
      </c>
      <c r="K850" s="18"/>
      <c r="L850" s="28">
        <f t="shared" si="105"/>
        <v>5</v>
      </c>
      <c r="M850" s="18"/>
      <c r="N850" s="18">
        <v>1</v>
      </c>
      <c r="O850" s="18"/>
      <c r="P850" s="28">
        <f t="shared" si="106"/>
        <v>1</v>
      </c>
      <c r="Q850" s="18"/>
      <c r="R850" s="18"/>
      <c r="S850" s="18"/>
      <c r="T850" s="28">
        <f t="shared" si="107"/>
        <v>0</v>
      </c>
      <c r="U850" s="29">
        <f t="shared" si="110"/>
        <v>0</v>
      </c>
      <c r="V850" s="29">
        <f t="shared" si="110"/>
        <v>13</v>
      </c>
      <c r="W850" s="29">
        <f t="shared" si="110"/>
        <v>0</v>
      </c>
      <c r="X850" s="30">
        <f t="shared" si="108"/>
        <v>13</v>
      </c>
    </row>
    <row r="851" spans="1:25" ht="23.1" customHeight="1">
      <c r="A851" s="25">
        <v>4</v>
      </c>
      <c r="B851" s="26" t="s">
        <v>67</v>
      </c>
      <c r="C851" s="27" t="s">
        <v>19</v>
      </c>
      <c r="D851" s="28"/>
      <c r="E851" s="18"/>
      <c r="F851" s="18"/>
      <c r="G851" s="18"/>
      <c r="H851" s="28">
        <f t="shared" si="104"/>
        <v>0</v>
      </c>
      <c r="I851" s="18"/>
      <c r="J851" s="18"/>
      <c r="K851" s="18"/>
      <c r="L851" s="28">
        <f t="shared" si="105"/>
        <v>0</v>
      </c>
      <c r="M851" s="18"/>
      <c r="N851" s="18"/>
      <c r="O851" s="18"/>
      <c r="P851" s="28">
        <f t="shared" si="106"/>
        <v>0</v>
      </c>
      <c r="Q851" s="18"/>
      <c r="R851" s="18"/>
      <c r="S851" s="18"/>
      <c r="T851" s="28">
        <f t="shared" si="107"/>
        <v>0</v>
      </c>
      <c r="U851" s="29">
        <f t="shared" si="110"/>
        <v>0</v>
      </c>
      <c r="V851" s="29">
        <f t="shared" si="110"/>
        <v>0</v>
      </c>
      <c r="W851" s="29">
        <f t="shared" si="110"/>
        <v>0</v>
      </c>
      <c r="X851" s="30">
        <f t="shared" si="108"/>
        <v>0</v>
      </c>
    </row>
    <row r="852" spans="1:25" ht="23.1" customHeight="1">
      <c r="A852" s="25">
        <v>5</v>
      </c>
      <c r="B852" s="26" t="s">
        <v>67</v>
      </c>
      <c r="C852" s="27" t="s">
        <v>20</v>
      </c>
      <c r="D852" s="28">
        <v>4</v>
      </c>
      <c r="E852" s="18"/>
      <c r="F852" s="18">
        <v>2</v>
      </c>
      <c r="G852" s="18"/>
      <c r="H852" s="28">
        <f t="shared" si="104"/>
        <v>2</v>
      </c>
      <c r="I852" s="18"/>
      <c r="J852" s="18">
        <v>1</v>
      </c>
      <c r="K852" s="18"/>
      <c r="L852" s="28">
        <f t="shared" si="105"/>
        <v>1</v>
      </c>
      <c r="M852" s="18"/>
      <c r="N852" s="18">
        <v>1</v>
      </c>
      <c r="O852" s="18"/>
      <c r="P852" s="28">
        <f t="shared" si="106"/>
        <v>1</v>
      </c>
      <c r="Q852" s="18"/>
      <c r="R852" s="18"/>
      <c r="S852" s="18"/>
      <c r="T852" s="28">
        <f t="shared" si="107"/>
        <v>0</v>
      </c>
      <c r="U852" s="29">
        <f t="shared" si="110"/>
        <v>0</v>
      </c>
      <c r="V852" s="29">
        <f t="shared" si="110"/>
        <v>4</v>
      </c>
      <c r="W852" s="29">
        <f t="shared" si="110"/>
        <v>0</v>
      </c>
      <c r="X852" s="30">
        <f t="shared" si="108"/>
        <v>4</v>
      </c>
    </row>
    <row r="853" spans="1:25" ht="23.1" customHeight="1">
      <c r="A853" s="25">
        <v>6</v>
      </c>
      <c r="B853" s="26" t="s">
        <v>67</v>
      </c>
      <c r="C853" s="27" t="s">
        <v>21</v>
      </c>
      <c r="D853" s="28"/>
      <c r="E853" s="18"/>
      <c r="F853" s="18"/>
      <c r="G853" s="18"/>
      <c r="H853" s="28">
        <f t="shared" si="104"/>
        <v>0</v>
      </c>
      <c r="I853" s="18"/>
      <c r="J853" s="18"/>
      <c r="K853" s="18"/>
      <c r="L853" s="28">
        <f t="shared" si="105"/>
        <v>0</v>
      </c>
      <c r="M853" s="18"/>
      <c r="N853" s="18"/>
      <c r="O853" s="18"/>
      <c r="P853" s="28">
        <f t="shared" si="106"/>
        <v>0</v>
      </c>
      <c r="Q853" s="18"/>
      <c r="R853" s="18"/>
      <c r="S853" s="18"/>
      <c r="T853" s="28">
        <f t="shared" si="107"/>
        <v>0</v>
      </c>
      <c r="U853" s="29">
        <f t="shared" si="110"/>
        <v>0</v>
      </c>
      <c r="V853" s="29">
        <f t="shared" si="110"/>
        <v>0</v>
      </c>
      <c r="W853" s="29">
        <f t="shared" si="110"/>
        <v>0</v>
      </c>
      <c r="X853" s="30">
        <f t="shared" si="108"/>
        <v>0</v>
      </c>
    </row>
    <row r="854" spans="1:25" ht="23.1" customHeight="1">
      <c r="A854" s="25">
        <v>7</v>
      </c>
      <c r="B854" s="26" t="s">
        <v>67</v>
      </c>
      <c r="C854" s="27" t="s">
        <v>22</v>
      </c>
      <c r="D854" s="28">
        <v>55</v>
      </c>
      <c r="E854" s="18"/>
      <c r="F854" s="18">
        <v>52</v>
      </c>
      <c r="G854" s="18"/>
      <c r="H854" s="28">
        <f t="shared" si="104"/>
        <v>52</v>
      </c>
      <c r="I854" s="18">
        <v>3</v>
      </c>
      <c r="J854" s="18">
        <v>0</v>
      </c>
      <c r="K854" s="18"/>
      <c r="L854" s="28">
        <f t="shared" si="105"/>
        <v>3</v>
      </c>
      <c r="M854" s="18"/>
      <c r="N854" s="18"/>
      <c r="O854" s="18"/>
      <c r="P854" s="28">
        <f t="shared" si="106"/>
        <v>0</v>
      </c>
      <c r="Q854" s="18"/>
      <c r="R854" s="18"/>
      <c r="S854" s="18"/>
      <c r="T854" s="28">
        <f t="shared" si="107"/>
        <v>0</v>
      </c>
      <c r="U854" s="29">
        <f t="shared" si="110"/>
        <v>3</v>
      </c>
      <c r="V854" s="29">
        <f t="shared" si="110"/>
        <v>52</v>
      </c>
      <c r="W854" s="29">
        <f t="shared" si="110"/>
        <v>0</v>
      </c>
      <c r="X854" s="30">
        <f t="shared" si="108"/>
        <v>55</v>
      </c>
    </row>
    <row r="855" spans="1:25" ht="23.1" customHeight="1">
      <c r="A855" s="25">
        <v>8</v>
      </c>
      <c r="B855" s="26" t="s">
        <v>67</v>
      </c>
      <c r="C855" s="27" t="s">
        <v>23</v>
      </c>
      <c r="D855" s="28"/>
      <c r="E855" s="18"/>
      <c r="F855" s="18"/>
      <c r="G855" s="18"/>
      <c r="H855" s="28">
        <f t="shared" si="104"/>
        <v>0</v>
      </c>
      <c r="I855" s="18"/>
      <c r="J855" s="18"/>
      <c r="K855" s="18"/>
      <c r="L855" s="28">
        <f t="shared" si="105"/>
        <v>0</v>
      </c>
      <c r="M855" s="18"/>
      <c r="N855" s="18"/>
      <c r="O855" s="18"/>
      <c r="P855" s="28">
        <f t="shared" si="106"/>
        <v>0</v>
      </c>
      <c r="Q855" s="18"/>
      <c r="R855" s="18"/>
      <c r="S855" s="18"/>
      <c r="T855" s="28">
        <f t="shared" si="107"/>
        <v>0</v>
      </c>
      <c r="U855" s="29">
        <f t="shared" si="110"/>
        <v>0</v>
      </c>
      <c r="V855" s="29">
        <f t="shared" si="110"/>
        <v>0</v>
      </c>
      <c r="W855" s="29">
        <f t="shared" si="110"/>
        <v>0</v>
      </c>
      <c r="X855" s="30">
        <f t="shared" si="108"/>
        <v>0</v>
      </c>
    </row>
    <row r="856" spans="1:25" ht="23.1" customHeight="1">
      <c r="A856" s="25">
        <v>9</v>
      </c>
      <c r="B856" s="26" t="s">
        <v>67</v>
      </c>
      <c r="C856" s="27" t="s">
        <v>24</v>
      </c>
      <c r="D856" s="28"/>
      <c r="E856" s="18"/>
      <c r="F856" s="18"/>
      <c r="G856" s="18"/>
      <c r="H856" s="28">
        <f t="shared" si="104"/>
        <v>0</v>
      </c>
      <c r="I856" s="18"/>
      <c r="J856" s="18"/>
      <c r="K856" s="18"/>
      <c r="L856" s="28">
        <f t="shared" si="105"/>
        <v>0</v>
      </c>
      <c r="M856" s="18"/>
      <c r="N856" s="18"/>
      <c r="O856" s="18"/>
      <c r="P856" s="28">
        <f t="shared" si="106"/>
        <v>0</v>
      </c>
      <c r="Q856" s="18"/>
      <c r="R856" s="18"/>
      <c r="S856" s="18"/>
      <c r="T856" s="28">
        <f t="shared" si="107"/>
        <v>0</v>
      </c>
      <c r="U856" s="29">
        <f t="shared" si="110"/>
        <v>0</v>
      </c>
      <c r="V856" s="29">
        <f t="shared" si="110"/>
        <v>0</v>
      </c>
      <c r="W856" s="29">
        <f t="shared" si="110"/>
        <v>0</v>
      </c>
      <c r="X856" s="30">
        <f t="shared" si="108"/>
        <v>0</v>
      </c>
    </row>
    <row r="857" spans="1:25" ht="23.1" customHeight="1">
      <c r="A857" s="25">
        <v>10</v>
      </c>
      <c r="B857" s="26" t="s">
        <v>67</v>
      </c>
      <c r="C857" s="27" t="s">
        <v>25</v>
      </c>
      <c r="D857" s="32">
        <v>7</v>
      </c>
      <c r="E857" s="4"/>
      <c r="F857" s="4">
        <v>1</v>
      </c>
      <c r="G857" s="4"/>
      <c r="H857" s="28">
        <f t="shared" si="104"/>
        <v>1</v>
      </c>
      <c r="I857" s="4">
        <v>1</v>
      </c>
      <c r="J857" s="4">
        <v>4</v>
      </c>
      <c r="K857" s="4"/>
      <c r="L857" s="28">
        <f t="shared" si="105"/>
        <v>5</v>
      </c>
      <c r="M857" s="4"/>
      <c r="N857" s="4">
        <v>1</v>
      </c>
      <c r="O857" s="4"/>
      <c r="P857" s="28">
        <f t="shared" si="106"/>
        <v>1</v>
      </c>
      <c r="Q857" s="4"/>
      <c r="R857" s="4"/>
      <c r="S857" s="4"/>
      <c r="T857" s="28">
        <f t="shared" si="107"/>
        <v>0</v>
      </c>
      <c r="U857" s="29">
        <f t="shared" si="110"/>
        <v>1</v>
      </c>
      <c r="V857" s="29">
        <f t="shared" si="110"/>
        <v>6</v>
      </c>
      <c r="W857" s="29">
        <f t="shared" si="110"/>
        <v>0</v>
      </c>
      <c r="X857" s="30">
        <f t="shared" si="108"/>
        <v>7</v>
      </c>
    </row>
    <row r="858" spans="1:25" ht="23.1" customHeight="1">
      <c r="A858" s="25">
        <v>11</v>
      </c>
      <c r="B858" s="26" t="s">
        <v>67</v>
      </c>
      <c r="C858" s="27" t="s">
        <v>26</v>
      </c>
      <c r="D858" s="36"/>
      <c r="E858" s="4"/>
      <c r="F858" s="4"/>
      <c r="G858" s="4"/>
      <c r="H858" s="28">
        <f t="shared" si="104"/>
        <v>0</v>
      </c>
      <c r="I858" s="4"/>
      <c r="J858" s="4"/>
      <c r="K858" s="4"/>
      <c r="L858" s="28">
        <f t="shared" si="105"/>
        <v>0</v>
      </c>
      <c r="M858" s="4"/>
      <c r="N858" s="4"/>
      <c r="O858" s="4"/>
      <c r="P858" s="28">
        <f t="shared" si="106"/>
        <v>0</v>
      </c>
      <c r="Q858" s="4"/>
      <c r="R858" s="4"/>
      <c r="S858" s="4"/>
      <c r="T858" s="28">
        <f t="shared" si="107"/>
        <v>0</v>
      </c>
      <c r="U858" s="29">
        <f t="shared" si="110"/>
        <v>0</v>
      </c>
      <c r="V858" s="29">
        <f t="shared" si="110"/>
        <v>0</v>
      </c>
      <c r="W858" s="29">
        <f t="shared" si="110"/>
        <v>0</v>
      </c>
      <c r="X858" s="30">
        <f t="shared" si="108"/>
        <v>0</v>
      </c>
    </row>
    <row r="859" spans="1:25" ht="23.1" customHeight="1">
      <c r="A859" s="25">
        <v>12</v>
      </c>
      <c r="B859" s="26" t="s">
        <v>67</v>
      </c>
      <c r="C859" s="27" t="s">
        <v>27</v>
      </c>
      <c r="D859" s="32"/>
      <c r="E859" s="4"/>
      <c r="F859" s="4"/>
      <c r="G859" s="4"/>
      <c r="H859" s="28">
        <f t="shared" si="104"/>
        <v>0</v>
      </c>
      <c r="I859" s="4"/>
      <c r="J859" s="4"/>
      <c r="K859" s="4"/>
      <c r="L859" s="28">
        <f t="shared" si="105"/>
        <v>0</v>
      </c>
      <c r="M859" s="4"/>
      <c r="N859" s="4"/>
      <c r="O859" s="4"/>
      <c r="P859" s="28">
        <f t="shared" si="106"/>
        <v>0</v>
      </c>
      <c r="Q859" s="4"/>
      <c r="R859" s="4"/>
      <c r="S859" s="4"/>
      <c r="T859" s="28">
        <f t="shared" si="107"/>
        <v>0</v>
      </c>
      <c r="U859" s="29">
        <f t="shared" si="110"/>
        <v>0</v>
      </c>
      <c r="V859" s="29">
        <f t="shared" si="110"/>
        <v>0</v>
      </c>
      <c r="W859" s="29">
        <f t="shared" si="110"/>
        <v>0</v>
      </c>
      <c r="X859" s="30">
        <f t="shared" si="108"/>
        <v>0</v>
      </c>
    </row>
    <row r="860" spans="1:25" ht="23.1" customHeight="1">
      <c r="A860" s="25">
        <v>13</v>
      </c>
      <c r="B860" s="26" t="s">
        <v>67</v>
      </c>
      <c r="C860" s="27" t="s">
        <v>28</v>
      </c>
      <c r="D860" s="32">
        <v>9</v>
      </c>
      <c r="E860" s="4"/>
      <c r="F860" s="4">
        <v>6</v>
      </c>
      <c r="G860" s="4"/>
      <c r="H860" s="28">
        <f t="shared" si="104"/>
        <v>6</v>
      </c>
      <c r="I860" s="4"/>
      <c r="J860" s="4">
        <v>2</v>
      </c>
      <c r="K860" s="4"/>
      <c r="L860" s="28">
        <f t="shared" si="105"/>
        <v>2</v>
      </c>
      <c r="M860" s="4"/>
      <c r="N860" s="4">
        <v>1</v>
      </c>
      <c r="O860" s="4"/>
      <c r="P860" s="28">
        <f t="shared" si="106"/>
        <v>1</v>
      </c>
      <c r="Q860" s="4"/>
      <c r="R860" s="4"/>
      <c r="S860" s="4"/>
      <c r="T860" s="28">
        <f t="shared" si="107"/>
        <v>0</v>
      </c>
      <c r="U860" s="29">
        <f t="shared" si="110"/>
        <v>0</v>
      </c>
      <c r="V860" s="29">
        <f t="shared" si="110"/>
        <v>9</v>
      </c>
      <c r="W860" s="29">
        <f t="shared" si="110"/>
        <v>0</v>
      </c>
      <c r="X860" s="30">
        <f t="shared" si="108"/>
        <v>9</v>
      </c>
    </row>
    <row r="861" spans="1:25" ht="23.1" customHeight="1">
      <c r="A861" s="25">
        <v>14</v>
      </c>
      <c r="B861" s="26" t="s">
        <v>67</v>
      </c>
      <c r="C861" s="27" t="s">
        <v>29</v>
      </c>
      <c r="D861" s="32"/>
      <c r="E861" s="4"/>
      <c r="F861" s="4"/>
      <c r="G861" s="4"/>
      <c r="H861" s="28">
        <f t="shared" si="104"/>
        <v>0</v>
      </c>
      <c r="I861" s="4"/>
      <c r="J861" s="4"/>
      <c r="K861" s="4"/>
      <c r="L861" s="28">
        <f t="shared" si="105"/>
        <v>0</v>
      </c>
      <c r="M861" s="4"/>
      <c r="N861" s="4"/>
      <c r="O861" s="4"/>
      <c r="P861" s="28">
        <f t="shared" si="106"/>
        <v>0</v>
      </c>
      <c r="Q861" s="4"/>
      <c r="R861" s="4"/>
      <c r="S861" s="4"/>
      <c r="T861" s="28">
        <f t="shared" si="107"/>
        <v>0</v>
      </c>
      <c r="U861" s="29">
        <f t="shared" si="110"/>
        <v>0</v>
      </c>
      <c r="V861" s="29">
        <f t="shared" si="110"/>
        <v>0</v>
      </c>
      <c r="W861" s="29">
        <f t="shared" si="110"/>
        <v>0</v>
      </c>
      <c r="X861" s="30">
        <f t="shared" si="108"/>
        <v>0</v>
      </c>
    </row>
    <row r="862" spans="1:25" ht="23.1" customHeight="1">
      <c r="A862" s="25">
        <v>15</v>
      </c>
      <c r="B862" s="26" t="s">
        <v>67</v>
      </c>
      <c r="C862" s="27" t="s">
        <v>30</v>
      </c>
      <c r="D862" s="32"/>
      <c r="E862" s="4"/>
      <c r="F862" s="4"/>
      <c r="G862" s="4"/>
      <c r="H862" s="28">
        <f t="shared" si="104"/>
        <v>0</v>
      </c>
      <c r="I862" s="4"/>
      <c r="J862" s="4"/>
      <c r="K862" s="4"/>
      <c r="L862" s="28">
        <f t="shared" si="105"/>
        <v>0</v>
      </c>
      <c r="M862" s="4"/>
      <c r="N862" s="4"/>
      <c r="O862" s="4"/>
      <c r="P862" s="28">
        <f t="shared" si="106"/>
        <v>0</v>
      </c>
      <c r="Q862" s="4"/>
      <c r="R862" s="4"/>
      <c r="S862" s="4"/>
      <c r="T862" s="28">
        <f t="shared" si="107"/>
        <v>0</v>
      </c>
      <c r="U862" s="29">
        <f t="shared" si="110"/>
        <v>0</v>
      </c>
      <c r="V862" s="29">
        <f t="shared" si="110"/>
        <v>0</v>
      </c>
      <c r="W862" s="29">
        <f t="shared" si="110"/>
        <v>0</v>
      </c>
      <c r="X862" s="30">
        <f t="shared" si="108"/>
        <v>0</v>
      </c>
    </row>
    <row r="863" spans="1:25" ht="23.1" customHeight="1">
      <c r="A863" s="25">
        <v>16</v>
      </c>
      <c r="B863" s="26" t="s">
        <v>67</v>
      </c>
      <c r="C863" s="27" t="s">
        <v>31</v>
      </c>
      <c r="D863" s="32">
        <v>5</v>
      </c>
      <c r="E863" s="4"/>
      <c r="F863" s="4">
        <v>2</v>
      </c>
      <c r="G863" s="4"/>
      <c r="H863" s="28">
        <f t="shared" si="104"/>
        <v>2</v>
      </c>
      <c r="I863" s="4"/>
      <c r="J863" s="4">
        <v>2</v>
      </c>
      <c r="K863" s="4"/>
      <c r="L863" s="28">
        <f t="shared" si="105"/>
        <v>2</v>
      </c>
      <c r="M863" s="4"/>
      <c r="N863" s="4">
        <v>1</v>
      </c>
      <c r="O863" s="4"/>
      <c r="P863" s="28">
        <f t="shared" si="106"/>
        <v>1</v>
      </c>
      <c r="Q863" s="4"/>
      <c r="R863" s="4"/>
      <c r="S863" s="4"/>
      <c r="T863" s="28">
        <f t="shared" si="107"/>
        <v>0</v>
      </c>
      <c r="U863" s="29">
        <f t="shared" si="110"/>
        <v>0</v>
      </c>
      <c r="V863" s="29">
        <f t="shared" si="110"/>
        <v>5</v>
      </c>
      <c r="W863" s="29">
        <f t="shared" si="110"/>
        <v>0</v>
      </c>
      <c r="X863" s="30">
        <f t="shared" si="108"/>
        <v>5</v>
      </c>
      <c r="Y863" s="3">
        <f>X863-D863</f>
        <v>0</v>
      </c>
    </row>
    <row r="864" spans="1:25" ht="23.1" customHeight="1">
      <c r="A864" s="25">
        <v>17</v>
      </c>
      <c r="B864" s="26" t="s">
        <v>67</v>
      </c>
      <c r="C864" s="27" t="s">
        <v>32</v>
      </c>
      <c r="D864" s="32"/>
      <c r="E864" s="4"/>
      <c r="F864" s="4"/>
      <c r="G864" s="4"/>
      <c r="H864" s="28">
        <f t="shared" si="104"/>
        <v>0</v>
      </c>
      <c r="I864" s="4"/>
      <c r="J864" s="4"/>
      <c r="K864" s="4"/>
      <c r="L864" s="28">
        <f t="shared" si="105"/>
        <v>0</v>
      </c>
      <c r="M864" s="4"/>
      <c r="N864" s="4"/>
      <c r="O864" s="4"/>
      <c r="P864" s="28">
        <f t="shared" si="106"/>
        <v>0</v>
      </c>
      <c r="Q864" s="4"/>
      <c r="R864" s="4"/>
      <c r="S864" s="4"/>
      <c r="T864" s="28">
        <f t="shared" si="107"/>
        <v>0</v>
      </c>
      <c r="U864" s="29">
        <f t="shared" si="110"/>
        <v>0</v>
      </c>
      <c r="V864" s="29">
        <f t="shared" si="110"/>
        <v>0</v>
      </c>
      <c r="W864" s="29">
        <f t="shared" si="110"/>
        <v>0</v>
      </c>
      <c r="X864" s="30">
        <f t="shared" si="108"/>
        <v>0</v>
      </c>
    </row>
    <row r="865" spans="1:24" ht="23.1" customHeight="1">
      <c r="A865" s="25">
        <v>18</v>
      </c>
      <c r="B865" s="26" t="s">
        <v>67</v>
      </c>
      <c r="C865" s="27" t="s">
        <v>33</v>
      </c>
      <c r="D865" s="32"/>
      <c r="E865" s="4"/>
      <c r="F865" s="4"/>
      <c r="G865" s="4"/>
      <c r="H865" s="28">
        <f t="shared" si="104"/>
        <v>0</v>
      </c>
      <c r="I865" s="4"/>
      <c r="J865" s="4"/>
      <c r="K865" s="4"/>
      <c r="L865" s="28">
        <f t="shared" si="105"/>
        <v>0</v>
      </c>
      <c r="M865" s="4"/>
      <c r="N865" s="4"/>
      <c r="O865" s="4"/>
      <c r="P865" s="28">
        <f t="shared" si="106"/>
        <v>0</v>
      </c>
      <c r="Q865" s="4"/>
      <c r="R865" s="4"/>
      <c r="S865" s="4"/>
      <c r="T865" s="28">
        <f t="shared" si="107"/>
        <v>0</v>
      </c>
      <c r="U865" s="29">
        <f t="shared" si="110"/>
        <v>0</v>
      </c>
      <c r="V865" s="29">
        <f t="shared" si="110"/>
        <v>0</v>
      </c>
      <c r="W865" s="29">
        <f t="shared" si="110"/>
        <v>0</v>
      </c>
      <c r="X865" s="30">
        <f t="shared" si="108"/>
        <v>0</v>
      </c>
    </row>
    <row r="866" spans="1:24" ht="20.25">
      <c r="A866" s="25">
        <v>19</v>
      </c>
      <c r="B866" s="26" t="s">
        <v>67</v>
      </c>
      <c r="C866" s="33" t="s">
        <v>34</v>
      </c>
      <c r="D866" s="4"/>
      <c r="E866" s="4"/>
      <c r="F866" s="4"/>
      <c r="G866" s="4"/>
      <c r="H866" s="18">
        <f t="shared" si="104"/>
        <v>0</v>
      </c>
      <c r="I866" s="4"/>
      <c r="J866" s="4"/>
      <c r="K866" s="4"/>
      <c r="L866" s="18">
        <f t="shared" si="105"/>
        <v>0</v>
      </c>
      <c r="M866" s="4"/>
      <c r="N866" s="4"/>
      <c r="O866" s="4"/>
      <c r="P866" s="18">
        <f t="shared" si="106"/>
        <v>0</v>
      </c>
      <c r="Q866" s="4"/>
      <c r="R866" s="4"/>
      <c r="S866" s="4"/>
      <c r="T866" s="18">
        <f t="shared" si="107"/>
        <v>0</v>
      </c>
      <c r="U866" s="18">
        <f t="shared" si="110"/>
        <v>0</v>
      </c>
      <c r="V866" s="18">
        <f t="shared" si="110"/>
        <v>0</v>
      </c>
      <c r="W866" s="18">
        <f t="shared" si="110"/>
        <v>0</v>
      </c>
      <c r="X866" s="18">
        <f t="shared" si="108"/>
        <v>0</v>
      </c>
    </row>
    <row r="867" spans="1:24" ht="20.25">
      <c r="A867" s="25">
        <v>20</v>
      </c>
      <c r="B867" s="26" t="s">
        <v>67</v>
      </c>
      <c r="C867" s="34" t="s">
        <v>35</v>
      </c>
      <c r="D867" s="32">
        <v>2</v>
      </c>
      <c r="E867" s="4"/>
      <c r="F867" s="4">
        <v>1</v>
      </c>
      <c r="G867" s="4"/>
      <c r="H867" s="28">
        <f t="shared" si="104"/>
        <v>1</v>
      </c>
      <c r="I867" s="4"/>
      <c r="J867" s="4">
        <v>1</v>
      </c>
      <c r="K867" s="4"/>
      <c r="L867" s="28">
        <f t="shared" si="105"/>
        <v>1</v>
      </c>
      <c r="M867" s="4"/>
      <c r="N867" s="4"/>
      <c r="O867" s="4"/>
      <c r="P867" s="28">
        <f t="shared" si="106"/>
        <v>0</v>
      </c>
      <c r="Q867" s="4"/>
      <c r="R867" s="4"/>
      <c r="S867" s="4"/>
      <c r="T867" s="28">
        <f t="shared" si="107"/>
        <v>0</v>
      </c>
      <c r="U867" s="29">
        <f t="shared" si="110"/>
        <v>0</v>
      </c>
      <c r="V867" s="29">
        <f t="shared" si="110"/>
        <v>2</v>
      </c>
      <c r="W867" s="29">
        <f t="shared" si="110"/>
        <v>0</v>
      </c>
      <c r="X867" s="30">
        <f t="shared" si="108"/>
        <v>2</v>
      </c>
    </row>
    <row r="868" spans="1:24" ht="20.25">
      <c r="A868" s="25">
        <v>21</v>
      </c>
      <c r="B868" s="26" t="s">
        <v>67</v>
      </c>
      <c r="C868" s="27" t="s">
        <v>36</v>
      </c>
      <c r="D868" s="32"/>
      <c r="E868" s="4"/>
      <c r="F868" s="4"/>
      <c r="G868" s="4"/>
      <c r="H868" s="28">
        <f t="shared" si="104"/>
        <v>0</v>
      </c>
      <c r="I868" s="4"/>
      <c r="J868" s="4"/>
      <c r="K868" s="4"/>
      <c r="L868" s="28">
        <f t="shared" si="105"/>
        <v>0</v>
      </c>
      <c r="M868" s="4"/>
      <c r="N868" s="4"/>
      <c r="O868" s="4"/>
      <c r="P868" s="28">
        <f t="shared" si="106"/>
        <v>0</v>
      </c>
      <c r="Q868" s="4"/>
      <c r="R868" s="4"/>
      <c r="S868" s="4"/>
      <c r="T868" s="28">
        <f t="shared" si="107"/>
        <v>0</v>
      </c>
      <c r="U868" s="29">
        <f t="shared" si="110"/>
        <v>0</v>
      </c>
      <c r="V868" s="29">
        <f t="shared" si="110"/>
        <v>0</v>
      </c>
      <c r="W868" s="29">
        <f t="shared" si="110"/>
        <v>0</v>
      </c>
      <c r="X868" s="30">
        <f t="shared" si="108"/>
        <v>0</v>
      </c>
    </row>
    <row r="869" spans="1:24" ht="20.25">
      <c r="A869" s="25">
        <v>22</v>
      </c>
      <c r="B869" s="26" t="s">
        <v>67</v>
      </c>
      <c r="C869" s="27" t="s">
        <v>37</v>
      </c>
      <c r="D869" s="32">
        <v>5</v>
      </c>
      <c r="E869" s="4"/>
      <c r="F869" s="4">
        <v>3</v>
      </c>
      <c r="G869" s="4"/>
      <c r="H869" s="28">
        <f t="shared" si="104"/>
        <v>3</v>
      </c>
      <c r="I869" s="4"/>
      <c r="J869" s="4">
        <v>2</v>
      </c>
      <c r="K869" s="4"/>
      <c r="L869" s="28">
        <f t="shared" si="105"/>
        <v>2</v>
      </c>
      <c r="M869" s="4"/>
      <c r="N869" s="4"/>
      <c r="O869" s="4"/>
      <c r="P869" s="28">
        <f t="shared" si="106"/>
        <v>0</v>
      </c>
      <c r="Q869" s="4"/>
      <c r="R869" s="4"/>
      <c r="S869" s="4"/>
      <c r="T869" s="28">
        <f t="shared" si="107"/>
        <v>0</v>
      </c>
      <c r="U869" s="29">
        <f t="shared" si="110"/>
        <v>0</v>
      </c>
      <c r="V869" s="29">
        <f t="shared" si="110"/>
        <v>5</v>
      </c>
      <c r="W869" s="29">
        <f t="shared" si="110"/>
        <v>0</v>
      </c>
      <c r="X869" s="30">
        <f t="shared" si="108"/>
        <v>5</v>
      </c>
    </row>
    <row r="870" spans="1:24" ht="40.5">
      <c r="A870" s="25">
        <v>23</v>
      </c>
      <c r="B870" s="26" t="s">
        <v>67</v>
      </c>
      <c r="C870" s="27" t="s">
        <v>146</v>
      </c>
      <c r="D870" s="32">
        <v>4</v>
      </c>
      <c r="E870" s="4"/>
      <c r="F870" s="4">
        <v>2</v>
      </c>
      <c r="G870" s="4"/>
      <c r="H870" s="28">
        <f t="shared" si="104"/>
        <v>2</v>
      </c>
      <c r="I870" s="4"/>
      <c r="J870" s="4">
        <v>2</v>
      </c>
      <c r="K870" s="4"/>
      <c r="L870" s="28">
        <f t="shared" si="105"/>
        <v>2</v>
      </c>
      <c r="M870" s="4"/>
      <c r="N870" s="4"/>
      <c r="O870" s="4"/>
      <c r="P870" s="28">
        <f t="shared" si="106"/>
        <v>0</v>
      </c>
      <c r="Q870" s="4"/>
      <c r="R870" s="4"/>
      <c r="S870" s="4"/>
      <c r="T870" s="28">
        <f t="shared" si="107"/>
        <v>0</v>
      </c>
      <c r="U870" s="29">
        <f t="shared" si="110"/>
        <v>0</v>
      </c>
      <c r="V870" s="29">
        <f t="shared" si="110"/>
        <v>4</v>
      </c>
      <c r="W870" s="29">
        <f t="shared" si="110"/>
        <v>0</v>
      </c>
      <c r="X870" s="30">
        <f t="shared" si="108"/>
        <v>4</v>
      </c>
    </row>
    <row r="871" spans="1:24" ht="20.25">
      <c r="A871" s="25">
        <v>24</v>
      </c>
      <c r="B871" s="26" t="s">
        <v>67</v>
      </c>
      <c r="C871" s="27" t="s">
        <v>38</v>
      </c>
      <c r="D871" s="32"/>
      <c r="E871" s="4"/>
      <c r="F871" s="4"/>
      <c r="G871" s="4"/>
      <c r="H871" s="28">
        <f t="shared" si="104"/>
        <v>0</v>
      </c>
      <c r="I871" s="4"/>
      <c r="J871" s="4"/>
      <c r="K871" s="4"/>
      <c r="L871" s="28">
        <f t="shared" si="105"/>
        <v>0</v>
      </c>
      <c r="M871" s="4"/>
      <c r="N871" s="4"/>
      <c r="O871" s="4"/>
      <c r="P871" s="28">
        <f t="shared" si="106"/>
        <v>0</v>
      </c>
      <c r="Q871" s="4"/>
      <c r="R871" s="4"/>
      <c r="S871" s="4"/>
      <c r="T871" s="28">
        <f t="shared" si="107"/>
        <v>0</v>
      </c>
      <c r="U871" s="29">
        <f t="shared" si="110"/>
        <v>0</v>
      </c>
      <c r="V871" s="29">
        <f t="shared" si="110"/>
        <v>0</v>
      </c>
      <c r="W871" s="29">
        <f t="shared" si="110"/>
        <v>0</v>
      </c>
      <c r="X871" s="30">
        <f t="shared" si="108"/>
        <v>0</v>
      </c>
    </row>
    <row r="872" spans="1:24" ht="20.25">
      <c r="A872" s="25">
        <v>25</v>
      </c>
      <c r="B872" s="26" t="s">
        <v>67</v>
      </c>
      <c r="C872" s="27" t="s">
        <v>39</v>
      </c>
      <c r="D872" s="32"/>
      <c r="E872" s="4"/>
      <c r="F872" s="4"/>
      <c r="G872" s="4"/>
      <c r="H872" s="28">
        <f t="shared" si="104"/>
        <v>0</v>
      </c>
      <c r="I872" s="4"/>
      <c r="J872" s="4"/>
      <c r="K872" s="4"/>
      <c r="L872" s="28">
        <f t="shared" si="105"/>
        <v>0</v>
      </c>
      <c r="M872" s="4"/>
      <c r="N872" s="4"/>
      <c r="O872" s="4"/>
      <c r="P872" s="28">
        <f t="shared" si="106"/>
        <v>0</v>
      </c>
      <c r="Q872" s="4"/>
      <c r="R872" s="4"/>
      <c r="S872" s="4"/>
      <c r="T872" s="28">
        <f t="shared" si="107"/>
        <v>0</v>
      </c>
      <c r="U872" s="29">
        <f t="shared" si="110"/>
        <v>0</v>
      </c>
      <c r="V872" s="29">
        <f t="shared" si="110"/>
        <v>0</v>
      </c>
      <c r="W872" s="29">
        <f t="shared" si="110"/>
        <v>0</v>
      </c>
      <c r="X872" s="30">
        <f t="shared" si="108"/>
        <v>0</v>
      </c>
    </row>
    <row r="873" spans="1:24" ht="20.25">
      <c r="A873" s="25">
        <v>26</v>
      </c>
      <c r="B873" s="26" t="s">
        <v>67</v>
      </c>
      <c r="C873" s="27" t="s">
        <v>40</v>
      </c>
      <c r="D873" s="32"/>
      <c r="E873" s="4"/>
      <c r="F873" s="4"/>
      <c r="G873" s="4"/>
      <c r="H873" s="28">
        <f t="shared" si="104"/>
        <v>0</v>
      </c>
      <c r="I873" s="4"/>
      <c r="J873" s="4"/>
      <c r="K873" s="4"/>
      <c r="L873" s="28">
        <f t="shared" si="105"/>
        <v>0</v>
      </c>
      <c r="M873" s="4"/>
      <c r="N873" s="4"/>
      <c r="O873" s="4"/>
      <c r="P873" s="28">
        <f t="shared" si="106"/>
        <v>0</v>
      </c>
      <c r="Q873" s="4"/>
      <c r="R873" s="4"/>
      <c r="S873" s="4"/>
      <c r="T873" s="28">
        <f t="shared" si="107"/>
        <v>0</v>
      </c>
      <c r="U873" s="29">
        <f t="shared" si="110"/>
        <v>0</v>
      </c>
      <c r="V873" s="29">
        <f t="shared" si="110"/>
        <v>0</v>
      </c>
      <c r="W873" s="29">
        <f t="shared" si="110"/>
        <v>0</v>
      </c>
      <c r="X873" s="30">
        <f t="shared" si="108"/>
        <v>0</v>
      </c>
    </row>
    <row r="874" spans="1:24" ht="20.25">
      <c r="A874" s="25">
        <v>27</v>
      </c>
      <c r="B874" s="26" t="s">
        <v>67</v>
      </c>
      <c r="C874" s="27" t="s">
        <v>41</v>
      </c>
      <c r="D874" s="32"/>
      <c r="E874" s="4"/>
      <c r="F874" s="4"/>
      <c r="G874" s="4"/>
      <c r="H874" s="28">
        <f t="shared" si="104"/>
        <v>0</v>
      </c>
      <c r="I874" s="4"/>
      <c r="J874" s="4"/>
      <c r="K874" s="4"/>
      <c r="L874" s="28">
        <f t="shared" si="105"/>
        <v>0</v>
      </c>
      <c r="M874" s="4"/>
      <c r="N874" s="4"/>
      <c r="O874" s="4"/>
      <c r="P874" s="28">
        <f t="shared" si="106"/>
        <v>0</v>
      </c>
      <c r="Q874" s="4"/>
      <c r="R874" s="4"/>
      <c r="S874" s="4"/>
      <c r="T874" s="28">
        <f t="shared" si="107"/>
        <v>0</v>
      </c>
      <c r="U874" s="29">
        <f t="shared" si="110"/>
        <v>0</v>
      </c>
      <c r="V874" s="29">
        <f t="shared" si="110"/>
        <v>0</v>
      </c>
      <c r="W874" s="29">
        <f t="shared" si="110"/>
        <v>0</v>
      </c>
      <c r="X874" s="30">
        <f t="shared" si="108"/>
        <v>0</v>
      </c>
    </row>
    <row r="875" spans="1:24" ht="20.25">
      <c r="A875" s="25">
        <v>28</v>
      </c>
      <c r="B875" s="26" t="s">
        <v>67</v>
      </c>
      <c r="C875" s="27" t="s">
        <v>42</v>
      </c>
      <c r="D875" s="32"/>
      <c r="E875" s="4"/>
      <c r="F875" s="4"/>
      <c r="G875" s="4"/>
      <c r="H875" s="28">
        <f t="shared" si="104"/>
        <v>0</v>
      </c>
      <c r="I875" s="4"/>
      <c r="J875" s="4"/>
      <c r="K875" s="4"/>
      <c r="L875" s="28">
        <f t="shared" si="105"/>
        <v>0</v>
      </c>
      <c r="M875" s="4"/>
      <c r="N875" s="4"/>
      <c r="O875" s="4"/>
      <c r="P875" s="28">
        <f t="shared" si="106"/>
        <v>0</v>
      </c>
      <c r="Q875" s="4"/>
      <c r="R875" s="4"/>
      <c r="S875" s="4"/>
      <c r="T875" s="28">
        <f t="shared" si="107"/>
        <v>0</v>
      </c>
      <c r="U875" s="29">
        <f t="shared" si="110"/>
        <v>0</v>
      </c>
      <c r="V875" s="29">
        <f t="shared" si="110"/>
        <v>0</v>
      </c>
      <c r="W875" s="29">
        <f t="shared" si="110"/>
        <v>0</v>
      </c>
      <c r="X875" s="30">
        <f t="shared" si="108"/>
        <v>0</v>
      </c>
    </row>
    <row r="876" spans="1:24" ht="40.5">
      <c r="A876" s="25">
        <v>31</v>
      </c>
      <c r="B876" s="26" t="s">
        <v>67</v>
      </c>
      <c r="C876" s="27" t="s">
        <v>121</v>
      </c>
      <c r="D876" s="32"/>
      <c r="E876" s="4"/>
      <c r="F876" s="4"/>
      <c r="G876" s="4"/>
      <c r="H876" s="28">
        <f t="shared" si="104"/>
        <v>0</v>
      </c>
      <c r="I876" s="4"/>
      <c r="J876" s="4"/>
      <c r="K876" s="4"/>
      <c r="L876" s="28">
        <f t="shared" si="105"/>
        <v>0</v>
      </c>
      <c r="M876" s="4"/>
      <c r="N876" s="4"/>
      <c r="O876" s="4"/>
      <c r="P876" s="28">
        <f t="shared" si="106"/>
        <v>0</v>
      </c>
      <c r="Q876" s="4"/>
      <c r="R876" s="4"/>
      <c r="S876" s="4"/>
      <c r="T876" s="28">
        <f t="shared" si="107"/>
        <v>0</v>
      </c>
      <c r="U876" s="29">
        <f t="shared" si="110"/>
        <v>0</v>
      </c>
      <c r="V876" s="29">
        <f t="shared" si="110"/>
        <v>0</v>
      </c>
      <c r="W876" s="29">
        <f t="shared" si="110"/>
        <v>0</v>
      </c>
      <c r="X876" s="30">
        <f t="shared" si="108"/>
        <v>0</v>
      </c>
    </row>
    <row r="877" spans="1:24" ht="20.25">
      <c r="A877" s="25">
        <v>32</v>
      </c>
      <c r="B877" s="26" t="s">
        <v>67</v>
      </c>
      <c r="C877" s="27" t="s">
        <v>43</v>
      </c>
      <c r="D877" s="32">
        <v>113</v>
      </c>
      <c r="E877" s="4"/>
      <c r="F877" s="4">
        <v>22</v>
      </c>
      <c r="G877" s="4"/>
      <c r="H877" s="28">
        <f t="shared" si="104"/>
        <v>22</v>
      </c>
      <c r="I877" s="4">
        <v>3</v>
      </c>
      <c r="J877" s="4">
        <v>27</v>
      </c>
      <c r="K877" s="4"/>
      <c r="L877" s="28">
        <f t="shared" si="105"/>
        <v>30</v>
      </c>
      <c r="M877" s="4">
        <v>3</v>
      </c>
      <c r="N877" s="4">
        <v>28</v>
      </c>
      <c r="O877" s="4"/>
      <c r="P877" s="28">
        <f t="shared" si="106"/>
        <v>31</v>
      </c>
      <c r="Q877" s="4">
        <v>4</v>
      </c>
      <c r="R877" s="4">
        <v>26</v>
      </c>
      <c r="S877" s="4"/>
      <c r="T877" s="28">
        <f t="shared" si="107"/>
        <v>30</v>
      </c>
      <c r="U877" s="29">
        <f t="shared" si="110"/>
        <v>10</v>
      </c>
      <c r="V877" s="29">
        <f t="shared" si="110"/>
        <v>103</v>
      </c>
      <c r="W877" s="29">
        <f t="shared" si="110"/>
        <v>0</v>
      </c>
      <c r="X877" s="30">
        <f t="shared" si="108"/>
        <v>113</v>
      </c>
    </row>
    <row r="878" spans="1:24" ht="40.5">
      <c r="A878" s="25">
        <v>33</v>
      </c>
      <c r="B878" s="26" t="s">
        <v>67</v>
      </c>
      <c r="C878" s="27" t="s">
        <v>122</v>
      </c>
      <c r="D878" s="32"/>
      <c r="E878" s="4"/>
      <c r="F878" s="4"/>
      <c r="G878" s="4"/>
      <c r="H878" s="28">
        <f t="shared" si="104"/>
        <v>0</v>
      </c>
      <c r="I878" s="4"/>
      <c r="J878" s="4"/>
      <c r="K878" s="4"/>
      <c r="L878" s="28">
        <f t="shared" si="105"/>
        <v>0</v>
      </c>
      <c r="M878" s="4"/>
      <c r="N878" s="4"/>
      <c r="O878" s="4"/>
      <c r="P878" s="28">
        <f t="shared" si="106"/>
        <v>0</v>
      </c>
      <c r="Q878" s="4"/>
      <c r="R878" s="4"/>
      <c r="S878" s="4"/>
      <c r="T878" s="28">
        <f t="shared" si="107"/>
        <v>0</v>
      </c>
      <c r="U878" s="29">
        <f t="shared" si="110"/>
        <v>0</v>
      </c>
      <c r="V878" s="29">
        <f t="shared" si="110"/>
        <v>0</v>
      </c>
      <c r="W878" s="29">
        <f t="shared" si="110"/>
        <v>0</v>
      </c>
      <c r="X878" s="30">
        <f t="shared" si="108"/>
        <v>0</v>
      </c>
    </row>
    <row r="879" spans="1:24" ht="20.25">
      <c r="A879" s="25">
        <v>35</v>
      </c>
      <c r="B879" s="26" t="s">
        <v>67</v>
      </c>
      <c r="C879" s="34" t="s">
        <v>44</v>
      </c>
      <c r="D879" s="32"/>
      <c r="E879" s="4"/>
      <c r="F879" s="4"/>
      <c r="G879" s="4"/>
      <c r="H879" s="28">
        <f t="shared" si="104"/>
        <v>0</v>
      </c>
      <c r="I879" s="4"/>
      <c r="J879" s="4"/>
      <c r="K879" s="4"/>
      <c r="L879" s="28">
        <f t="shared" si="105"/>
        <v>0</v>
      </c>
      <c r="M879" s="4"/>
      <c r="N879" s="4"/>
      <c r="O879" s="4"/>
      <c r="P879" s="28">
        <f t="shared" si="106"/>
        <v>0</v>
      </c>
      <c r="Q879" s="4"/>
      <c r="R879" s="4"/>
      <c r="S879" s="4"/>
      <c r="T879" s="28">
        <f t="shared" si="107"/>
        <v>0</v>
      </c>
      <c r="U879" s="29">
        <f t="shared" si="110"/>
        <v>0</v>
      </c>
      <c r="V879" s="29">
        <f t="shared" si="110"/>
        <v>0</v>
      </c>
      <c r="W879" s="29">
        <f t="shared" si="110"/>
        <v>0</v>
      </c>
      <c r="X879" s="30">
        <f t="shared" si="108"/>
        <v>0</v>
      </c>
    </row>
    <row r="880" spans="1:24" ht="20.25">
      <c r="A880" s="25">
        <v>36</v>
      </c>
      <c r="B880" s="26" t="s">
        <v>67</v>
      </c>
      <c r="C880" s="34" t="s">
        <v>45</v>
      </c>
      <c r="D880" s="32"/>
      <c r="E880" s="4"/>
      <c r="F880" s="4"/>
      <c r="G880" s="4"/>
      <c r="H880" s="28">
        <f t="shared" si="104"/>
        <v>0</v>
      </c>
      <c r="I880" s="4"/>
      <c r="J880" s="4"/>
      <c r="K880" s="4"/>
      <c r="L880" s="28">
        <f t="shared" si="105"/>
        <v>0</v>
      </c>
      <c r="M880" s="4"/>
      <c r="N880" s="4"/>
      <c r="O880" s="4"/>
      <c r="P880" s="28">
        <f t="shared" si="106"/>
        <v>0</v>
      </c>
      <c r="Q880" s="4"/>
      <c r="R880" s="4"/>
      <c r="S880" s="4"/>
      <c r="T880" s="28">
        <f t="shared" si="107"/>
        <v>0</v>
      </c>
      <c r="U880" s="29">
        <f t="shared" si="110"/>
        <v>0</v>
      </c>
      <c r="V880" s="29">
        <f t="shared" si="110"/>
        <v>0</v>
      </c>
      <c r="W880" s="29">
        <f t="shared" si="110"/>
        <v>0</v>
      </c>
      <c r="X880" s="30">
        <f t="shared" si="108"/>
        <v>0</v>
      </c>
    </row>
    <row r="881" spans="1:25" ht="20.25">
      <c r="A881" s="25">
        <v>37</v>
      </c>
      <c r="B881" s="26" t="s">
        <v>67</v>
      </c>
      <c r="C881" s="34" t="s">
        <v>46</v>
      </c>
      <c r="D881" s="32"/>
      <c r="E881" s="4"/>
      <c r="F881" s="4"/>
      <c r="G881" s="4"/>
      <c r="H881" s="28">
        <f t="shared" si="104"/>
        <v>0</v>
      </c>
      <c r="I881" s="4"/>
      <c r="J881" s="4"/>
      <c r="K881" s="4"/>
      <c r="L881" s="28">
        <f t="shared" si="105"/>
        <v>0</v>
      </c>
      <c r="M881" s="4"/>
      <c r="N881" s="4"/>
      <c r="O881" s="4"/>
      <c r="P881" s="28">
        <f t="shared" si="106"/>
        <v>0</v>
      </c>
      <c r="Q881" s="4"/>
      <c r="R881" s="4"/>
      <c r="S881" s="4"/>
      <c r="T881" s="28">
        <f t="shared" si="107"/>
        <v>0</v>
      </c>
      <c r="U881" s="29">
        <f t="shared" si="110"/>
        <v>0</v>
      </c>
      <c r="V881" s="29">
        <f t="shared" si="110"/>
        <v>0</v>
      </c>
      <c r="W881" s="29">
        <f t="shared" si="110"/>
        <v>0</v>
      </c>
      <c r="X881" s="30">
        <f t="shared" si="108"/>
        <v>0</v>
      </c>
    </row>
    <row r="882" spans="1:25" ht="23.1" customHeight="1">
      <c r="A882" s="25">
        <v>38</v>
      </c>
      <c r="B882" s="26" t="s">
        <v>67</v>
      </c>
      <c r="C882" s="34" t="s">
        <v>47</v>
      </c>
      <c r="D882" s="32"/>
      <c r="E882" s="4"/>
      <c r="F882" s="4"/>
      <c r="G882" s="4"/>
      <c r="H882" s="28">
        <f t="shared" si="104"/>
        <v>0</v>
      </c>
      <c r="I882" s="4"/>
      <c r="J882" s="4"/>
      <c r="K882" s="4"/>
      <c r="L882" s="28">
        <f t="shared" si="105"/>
        <v>0</v>
      </c>
      <c r="M882" s="4"/>
      <c r="N882" s="4"/>
      <c r="O882" s="4"/>
      <c r="P882" s="28">
        <f t="shared" si="106"/>
        <v>0</v>
      </c>
      <c r="Q882" s="4"/>
      <c r="R882" s="4"/>
      <c r="S882" s="4"/>
      <c r="T882" s="28">
        <f t="shared" si="107"/>
        <v>0</v>
      </c>
      <c r="U882" s="29">
        <f t="shared" si="110"/>
        <v>0</v>
      </c>
      <c r="V882" s="29">
        <f t="shared" si="110"/>
        <v>0</v>
      </c>
      <c r="W882" s="29">
        <f t="shared" si="110"/>
        <v>0</v>
      </c>
      <c r="X882" s="30">
        <f t="shared" si="108"/>
        <v>0</v>
      </c>
    </row>
    <row r="883" spans="1:25" ht="23.1" customHeight="1">
      <c r="A883" s="35">
        <v>24</v>
      </c>
      <c r="B883" s="26" t="s">
        <v>67</v>
      </c>
      <c r="C883" s="35" t="s">
        <v>14</v>
      </c>
      <c r="D883" s="36">
        <f>SUM(D848:D882)</f>
        <v>223</v>
      </c>
      <c r="E883" s="35">
        <f t="shared" ref="E883:S883" si="111">SUM(E848:E882)</f>
        <v>0</v>
      </c>
      <c r="F883" s="35">
        <f>SUM(F848:F882)</f>
        <v>99</v>
      </c>
      <c r="G883" s="35">
        <f t="shared" si="111"/>
        <v>0</v>
      </c>
      <c r="H883" s="28">
        <f t="shared" si="104"/>
        <v>99</v>
      </c>
      <c r="I883" s="35">
        <f t="shared" si="111"/>
        <v>8</v>
      </c>
      <c r="J883" s="35">
        <f t="shared" si="111"/>
        <v>48</v>
      </c>
      <c r="K883" s="35">
        <f t="shared" si="111"/>
        <v>0</v>
      </c>
      <c r="L883" s="28">
        <f t="shared" si="105"/>
        <v>56</v>
      </c>
      <c r="M883" s="35">
        <f t="shared" si="111"/>
        <v>3</v>
      </c>
      <c r="N883" s="35">
        <f t="shared" si="111"/>
        <v>35</v>
      </c>
      <c r="O883" s="35">
        <f t="shared" si="111"/>
        <v>0</v>
      </c>
      <c r="P883" s="28">
        <f t="shared" si="106"/>
        <v>38</v>
      </c>
      <c r="Q883" s="35">
        <f t="shared" si="111"/>
        <v>4</v>
      </c>
      <c r="R883" s="35">
        <f t="shared" si="111"/>
        <v>26</v>
      </c>
      <c r="S883" s="35">
        <f t="shared" si="111"/>
        <v>0</v>
      </c>
      <c r="T883" s="28">
        <f t="shared" si="107"/>
        <v>30</v>
      </c>
      <c r="U883" s="37">
        <f t="shared" si="110"/>
        <v>15</v>
      </c>
      <c r="V883" s="37">
        <f t="shared" si="110"/>
        <v>208</v>
      </c>
      <c r="W883" s="37">
        <f t="shared" si="110"/>
        <v>0</v>
      </c>
      <c r="X883" s="37">
        <f t="shared" si="108"/>
        <v>223</v>
      </c>
    </row>
    <row r="884" spans="1:25" ht="23.1" customHeight="1">
      <c r="A884" s="25">
        <v>1</v>
      </c>
      <c r="B884" s="26" t="s">
        <v>68</v>
      </c>
      <c r="C884" s="27" t="s">
        <v>16</v>
      </c>
      <c r="D884" s="28">
        <v>61</v>
      </c>
      <c r="E884" s="18"/>
      <c r="F884" s="18"/>
      <c r="G884" s="18"/>
      <c r="H884" s="28">
        <f t="shared" si="104"/>
        <v>0</v>
      </c>
      <c r="I884" s="18">
        <v>1</v>
      </c>
      <c r="J884" s="18">
        <v>35</v>
      </c>
      <c r="K884" s="18"/>
      <c r="L884" s="28">
        <f t="shared" si="105"/>
        <v>36</v>
      </c>
      <c r="M884" s="18">
        <v>1</v>
      </c>
      <c r="N884" s="18">
        <v>23</v>
      </c>
      <c r="O884" s="18"/>
      <c r="P884" s="28">
        <f t="shared" si="106"/>
        <v>24</v>
      </c>
      <c r="Q884" s="18">
        <v>1</v>
      </c>
      <c r="R884" s="18"/>
      <c r="S884" s="18"/>
      <c r="T884" s="28">
        <f t="shared" si="107"/>
        <v>1</v>
      </c>
      <c r="U884" s="29">
        <f t="shared" si="110"/>
        <v>3</v>
      </c>
      <c r="V884" s="29">
        <f t="shared" si="110"/>
        <v>58</v>
      </c>
      <c r="W884" s="29">
        <f t="shared" si="110"/>
        <v>0</v>
      </c>
      <c r="X884" s="30">
        <f t="shared" si="108"/>
        <v>61</v>
      </c>
      <c r="Y884" s="3">
        <f>X884-D884</f>
        <v>0</v>
      </c>
    </row>
    <row r="885" spans="1:25" ht="23.1" customHeight="1">
      <c r="A885" s="25">
        <v>2</v>
      </c>
      <c r="B885" s="26" t="s">
        <v>68</v>
      </c>
      <c r="C885" s="27" t="s">
        <v>17</v>
      </c>
      <c r="D885" s="28">
        <v>1</v>
      </c>
      <c r="E885" s="18"/>
      <c r="F885" s="18"/>
      <c r="G885" s="18"/>
      <c r="H885" s="28">
        <f t="shared" si="104"/>
        <v>0</v>
      </c>
      <c r="I885" s="18"/>
      <c r="J885" s="18"/>
      <c r="K885" s="18"/>
      <c r="L885" s="28">
        <f t="shared" si="105"/>
        <v>0</v>
      </c>
      <c r="M885" s="18">
        <v>1</v>
      </c>
      <c r="N885" s="18"/>
      <c r="O885" s="18"/>
      <c r="P885" s="28">
        <f t="shared" si="106"/>
        <v>1</v>
      </c>
      <c r="Q885" s="18"/>
      <c r="R885" s="18"/>
      <c r="S885" s="18"/>
      <c r="T885" s="28">
        <f t="shared" si="107"/>
        <v>0</v>
      </c>
      <c r="U885" s="29">
        <f t="shared" si="110"/>
        <v>1</v>
      </c>
      <c r="V885" s="29">
        <f t="shared" si="110"/>
        <v>0</v>
      </c>
      <c r="W885" s="29">
        <f t="shared" si="110"/>
        <v>0</v>
      </c>
      <c r="X885" s="30">
        <f t="shared" si="108"/>
        <v>1</v>
      </c>
    </row>
    <row r="886" spans="1:25" ht="23.1" customHeight="1">
      <c r="A886" s="25">
        <v>3</v>
      </c>
      <c r="B886" s="26" t="s">
        <v>68</v>
      </c>
      <c r="C886" s="27" t="s">
        <v>18</v>
      </c>
      <c r="D886" s="38">
        <f>19-3</f>
        <v>16</v>
      </c>
      <c r="E886" s="18"/>
      <c r="F886" s="18">
        <v>6</v>
      </c>
      <c r="G886" s="18"/>
      <c r="H886" s="28">
        <f t="shared" si="104"/>
        <v>6</v>
      </c>
      <c r="I886" s="18"/>
      <c r="J886" s="18">
        <v>6</v>
      </c>
      <c r="K886" s="18"/>
      <c r="L886" s="28">
        <f t="shared" si="105"/>
        <v>6</v>
      </c>
      <c r="M886" s="18">
        <v>1</v>
      </c>
      <c r="N886" s="1">
        <v>3</v>
      </c>
      <c r="O886" s="18"/>
      <c r="P886" s="28">
        <f t="shared" si="106"/>
        <v>4</v>
      </c>
      <c r="Q886" s="18"/>
      <c r="R886" s="18"/>
      <c r="S886" s="18"/>
      <c r="T886" s="28">
        <f t="shared" si="107"/>
        <v>0</v>
      </c>
      <c r="U886" s="29">
        <f t="shared" si="110"/>
        <v>1</v>
      </c>
      <c r="V886" s="29">
        <f t="shared" si="110"/>
        <v>15</v>
      </c>
      <c r="W886" s="29">
        <f t="shared" si="110"/>
        <v>0</v>
      </c>
      <c r="X886" s="30">
        <f t="shared" si="108"/>
        <v>16</v>
      </c>
    </row>
    <row r="887" spans="1:25" ht="23.1" customHeight="1">
      <c r="A887" s="25">
        <v>4</v>
      </c>
      <c r="B887" s="26" t="s">
        <v>68</v>
      </c>
      <c r="C887" s="27" t="s">
        <v>19</v>
      </c>
      <c r="D887" s="28"/>
      <c r="E887" s="18"/>
      <c r="F887" s="18"/>
      <c r="G887" s="18"/>
      <c r="H887" s="28">
        <f t="shared" si="104"/>
        <v>0</v>
      </c>
      <c r="I887" s="18"/>
      <c r="J887" s="18"/>
      <c r="K887" s="18"/>
      <c r="L887" s="28">
        <f t="shared" si="105"/>
        <v>0</v>
      </c>
      <c r="M887" s="18"/>
      <c r="N887" s="18"/>
      <c r="O887" s="18"/>
      <c r="P887" s="28">
        <f t="shared" si="106"/>
        <v>0</v>
      </c>
      <c r="Q887" s="18"/>
      <c r="R887" s="18"/>
      <c r="S887" s="18"/>
      <c r="T887" s="28">
        <f t="shared" si="107"/>
        <v>0</v>
      </c>
      <c r="U887" s="29">
        <f t="shared" si="110"/>
        <v>0</v>
      </c>
      <c r="V887" s="29">
        <f t="shared" si="110"/>
        <v>0</v>
      </c>
      <c r="W887" s="29">
        <f t="shared" si="110"/>
        <v>0</v>
      </c>
      <c r="X887" s="30">
        <f t="shared" si="108"/>
        <v>0</v>
      </c>
    </row>
    <row r="888" spans="1:25" ht="23.1" customHeight="1">
      <c r="A888" s="25">
        <v>5</v>
      </c>
      <c r="B888" s="26" t="s">
        <v>68</v>
      </c>
      <c r="C888" s="27" t="s">
        <v>20</v>
      </c>
      <c r="D888" s="28">
        <v>42</v>
      </c>
      <c r="E888" s="18"/>
      <c r="F888" s="18">
        <v>19</v>
      </c>
      <c r="G888" s="18"/>
      <c r="H888" s="28">
        <f t="shared" si="104"/>
        <v>19</v>
      </c>
      <c r="I888" s="18">
        <v>1</v>
      </c>
      <c r="J888" s="18">
        <v>15</v>
      </c>
      <c r="K888" s="18"/>
      <c r="L888" s="28">
        <f t="shared" si="105"/>
        <v>16</v>
      </c>
      <c r="M888" s="18">
        <v>1</v>
      </c>
      <c r="N888" s="18">
        <v>6</v>
      </c>
      <c r="O888" s="18"/>
      <c r="P888" s="28">
        <f t="shared" si="106"/>
        <v>7</v>
      </c>
      <c r="Q888" s="18"/>
      <c r="R888" s="18"/>
      <c r="S888" s="18"/>
      <c r="T888" s="28">
        <f t="shared" si="107"/>
        <v>0</v>
      </c>
      <c r="U888" s="29">
        <f t="shared" si="110"/>
        <v>2</v>
      </c>
      <c r="V888" s="29">
        <f t="shared" si="110"/>
        <v>40</v>
      </c>
      <c r="W888" s="29">
        <f t="shared" si="110"/>
        <v>0</v>
      </c>
      <c r="X888" s="30">
        <f t="shared" si="108"/>
        <v>42</v>
      </c>
    </row>
    <row r="889" spans="1:25" ht="23.1" customHeight="1">
      <c r="A889" s="25">
        <v>6</v>
      </c>
      <c r="B889" s="26" t="s">
        <v>68</v>
      </c>
      <c r="C889" s="27" t="s">
        <v>21</v>
      </c>
      <c r="D889" s="28">
        <v>179</v>
      </c>
      <c r="E889" s="18"/>
      <c r="F889" s="18">
        <v>76</v>
      </c>
      <c r="G889" s="18"/>
      <c r="H889" s="28">
        <f t="shared" si="104"/>
        <v>76</v>
      </c>
      <c r="I889" s="18">
        <v>2</v>
      </c>
      <c r="J889" s="18">
        <v>39</v>
      </c>
      <c r="K889" s="18"/>
      <c r="L889" s="28">
        <f t="shared" si="105"/>
        <v>41</v>
      </c>
      <c r="M889" s="18">
        <v>6</v>
      </c>
      <c r="N889" s="18">
        <v>49</v>
      </c>
      <c r="O889" s="18"/>
      <c r="P889" s="28">
        <f t="shared" si="106"/>
        <v>55</v>
      </c>
      <c r="Q889" s="18">
        <v>7</v>
      </c>
      <c r="R889" s="18"/>
      <c r="S889" s="18"/>
      <c r="T889" s="28">
        <f t="shared" si="107"/>
        <v>7</v>
      </c>
      <c r="U889" s="29">
        <f t="shared" si="110"/>
        <v>15</v>
      </c>
      <c r="V889" s="29">
        <f t="shared" si="110"/>
        <v>164</v>
      </c>
      <c r="W889" s="29">
        <f t="shared" si="110"/>
        <v>0</v>
      </c>
      <c r="X889" s="30">
        <f t="shared" si="108"/>
        <v>179</v>
      </c>
    </row>
    <row r="890" spans="1:25" ht="23.1" customHeight="1">
      <c r="A890" s="25">
        <v>7</v>
      </c>
      <c r="B890" s="26" t="s">
        <v>68</v>
      </c>
      <c r="C890" s="27" t="s">
        <v>22</v>
      </c>
      <c r="D890" s="28">
        <v>96</v>
      </c>
      <c r="E890" s="18"/>
      <c r="F890" s="18">
        <v>96</v>
      </c>
      <c r="G890" s="18"/>
      <c r="H890" s="28">
        <f t="shared" si="104"/>
        <v>96</v>
      </c>
      <c r="I890" s="18"/>
      <c r="J890" s="18"/>
      <c r="K890" s="18"/>
      <c r="L890" s="28">
        <f t="shared" si="105"/>
        <v>0</v>
      </c>
      <c r="M890" s="18"/>
      <c r="N890" s="18"/>
      <c r="O890" s="18"/>
      <c r="P890" s="28">
        <f t="shared" si="106"/>
        <v>0</v>
      </c>
      <c r="Q890" s="18"/>
      <c r="R890" s="18"/>
      <c r="S890" s="18"/>
      <c r="T890" s="28">
        <f t="shared" si="107"/>
        <v>0</v>
      </c>
      <c r="U890" s="29">
        <f t="shared" si="110"/>
        <v>0</v>
      </c>
      <c r="V890" s="29">
        <f t="shared" si="110"/>
        <v>96</v>
      </c>
      <c r="W890" s="29">
        <f t="shared" si="110"/>
        <v>0</v>
      </c>
      <c r="X890" s="30">
        <f t="shared" si="108"/>
        <v>96</v>
      </c>
    </row>
    <row r="891" spans="1:25" ht="23.1" customHeight="1">
      <c r="A891" s="25">
        <v>8</v>
      </c>
      <c r="B891" s="26" t="s">
        <v>68</v>
      </c>
      <c r="C891" s="27" t="s">
        <v>23</v>
      </c>
      <c r="D891" s="28"/>
      <c r="E891" s="18"/>
      <c r="F891" s="18"/>
      <c r="G891" s="18"/>
      <c r="H891" s="28">
        <f t="shared" si="104"/>
        <v>0</v>
      </c>
      <c r="I891" s="18"/>
      <c r="J891" s="18"/>
      <c r="K891" s="18"/>
      <c r="L891" s="28">
        <f t="shared" si="105"/>
        <v>0</v>
      </c>
      <c r="M891" s="18"/>
      <c r="N891" s="18"/>
      <c r="O891" s="18"/>
      <c r="P891" s="28">
        <f t="shared" si="106"/>
        <v>0</v>
      </c>
      <c r="Q891" s="18"/>
      <c r="R891" s="18"/>
      <c r="S891" s="18"/>
      <c r="T891" s="28">
        <f t="shared" si="107"/>
        <v>0</v>
      </c>
      <c r="U891" s="29">
        <f t="shared" si="110"/>
        <v>0</v>
      </c>
      <c r="V891" s="29">
        <f t="shared" si="110"/>
        <v>0</v>
      </c>
      <c r="W891" s="29">
        <f t="shared" si="110"/>
        <v>0</v>
      </c>
      <c r="X891" s="30">
        <f t="shared" si="108"/>
        <v>0</v>
      </c>
    </row>
    <row r="892" spans="1:25" ht="23.1" customHeight="1">
      <c r="A892" s="25">
        <v>9</v>
      </c>
      <c r="B892" s="26" t="s">
        <v>68</v>
      </c>
      <c r="C892" s="27" t="s">
        <v>24</v>
      </c>
      <c r="D892" s="28"/>
      <c r="E892" s="18"/>
      <c r="F892" s="18"/>
      <c r="G892" s="18"/>
      <c r="H892" s="28">
        <f t="shared" si="104"/>
        <v>0</v>
      </c>
      <c r="I892" s="18"/>
      <c r="J892" s="18"/>
      <c r="K892" s="18"/>
      <c r="L892" s="28">
        <f t="shared" si="105"/>
        <v>0</v>
      </c>
      <c r="M892" s="18"/>
      <c r="N892" s="18"/>
      <c r="O892" s="18"/>
      <c r="P892" s="28">
        <f t="shared" si="106"/>
        <v>0</v>
      </c>
      <c r="Q892" s="18"/>
      <c r="R892" s="18"/>
      <c r="S892" s="18"/>
      <c r="T892" s="28">
        <f t="shared" si="107"/>
        <v>0</v>
      </c>
      <c r="U892" s="29">
        <f t="shared" si="110"/>
        <v>0</v>
      </c>
      <c r="V892" s="29">
        <f t="shared" si="110"/>
        <v>0</v>
      </c>
      <c r="W892" s="29">
        <f t="shared" si="110"/>
        <v>0</v>
      </c>
      <c r="X892" s="30">
        <f t="shared" si="108"/>
        <v>0</v>
      </c>
    </row>
    <row r="893" spans="1:25" ht="23.1" customHeight="1">
      <c r="A893" s="25">
        <v>10</v>
      </c>
      <c r="B893" s="26" t="s">
        <v>68</v>
      </c>
      <c r="C893" s="27" t="s">
        <v>25</v>
      </c>
      <c r="D893" s="32"/>
      <c r="E893" s="4"/>
      <c r="F893" s="4"/>
      <c r="G893" s="4"/>
      <c r="H893" s="28">
        <f t="shared" si="104"/>
        <v>0</v>
      </c>
      <c r="I893" s="4"/>
      <c r="J893" s="4"/>
      <c r="K893" s="4"/>
      <c r="L893" s="28">
        <f t="shared" si="105"/>
        <v>0</v>
      </c>
      <c r="M893" s="4"/>
      <c r="N893" s="4"/>
      <c r="O893" s="4"/>
      <c r="P893" s="28">
        <f t="shared" si="106"/>
        <v>0</v>
      </c>
      <c r="Q893" s="4"/>
      <c r="R893" s="4"/>
      <c r="S893" s="4"/>
      <c r="T893" s="28">
        <f t="shared" si="107"/>
        <v>0</v>
      </c>
      <c r="U893" s="29">
        <f t="shared" si="110"/>
        <v>0</v>
      </c>
      <c r="V893" s="29">
        <f t="shared" si="110"/>
        <v>0</v>
      </c>
      <c r="W893" s="29">
        <f t="shared" si="110"/>
        <v>0</v>
      </c>
      <c r="X893" s="30">
        <f t="shared" si="108"/>
        <v>0</v>
      </c>
    </row>
    <row r="894" spans="1:25" ht="23.1" customHeight="1">
      <c r="A894" s="25">
        <v>11</v>
      </c>
      <c r="B894" s="26" t="s">
        <v>68</v>
      </c>
      <c r="C894" s="27" t="s">
        <v>26</v>
      </c>
      <c r="D894" s="36">
        <v>32</v>
      </c>
      <c r="E894" s="4"/>
      <c r="F894" s="4">
        <v>19</v>
      </c>
      <c r="G894" s="4"/>
      <c r="H894" s="28">
        <f t="shared" si="104"/>
        <v>19</v>
      </c>
      <c r="I894" s="4">
        <v>1</v>
      </c>
      <c r="J894" s="4">
        <v>6</v>
      </c>
      <c r="K894" s="4"/>
      <c r="L894" s="28">
        <f t="shared" si="105"/>
        <v>7</v>
      </c>
      <c r="M894" s="4">
        <v>1</v>
      </c>
      <c r="N894" s="4">
        <v>4</v>
      </c>
      <c r="O894" s="4"/>
      <c r="P894" s="28">
        <f t="shared" si="106"/>
        <v>5</v>
      </c>
      <c r="Q894" s="4">
        <v>1</v>
      </c>
      <c r="R894" s="4"/>
      <c r="S894" s="4"/>
      <c r="T894" s="28">
        <f t="shared" si="107"/>
        <v>1</v>
      </c>
      <c r="U894" s="29">
        <f t="shared" si="110"/>
        <v>3</v>
      </c>
      <c r="V894" s="29">
        <f t="shared" si="110"/>
        <v>29</v>
      </c>
      <c r="W894" s="29">
        <f t="shared" si="110"/>
        <v>0</v>
      </c>
      <c r="X894" s="30">
        <f t="shared" si="108"/>
        <v>32</v>
      </c>
    </row>
    <row r="895" spans="1:25" ht="23.1" customHeight="1">
      <c r="A895" s="25">
        <v>12</v>
      </c>
      <c r="B895" s="26" t="s">
        <v>68</v>
      </c>
      <c r="C895" s="27" t="s">
        <v>27</v>
      </c>
      <c r="D895" s="32"/>
      <c r="E895" s="4"/>
      <c r="F895" s="4"/>
      <c r="G895" s="4"/>
      <c r="H895" s="28">
        <f t="shared" si="104"/>
        <v>0</v>
      </c>
      <c r="I895" s="4"/>
      <c r="J895" s="4"/>
      <c r="K895" s="4"/>
      <c r="L895" s="28">
        <f t="shared" si="105"/>
        <v>0</v>
      </c>
      <c r="M895" s="4"/>
      <c r="N895" s="4"/>
      <c r="O895" s="4"/>
      <c r="P895" s="28">
        <f t="shared" si="106"/>
        <v>0</v>
      </c>
      <c r="Q895" s="4"/>
      <c r="R895" s="4"/>
      <c r="S895" s="4"/>
      <c r="T895" s="28">
        <f t="shared" si="107"/>
        <v>0</v>
      </c>
      <c r="U895" s="29">
        <f t="shared" si="110"/>
        <v>0</v>
      </c>
      <c r="V895" s="29">
        <f t="shared" si="110"/>
        <v>0</v>
      </c>
      <c r="W895" s="29">
        <f t="shared" si="110"/>
        <v>0</v>
      </c>
      <c r="X895" s="30">
        <f t="shared" si="108"/>
        <v>0</v>
      </c>
    </row>
    <row r="896" spans="1:25" ht="23.1" customHeight="1">
      <c r="A896" s="25">
        <v>13</v>
      </c>
      <c r="B896" s="26" t="s">
        <v>68</v>
      </c>
      <c r="C896" s="27" t="s">
        <v>28</v>
      </c>
      <c r="D896" s="32"/>
      <c r="E896" s="4"/>
      <c r="F896" s="4"/>
      <c r="G896" s="4"/>
      <c r="H896" s="28">
        <f t="shared" si="104"/>
        <v>0</v>
      </c>
      <c r="I896" s="4"/>
      <c r="J896" s="4"/>
      <c r="K896" s="4"/>
      <c r="L896" s="28">
        <f t="shared" si="105"/>
        <v>0</v>
      </c>
      <c r="M896" s="4"/>
      <c r="N896" s="4"/>
      <c r="O896" s="4"/>
      <c r="P896" s="28">
        <f t="shared" si="106"/>
        <v>0</v>
      </c>
      <c r="Q896" s="4"/>
      <c r="R896" s="4"/>
      <c r="S896" s="4"/>
      <c r="T896" s="28">
        <f t="shared" si="107"/>
        <v>0</v>
      </c>
      <c r="U896" s="29">
        <f t="shared" si="110"/>
        <v>0</v>
      </c>
      <c r="V896" s="29">
        <f t="shared" si="110"/>
        <v>0</v>
      </c>
      <c r="W896" s="29">
        <f t="shared" si="110"/>
        <v>0</v>
      </c>
      <c r="X896" s="30">
        <f t="shared" si="108"/>
        <v>0</v>
      </c>
    </row>
    <row r="897" spans="1:25" ht="23.1" customHeight="1">
      <c r="A897" s="25">
        <v>14</v>
      </c>
      <c r="B897" s="26" t="s">
        <v>68</v>
      </c>
      <c r="C897" s="27" t="s">
        <v>29</v>
      </c>
      <c r="D897" s="32"/>
      <c r="E897" s="4"/>
      <c r="F897" s="4"/>
      <c r="G897" s="4"/>
      <c r="H897" s="28">
        <f t="shared" si="104"/>
        <v>0</v>
      </c>
      <c r="I897" s="4"/>
      <c r="J897" s="4"/>
      <c r="K897" s="4"/>
      <c r="L897" s="28">
        <f t="shared" si="105"/>
        <v>0</v>
      </c>
      <c r="M897" s="4"/>
      <c r="N897" s="4"/>
      <c r="O897" s="4"/>
      <c r="P897" s="28">
        <f t="shared" si="106"/>
        <v>0</v>
      </c>
      <c r="Q897" s="4"/>
      <c r="R897" s="4"/>
      <c r="S897" s="4"/>
      <c r="T897" s="28">
        <f t="shared" si="107"/>
        <v>0</v>
      </c>
      <c r="U897" s="29">
        <f t="shared" si="110"/>
        <v>0</v>
      </c>
      <c r="V897" s="29">
        <f t="shared" si="110"/>
        <v>0</v>
      </c>
      <c r="W897" s="29">
        <f t="shared" si="110"/>
        <v>0</v>
      </c>
      <c r="X897" s="30">
        <f t="shared" si="108"/>
        <v>0</v>
      </c>
    </row>
    <row r="898" spans="1:25" ht="23.1" customHeight="1">
      <c r="A898" s="25">
        <v>15</v>
      </c>
      <c r="B898" s="26" t="s">
        <v>68</v>
      </c>
      <c r="C898" s="27" t="s">
        <v>30</v>
      </c>
      <c r="D898" s="32">
        <v>3</v>
      </c>
      <c r="E898" s="4"/>
      <c r="F898" s="4">
        <v>2</v>
      </c>
      <c r="G898" s="4"/>
      <c r="H898" s="28">
        <f t="shared" si="104"/>
        <v>2</v>
      </c>
      <c r="I898" s="4">
        <v>1</v>
      </c>
      <c r="J898" s="4"/>
      <c r="K898" s="4"/>
      <c r="L898" s="28">
        <f t="shared" si="105"/>
        <v>1</v>
      </c>
      <c r="M898" s="4"/>
      <c r="N898" s="4"/>
      <c r="O898" s="4"/>
      <c r="P898" s="28">
        <f t="shared" si="106"/>
        <v>0</v>
      </c>
      <c r="Q898" s="4"/>
      <c r="R898" s="4"/>
      <c r="S898" s="4"/>
      <c r="T898" s="28">
        <f t="shared" si="107"/>
        <v>0</v>
      </c>
      <c r="U898" s="29">
        <f t="shared" si="110"/>
        <v>1</v>
      </c>
      <c r="V898" s="29">
        <f t="shared" si="110"/>
        <v>2</v>
      </c>
      <c r="W898" s="29">
        <f t="shared" si="110"/>
        <v>0</v>
      </c>
      <c r="X898" s="30">
        <f t="shared" si="108"/>
        <v>3</v>
      </c>
    </row>
    <row r="899" spans="1:25" ht="23.1" customHeight="1">
      <c r="A899" s="25">
        <v>16</v>
      </c>
      <c r="B899" s="26" t="s">
        <v>68</v>
      </c>
      <c r="C899" s="27" t="s">
        <v>31</v>
      </c>
      <c r="D899" s="32">
        <v>50</v>
      </c>
      <c r="E899" s="4"/>
      <c r="F899" s="4">
        <v>24</v>
      </c>
      <c r="G899" s="4"/>
      <c r="H899" s="28">
        <f t="shared" si="104"/>
        <v>24</v>
      </c>
      <c r="I899" s="4">
        <v>1</v>
      </c>
      <c r="J899" s="4">
        <v>17</v>
      </c>
      <c r="K899" s="4"/>
      <c r="L899" s="28">
        <f t="shared" si="105"/>
        <v>18</v>
      </c>
      <c r="M899" s="4">
        <v>2</v>
      </c>
      <c r="N899" s="4">
        <v>6</v>
      </c>
      <c r="O899" s="4"/>
      <c r="P899" s="28">
        <f t="shared" si="106"/>
        <v>8</v>
      </c>
      <c r="Q899" s="4"/>
      <c r="R899" s="4"/>
      <c r="S899" s="4"/>
      <c r="T899" s="28">
        <f t="shared" si="107"/>
        <v>0</v>
      </c>
      <c r="U899" s="29">
        <f t="shared" si="110"/>
        <v>3</v>
      </c>
      <c r="V899" s="29">
        <f t="shared" si="110"/>
        <v>47</v>
      </c>
      <c r="W899" s="29">
        <f t="shared" si="110"/>
        <v>0</v>
      </c>
      <c r="X899" s="30">
        <f t="shared" si="108"/>
        <v>50</v>
      </c>
      <c r="Y899" s="3">
        <f>X899-D899</f>
        <v>0</v>
      </c>
    </row>
    <row r="900" spans="1:25" ht="23.1" customHeight="1">
      <c r="A900" s="25">
        <v>17</v>
      </c>
      <c r="B900" s="26" t="s">
        <v>68</v>
      </c>
      <c r="C900" s="27" t="s">
        <v>32</v>
      </c>
      <c r="D900" s="32"/>
      <c r="E900" s="4"/>
      <c r="F900" s="4"/>
      <c r="G900" s="4"/>
      <c r="H900" s="28">
        <f t="shared" si="104"/>
        <v>0</v>
      </c>
      <c r="I900" s="4"/>
      <c r="J900" s="4"/>
      <c r="K900" s="4"/>
      <c r="L900" s="28">
        <f t="shared" si="105"/>
        <v>0</v>
      </c>
      <c r="M900" s="4"/>
      <c r="N900" s="4"/>
      <c r="O900" s="4"/>
      <c r="P900" s="28">
        <f t="shared" si="106"/>
        <v>0</v>
      </c>
      <c r="Q900" s="4"/>
      <c r="R900" s="4"/>
      <c r="S900" s="4"/>
      <c r="T900" s="28">
        <f t="shared" si="107"/>
        <v>0</v>
      </c>
      <c r="U900" s="29">
        <f t="shared" si="110"/>
        <v>0</v>
      </c>
      <c r="V900" s="29">
        <f t="shared" si="110"/>
        <v>0</v>
      </c>
      <c r="W900" s="29">
        <f t="shared" si="110"/>
        <v>0</v>
      </c>
      <c r="X900" s="30">
        <f t="shared" si="108"/>
        <v>0</v>
      </c>
    </row>
    <row r="901" spans="1:25" ht="23.1" customHeight="1">
      <c r="A901" s="25">
        <v>18</v>
      </c>
      <c r="B901" s="26" t="s">
        <v>68</v>
      </c>
      <c r="C901" s="27" t="s">
        <v>33</v>
      </c>
      <c r="D901" s="32"/>
      <c r="E901" s="4"/>
      <c r="F901" s="4"/>
      <c r="G901" s="4"/>
      <c r="H901" s="28">
        <f t="shared" si="104"/>
        <v>0</v>
      </c>
      <c r="I901" s="4"/>
      <c r="J901" s="4"/>
      <c r="K901" s="4"/>
      <c r="L901" s="28">
        <f t="shared" si="105"/>
        <v>0</v>
      </c>
      <c r="M901" s="4"/>
      <c r="N901" s="4"/>
      <c r="O901" s="4"/>
      <c r="P901" s="28">
        <f t="shared" si="106"/>
        <v>0</v>
      </c>
      <c r="Q901" s="4"/>
      <c r="R901" s="4"/>
      <c r="S901" s="4"/>
      <c r="T901" s="28">
        <f t="shared" si="107"/>
        <v>0</v>
      </c>
      <c r="U901" s="29">
        <f t="shared" si="110"/>
        <v>0</v>
      </c>
      <c r="V901" s="29">
        <f t="shared" si="110"/>
        <v>0</v>
      </c>
      <c r="W901" s="29">
        <f t="shared" si="110"/>
        <v>0</v>
      </c>
      <c r="X901" s="30">
        <f t="shared" si="108"/>
        <v>0</v>
      </c>
    </row>
    <row r="902" spans="1:25" ht="23.1" customHeight="1">
      <c r="A902" s="25">
        <v>19</v>
      </c>
      <c r="B902" s="26" t="s">
        <v>68</v>
      </c>
      <c r="C902" s="33" t="s">
        <v>34</v>
      </c>
      <c r="D902" s="4"/>
      <c r="E902" s="4"/>
      <c r="F902" s="4"/>
      <c r="G902" s="4"/>
      <c r="H902" s="18">
        <f t="shared" si="104"/>
        <v>0</v>
      </c>
      <c r="I902" s="4"/>
      <c r="J902" s="4"/>
      <c r="K902" s="4"/>
      <c r="L902" s="18">
        <f t="shared" si="105"/>
        <v>0</v>
      </c>
      <c r="M902" s="4"/>
      <c r="N902" s="4"/>
      <c r="O902" s="4"/>
      <c r="P902" s="18">
        <f t="shared" si="106"/>
        <v>0</v>
      </c>
      <c r="Q902" s="4"/>
      <c r="R902" s="4"/>
      <c r="S902" s="4"/>
      <c r="T902" s="18">
        <f t="shared" si="107"/>
        <v>0</v>
      </c>
      <c r="U902" s="18">
        <f t="shared" si="110"/>
        <v>0</v>
      </c>
      <c r="V902" s="18">
        <f t="shared" si="110"/>
        <v>0</v>
      </c>
      <c r="W902" s="18">
        <f t="shared" si="110"/>
        <v>0</v>
      </c>
      <c r="X902" s="18">
        <f t="shared" si="108"/>
        <v>0</v>
      </c>
    </row>
    <row r="903" spans="1:25" ht="23.1" customHeight="1">
      <c r="A903" s="25">
        <v>20</v>
      </c>
      <c r="B903" s="26" t="s">
        <v>68</v>
      </c>
      <c r="C903" s="34" t="s">
        <v>35</v>
      </c>
      <c r="D903" s="32"/>
      <c r="E903" s="4"/>
      <c r="F903" s="4"/>
      <c r="G903" s="4"/>
      <c r="H903" s="28">
        <f t="shared" si="104"/>
        <v>0</v>
      </c>
      <c r="I903" s="4"/>
      <c r="J903" s="4"/>
      <c r="K903" s="4"/>
      <c r="L903" s="28">
        <f t="shared" si="105"/>
        <v>0</v>
      </c>
      <c r="M903" s="4"/>
      <c r="N903" s="4"/>
      <c r="O903" s="4"/>
      <c r="P903" s="28">
        <f t="shared" si="106"/>
        <v>0</v>
      </c>
      <c r="Q903" s="4"/>
      <c r="R903" s="4"/>
      <c r="S903" s="4"/>
      <c r="T903" s="28">
        <f t="shared" si="107"/>
        <v>0</v>
      </c>
      <c r="U903" s="29">
        <f t="shared" si="110"/>
        <v>0</v>
      </c>
      <c r="V903" s="29">
        <f t="shared" si="110"/>
        <v>0</v>
      </c>
      <c r="W903" s="29">
        <f t="shared" si="110"/>
        <v>0</v>
      </c>
      <c r="X903" s="30">
        <f t="shared" si="108"/>
        <v>0</v>
      </c>
    </row>
    <row r="904" spans="1:25" ht="23.1" customHeight="1">
      <c r="A904" s="25">
        <v>21</v>
      </c>
      <c r="B904" s="26" t="s">
        <v>68</v>
      </c>
      <c r="C904" s="27" t="s">
        <v>36</v>
      </c>
      <c r="D904" s="32"/>
      <c r="E904" s="4"/>
      <c r="F904" s="4"/>
      <c r="G904" s="4"/>
      <c r="H904" s="28">
        <f t="shared" si="104"/>
        <v>0</v>
      </c>
      <c r="I904" s="4"/>
      <c r="J904" s="4"/>
      <c r="K904" s="4"/>
      <c r="L904" s="28">
        <f t="shared" si="105"/>
        <v>0</v>
      </c>
      <c r="M904" s="4"/>
      <c r="N904" s="4"/>
      <c r="O904" s="4"/>
      <c r="P904" s="28">
        <f t="shared" si="106"/>
        <v>0</v>
      </c>
      <c r="Q904" s="4"/>
      <c r="R904" s="4"/>
      <c r="S904" s="4"/>
      <c r="T904" s="28">
        <f t="shared" si="107"/>
        <v>0</v>
      </c>
      <c r="U904" s="29">
        <f t="shared" si="110"/>
        <v>0</v>
      </c>
      <c r="V904" s="29">
        <f t="shared" si="110"/>
        <v>0</v>
      </c>
      <c r="W904" s="29">
        <f t="shared" si="110"/>
        <v>0</v>
      </c>
      <c r="X904" s="30">
        <f t="shared" si="108"/>
        <v>0</v>
      </c>
    </row>
    <row r="905" spans="1:25" ht="23.1" customHeight="1">
      <c r="A905" s="25">
        <v>22</v>
      </c>
      <c r="B905" s="26" t="s">
        <v>68</v>
      </c>
      <c r="C905" s="27" t="s">
        <v>37</v>
      </c>
      <c r="D905" s="32">
        <v>29</v>
      </c>
      <c r="E905" s="4"/>
      <c r="F905" s="4">
        <v>15</v>
      </c>
      <c r="G905" s="4"/>
      <c r="H905" s="28">
        <f t="shared" si="104"/>
        <v>15</v>
      </c>
      <c r="I905" s="4"/>
      <c r="J905" s="4">
        <v>7</v>
      </c>
      <c r="K905" s="4"/>
      <c r="L905" s="28">
        <f t="shared" si="105"/>
        <v>7</v>
      </c>
      <c r="M905" s="4"/>
      <c r="N905" s="4">
        <v>7</v>
      </c>
      <c r="O905" s="4"/>
      <c r="P905" s="28">
        <f t="shared" si="106"/>
        <v>7</v>
      </c>
      <c r="Q905" s="4"/>
      <c r="R905" s="4"/>
      <c r="S905" s="4"/>
      <c r="T905" s="28">
        <f t="shared" si="107"/>
        <v>0</v>
      </c>
      <c r="U905" s="29">
        <f t="shared" si="110"/>
        <v>0</v>
      </c>
      <c r="V905" s="29">
        <f t="shared" si="110"/>
        <v>29</v>
      </c>
      <c r="W905" s="29">
        <f t="shared" si="110"/>
        <v>0</v>
      </c>
      <c r="X905" s="30">
        <f t="shared" si="108"/>
        <v>29</v>
      </c>
    </row>
    <row r="906" spans="1:25" ht="23.1" customHeight="1">
      <c r="A906" s="25">
        <v>23</v>
      </c>
      <c r="B906" s="26" t="s">
        <v>68</v>
      </c>
      <c r="C906" s="27" t="s">
        <v>146</v>
      </c>
      <c r="D906" s="32">
        <v>20</v>
      </c>
      <c r="E906" s="4"/>
      <c r="F906" s="4">
        <v>7</v>
      </c>
      <c r="G906" s="4"/>
      <c r="H906" s="28">
        <f t="shared" si="104"/>
        <v>7</v>
      </c>
      <c r="I906" s="4"/>
      <c r="J906" s="4">
        <v>9</v>
      </c>
      <c r="K906" s="4"/>
      <c r="L906" s="28">
        <f t="shared" si="105"/>
        <v>9</v>
      </c>
      <c r="M906" s="4"/>
      <c r="N906" s="4">
        <v>4</v>
      </c>
      <c r="O906" s="4"/>
      <c r="P906" s="28">
        <f t="shared" si="106"/>
        <v>4</v>
      </c>
      <c r="Q906" s="4"/>
      <c r="R906" s="4"/>
      <c r="S906" s="4"/>
      <c r="T906" s="28">
        <f t="shared" si="107"/>
        <v>0</v>
      </c>
      <c r="U906" s="29">
        <f t="shared" si="110"/>
        <v>0</v>
      </c>
      <c r="V906" s="29">
        <f t="shared" si="110"/>
        <v>20</v>
      </c>
      <c r="W906" s="29">
        <f t="shared" si="110"/>
        <v>0</v>
      </c>
      <c r="X906" s="30">
        <f t="shared" si="108"/>
        <v>20</v>
      </c>
    </row>
    <row r="907" spans="1:25" ht="23.1" customHeight="1">
      <c r="A907" s="25">
        <v>24</v>
      </c>
      <c r="B907" s="26" t="s">
        <v>68</v>
      </c>
      <c r="C907" s="27" t="s">
        <v>38</v>
      </c>
      <c r="D907" s="32"/>
      <c r="E907" s="4"/>
      <c r="F907" s="4"/>
      <c r="G907" s="4"/>
      <c r="H907" s="28">
        <f t="shared" si="104"/>
        <v>0</v>
      </c>
      <c r="I907" s="4"/>
      <c r="J907" s="4"/>
      <c r="K907" s="4"/>
      <c r="L907" s="28">
        <f t="shared" si="105"/>
        <v>0</v>
      </c>
      <c r="M907" s="4"/>
      <c r="N907" s="4"/>
      <c r="O907" s="4"/>
      <c r="P907" s="28">
        <f t="shared" si="106"/>
        <v>0</v>
      </c>
      <c r="Q907" s="4"/>
      <c r="R907" s="4"/>
      <c r="S907" s="4"/>
      <c r="T907" s="28">
        <f t="shared" si="107"/>
        <v>0</v>
      </c>
      <c r="U907" s="29">
        <f t="shared" si="110"/>
        <v>0</v>
      </c>
      <c r="V907" s="29">
        <f t="shared" si="110"/>
        <v>0</v>
      </c>
      <c r="W907" s="29">
        <f t="shared" si="110"/>
        <v>0</v>
      </c>
      <c r="X907" s="30">
        <f t="shared" si="108"/>
        <v>0</v>
      </c>
    </row>
    <row r="908" spans="1:25" ht="23.1" customHeight="1">
      <c r="A908" s="25">
        <v>25</v>
      </c>
      <c r="B908" s="26" t="s">
        <v>68</v>
      </c>
      <c r="C908" s="27" t="s">
        <v>39</v>
      </c>
      <c r="D908" s="32"/>
      <c r="E908" s="4"/>
      <c r="F908" s="4"/>
      <c r="G908" s="4"/>
      <c r="H908" s="28">
        <f t="shared" si="104"/>
        <v>0</v>
      </c>
      <c r="I908" s="4"/>
      <c r="J908" s="4"/>
      <c r="K908" s="4"/>
      <c r="L908" s="28">
        <f t="shared" si="105"/>
        <v>0</v>
      </c>
      <c r="M908" s="4"/>
      <c r="N908" s="4"/>
      <c r="O908" s="4"/>
      <c r="P908" s="28">
        <f t="shared" si="106"/>
        <v>0</v>
      </c>
      <c r="Q908" s="4"/>
      <c r="R908" s="4"/>
      <c r="S908" s="4"/>
      <c r="T908" s="28">
        <f t="shared" si="107"/>
        <v>0</v>
      </c>
      <c r="U908" s="29">
        <f t="shared" si="110"/>
        <v>0</v>
      </c>
      <c r="V908" s="29">
        <f t="shared" si="110"/>
        <v>0</v>
      </c>
      <c r="W908" s="29">
        <f t="shared" si="110"/>
        <v>0</v>
      </c>
      <c r="X908" s="30">
        <f t="shared" si="108"/>
        <v>0</v>
      </c>
    </row>
    <row r="909" spans="1:25" ht="23.1" customHeight="1">
      <c r="A909" s="25">
        <v>26</v>
      </c>
      <c r="B909" s="26" t="s">
        <v>68</v>
      </c>
      <c r="C909" s="27" t="s">
        <v>40</v>
      </c>
      <c r="D909" s="32"/>
      <c r="E909" s="4"/>
      <c r="F909" s="4"/>
      <c r="G909" s="4"/>
      <c r="H909" s="28">
        <f t="shared" ref="H909:H972" si="112">SUM(E909,F909,G909)</f>
        <v>0</v>
      </c>
      <c r="I909" s="4"/>
      <c r="J909" s="4"/>
      <c r="K909" s="4"/>
      <c r="L909" s="28">
        <f t="shared" ref="L909:L972" si="113">SUM(I909,J909,K909)</f>
        <v>0</v>
      </c>
      <c r="M909" s="4"/>
      <c r="N909" s="4"/>
      <c r="O909" s="4"/>
      <c r="P909" s="28">
        <f t="shared" si="106"/>
        <v>0</v>
      </c>
      <c r="Q909" s="4"/>
      <c r="R909" s="4"/>
      <c r="S909" s="4"/>
      <c r="T909" s="28">
        <f t="shared" si="107"/>
        <v>0</v>
      </c>
      <c r="U909" s="29">
        <f t="shared" ref="U909:W968" si="114">SUM(E909,I909,M909,Q909)</f>
        <v>0</v>
      </c>
      <c r="V909" s="29">
        <f t="shared" si="114"/>
        <v>0</v>
      </c>
      <c r="W909" s="29">
        <f t="shared" si="114"/>
        <v>0</v>
      </c>
      <c r="X909" s="30">
        <f t="shared" si="108"/>
        <v>0</v>
      </c>
    </row>
    <row r="910" spans="1:25" ht="23.1" customHeight="1">
      <c r="A910" s="25">
        <v>27</v>
      </c>
      <c r="B910" s="26" t="s">
        <v>68</v>
      </c>
      <c r="C910" s="27" t="s">
        <v>41</v>
      </c>
      <c r="D910" s="32"/>
      <c r="E910" s="4"/>
      <c r="F910" s="4"/>
      <c r="G910" s="4"/>
      <c r="H910" s="28">
        <f t="shared" si="112"/>
        <v>0</v>
      </c>
      <c r="I910" s="4"/>
      <c r="J910" s="4"/>
      <c r="K910" s="4"/>
      <c r="L910" s="28">
        <f t="shared" si="113"/>
        <v>0</v>
      </c>
      <c r="M910" s="4"/>
      <c r="N910" s="4"/>
      <c r="O910" s="4"/>
      <c r="P910" s="28">
        <f t="shared" ref="P910:P973" si="115">SUM(M910,N910,O910)</f>
        <v>0</v>
      </c>
      <c r="Q910" s="4"/>
      <c r="R910" s="4"/>
      <c r="S910" s="4"/>
      <c r="T910" s="28">
        <f t="shared" ref="T910:T973" si="116">SUM(Q910,R910,S910)</f>
        <v>0</v>
      </c>
      <c r="U910" s="29">
        <f t="shared" si="114"/>
        <v>0</v>
      </c>
      <c r="V910" s="29">
        <f t="shared" si="114"/>
        <v>0</v>
      </c>
      <c r="W910" s="29">
        <f t="shared" si="114"/>
        <v>0</v>
      </c>
      <c r="X910" s="30">
        <f t="shared" ref="X910:X973" si="117">SUM(U910,V910,W910)</f>
        <v>0</v>
      </c>
    </row>
    <row r="911" spans="1:25" ht="23.1" customHeight="1">
      <c r="A911" s="25">
        <v>28</v>
      </c>
      <c r="B911" s="26" t="s">
        <v>68</v>
      </c>
      <c r="C911" s="27" t="s">
        <v>42</v>
      </c>
      <c r="D911" s="32"/>
      <c r="E911" s="4"/>
      <c r="F911" s="4"/>
      <c r="G911" s="4"/>
      <c r="H911" s="28">
        <f t="shared" si="112"/>
        <v>0</v>
      </c>
      <c r="I911" s="4"/>
      <c r="J911" s="4"/>
      <c r="K911" s="4"/>
      <c r="L911" s="28">
        <f t="shared" si="113"/>
        <v>0</v>
      </c>
      <c r="M911" s="4"/>
      <c r="N911" s="4"/>
      <c r="O911" s="4"/>
      <c r="P911" s="28">
        <f t="shared" si="115"/>
        <v>0</v>
      </c>
      <c r="Q911" s="4"/>
      <c r="R911" s="4"/>
      <c r="S911" s="4"/>
      <c r="T911" s="28">
        <f t="shared" si="116"/>
        <v>0</v>
      </c>
      <c r="U911" s="29">
        <f t="shared" si="114"/>
        <v>0</v>
      </c>
      <c r="V911" s="29">
        <f t="shared" si="114"/>
        <v>0</v>
      </c>
      <c r="W911" s="29">
        <f t="shared" si="114"/>
        <v>0</v>
      </c>
      <c r="X911" s="30">
        <f t="shared" si="117"/>
        <v>0</v>
      </c>
    </row>
    <row r="912" spans="1:25" ht="23.1" customHeight="1">
      <c r="A912" s="25">
        <v>29</v>
      </c>
      <c r="B912" s="26" t="s">
        <v>68</v>
      </c>
      <c r="C912" s="27" t="s">
        <v>123</v>
      </c>
      <c r="D912" s="39">
        <f>546+3</f>
        <v>549</v>
      </c>
      <c r="E912" s="4"/>
      <c r="F912" s="4">
        <v>235</v>
      </c>
      <c r="G912" s="4"/>
      <c r="H912" s="28">
        <f t="shared" si="112"/>
        <v>235</v>
      </c>
      <c r="I912" s="4">
        <v>5</v>
      </c>
      <c r="J912" s="4">
        <v>154</v>
      </c>
      <c r="K912" s="4"/>
      <c r="L912" s="28">
        <f t="shared" si="113"/>
        <v>159</v>
      </c>
      <c r="M912" s="4">
        <v>12</v>
      </c>
      <c r="N912" s="2">
        <v>133</v>
      </c>
      <c r="O912" s="4"/>
      <c r="P912" s="28">
        <f t="shared" si="115"/>
        <v>145</v>
      </c>
      <c r="Q912" s="4">
        <v>10</v>
      </c>
      <c r="R912" s="4"/>
      <c r="S912" s="4"/>
      <c r="T912" s="28">
        <f t="shared" si="116"/>
        <v>10</v>
      </c>
      <c r="U912" s="29">
        <f t="shared" si="114"/>
        <v>27</v>
      </c>
      <c r="V912" s="29">
        <f t="shared" si="114"/>
        <v>522</v>
      </c>
      <c r="W912" s="29">
        <f t="shared" si="114"/>
        <v>0</v>
      </c>
      <c r="X912" s="30">
        <f t="shared" si="117"/>
        <v>549</v>
      </c>
    </row>
    <row r="913" spans="1:24" ht="23.1" customHeight="1">
      <c r="A913" s="25">
        <v>31</v>
      </c>
      <c r="B913" s="26" t="s">
        <v>68</v>
      </c>
      <c r="C913" s="27" t="s">
        <v>121</v>
      </c>
      <c r="D913" s="32"/>
      <c r="E913" s="4"/>
      <c r="F913" s="4"/>
      <c r="G913" s="4"/>
      <c r="H913" s="28">
        <f t="shared" si="112"/>
        <v>0</v>
      </c>
      <c r="I913" s="4"/>
      <c r="J913" s="4"/>
      <c r="K913" s="4"/>
      <c r="L913" s="28">
        <f t="shared" si="113"/>
        <v>0</v>
      </c>
      <c r="M913" s="4"/>
      <c r="N913" s="4"/>
      <c r="O913" s="4"/>
      <c r="P913" s="28">
        <f t="shared" si="115"/>
        <v>0</v>
      </c>
      <c r="Q913" s="4"/>
      <c r="R913" s="4"/>
      <c r="S913" s="4"/>
      <c r="T913" s="28">
        <f t="shared" si="116"/>
        <v>0</v>
      </c>
      <c r="U913" s="29">
        <f t="shared" si="114"/>
        <v>0</v>
      </c>
      <c r="V913" s="29">
        <f t="shared" si="114"/>
        <v>0</v>
      </c>
      <c r="W913" s="29">
        <f t="shared" si="114"/>
        <v>0</v>
      </c>
      <c r="X913" s="30">
        <f t="shared" si="117"/>
        <v>0</v>
      </c>
    </row>
    <row r="914" spans="1:24" ht="20.25">
      <c r="A914" s="25">
        <v>32</v>
      </c>
      <c r="B914" s="26" t="s">
        <v>68</v>
      </c>
      <c r="C914" s="27" t="s">
        <v>43</v>
      </c>
      <c r="D914" s="32"/>
      <c r="E914" s="4"/>
      <c r="F914" s="4"/>
      <c r="G914" s="4"/>
      <c r="H914" s="28">
        <f t="shared" si="112"/>
        <v>0</v>
      </c>
      <c r="I914" s="4"/>
      <c r="J914" s="4"/>
      <c r="K914" s="4"/>
      <c r="L914" s="28">
        <f t="shared" si="113"/>
        <v>0</v>
      </c>
      <c r="M914" s="4"/>
      <c r="N914" s="4"/>
      <c r="O914" s="4"/>
      <c r="P914" s="28">
        <f t="shared" si="115"/>
        <v>0</v>
      </c>
      <c r="Q914" s="4"/>
      <c r="R914" s="4"/>
      <c r="S914" s="4"/>
      <c r="T914" s="28">
        <f t="shared" si="116"/>
        <v>0</v>
      </c>
      <c r="U914" s="29">
        <f t="shared" si="114"/>
        <v>0</v>
      </c>
      <c r="V914" s="29">
        <f t="shared" si="114"/>
        <v>0</v>
      </c>
      <c r="W914" s="29">
        <f t="shared" si="114"/>
        <v>0</v>
      </c>
      <c r="X914" s="30">
        <f t="shared" si="117"/>
        <v>0</v>
      </c>
    </row>
    <row r="915" spans="1:24" ht="40.5">
      <c r="A915" s="25">
        <v>33</v>
      </c>
      <c r="B915" s="26" t="s">
        <v>68</v>
      </c>
      <c r="C915" s="27" t="s">
        <v>122</v>
      </c>
      <c r="D915" s="32"/>
      <c r="E915" s="4"/>
      <c r="F915" s="4"/>
      <c r="G915" s="4"/>
      <c r="H915" s="28">
        <f t="shared" si="112"/>
        <v>0</v>
      </c>
      <c r="I915" s="4"/>
      <c r="J915" s="4"/>
      <c r="K915" s="4"/>
      <c r="L915" s="28">
        <f t="shared" si="113"/>
        <v>0</v>
      </c>
      <c r="M915" s="4"/>
      <c r="N915" s="4"/>
      <c r="O915" s="4"/>
      <c r="P915" s="28">
        <f t="shared" si="115"/>
        <v>0</v>
      </c>
      <c r="Q915" s="4"/>
      <c r="R915" s="4"/>
      <c r="S915" s="4"/>
      <c r="T915" s="28">
        <f t="shared" si="116"/>
        <v>0</v>
      </c>
      <c r="U915" s="29">
        <f t="shared" si="114"/>
        <v>0</v>
      </c>
      <c r="V915" s="29">
        <f t="shared" si="114"/>
        <v>0</v>
      </c>
      <c r="W915" s="29">
        <f t="shared" si="114"/>
        <v>0</v>
      </c>
      <c r="X915" s="30">
        <f t="shared" si="117"/>
        <v>0</v>
      </c>
    </row>
    <row r="916" spans="1:24" ht="20.25">
      <c r="A916" s="25">
        <v>35</v>
      </c>
      <c r="B916" s="26" t="s">
        <v>68</v>
      </c>
      <c r="C916" s="34" t="s">
        <v>44</v>
      </c>
      <c r="D916" s="32"/>
      <c r="E916" s="4"/>
      <c r="F916" s="4"/>
      <c r="G916" s="4"/>
      <c r="H916" s="28">
        <f t="shared" si="112"/>
        <v>0</v>
      </c>
      <c r="I916" s="4"/>
      <c r="J916" s="4"/>
      <c r="K916" s="4"/>
      <c r="L916" s="28">
        <f t="shared" si="113"/>
        <v>0</v>
      </c>
      <c r="M916" s="4"/>
      <c r="N916" s="4"/>
      <c r="O916" s="4"/>
      <c r="P916" s="28">
        <f t="shared" si="115"/>
        <v>0</v>
      </c>
      <c r="Q916" s="4"/>
      <c r="R916" s="4"/>
      <c r="S916" s="4"/>
      <c r="T916" s="28">
        <f t="shared" si="116"/>
        <v>0</v>
      </c>
      <c r="U916" s="29">
        <f t="shared" si="114"/>
        <v>0</v>
      </c>
      <c r="V916" s="29">
        <f t="shared" si="114"/>
        <v>0</v>
      </c>
      <c r="W916" s="29">
        <f t="shared" si="114"/>
        <v>0</v>
      </c>
      <c r="X916" s="30">
        <f t="shared" si="117"/>
        <v>0</v>
      </c>
    </row>
    <row r="917" spans="1:24" ht="20.25">
      <c r="A917" s="25">
        <v>36</v>
      </c>
      <c r="B917" s="26" t="s">
        <v>68</v>
      </c>
      <c r="C917" s="34" t="s">
        <v>45</v>
      </c>
      <c r="D917" s="32"/>
      <c r="E917" s="4"/>
      <c r="F917" s="4"/>
      <c r="G917" s="4"/>
      <c r="H917" s="28">
        <f t="shared" si="112"/>
        <v>0</v>
      </c>
      <c r="I917" s="4"/>
      <c r="J917" s="4"/>
      <c r="K917" s="4"/>
      <c r="L917" s="28">
        <f t="shared" si="113"/>
        <v>0</v>
      </c>
      <c r="M917" s="4"/>
      <c r="N917" s="4"/>
      <c r="O917" s="4"/>
      <c r="P917" s="28">
        <f t="shared" si="115"/>
        <v>0</v>
      </c>
      <c r="Q917" s="4"/>
      <c r="R917" s="4"/>
      <c r="S917" s="4"/>
      <c r="T917" s="28">
        <f t="shared" si="116"/>
        <v>0</v>
      </c>
      <c r="U917" s="29">
        <f t="shared" si="114"/>
        <v>0</v>
      </c>
      <c r="V917" s="29">
        <f t="shared" si="114"/>
        <v>0</v>
      </c>
      <c r="W917" s="29">
        <f t="shared" si="114"/>
        <v>0</v>
      </c>
      <c r="X917" s="30">
        <f t="shared" si="117"/>
        <v>0</v>
      </c>
    </row>
    <row r="918" spans="1:24" ht="20.25">
      <c r="A918" s="25">
        <v>37</v>
      </c>
      <c r="B918" s="26" t="s">
        <v>68</v>
      </c>
      <c r="C918" s="34" t="s">
        <v>46</v>
      </c>
      <c r="D918" s="32"/>
      <c r="E918" s="4"/>
      <c r="F918" s="4"/>
      <c r="G918" s="4"/>
      <c r="H918" s="28">
        <f t="shared" si="112"/>
        <v>0</v>
      </c>
      <c r="I918" s="4"/>
      <c r="J918" s="4"/>
      <c r="K918" s="4"/>
      <c r="L918" s="28">
        <f t="shared" si="113"/>
        <v>0</v>
      </c>
      <c r="M918" s="4"/>
      <c r="N918" s="4"/>
      <c r="O918" s="4"/>
      <c r="P918" s="28">
        <f t="shared" si="115"/>
        <v>0</v>
      </c>
      <c r="Q918" s="4"/>
      <c r="R918" s="4"/>
      <c r="S918" s="4"/>
      <c r="T918" s="28">
        <f t="shared" si="116"/>
        <v>0</v>
      </c>
      <c r="U918" s="29">
        <f t="shared" si="114"/>
        <v>0</v>
      </c>
      <c r="V918" s="29">
        <f t="shared" si="114"/>
        <v>0</v>
      </c>
      <c r="W918" s="29">
        <f t="shared" si="114"/>
        <v>0</v>
      </c>
      <c r="X918" s="30">
        <f t="shared" si="117"/>
        <v>0</v>
      </c>
    </row>
    <row r="919" spans="1:24" ht="20.25">
      <c r="A919" s="25">
        <v>38</v>
      </c>
      <c r="B919" s="26" t="s">
        <v>68</v>
      </c>
      <c r="C919" s="34" t="s">
        <v>47</v>
      </c>
      <c r="D919" s="32"/>
      <c r="E919" s="4"/>
      <c r="F919" s="4"/>
      <c r="G919" s="4"/>
      <c r="H919" s="28">
        <f t="shared" si="112"/>
        <v>0</v>
      </c>
      <c r="I919" s="4"/>
      <c r="J919" s="4"/>
      <c r="K919" s="4"/>
      <c r="L919" s="28">
        <f t="shared" si="113"/>
        <v>0</v>
      </c>
      <c r="M919" s="4"/>
      <c r="N919" s="4"/>
      <c r="O919" s="4"/>
      <c r="P919" s="28">
        <f t="shared" si="115"/>
        <v>0</v>
      </c>
      <c r="Q919" s="4"/>
      <c r="R919" s="4"/>
      <c r="S919" s="4"/>
      <c r="T919" s="28">
        <f t="shared" si="116"/>
        <v>0</v>
      </c>
      <c r="U919" s="29">
        <f t="shared" si="114"/>
        <v>0</v>
      </c>
      <c r="V919" s="29">
        <f t="shared" si="114"/>
        <v>0</v>
      </c>
      <c r="W919" s="29">
        <f t="shared" si="114"/>
        <v>0</v>
      </c>
      <c r="X919" s="30">
        <f t="shared" si="117"/>
        <v>0</v>
      </c>
    </row>
    <row r="920" spans="1:24">
      <c r="A920" s="35">
        <v>25</v>
      </c>
      <c r="B920" s="26" t="s">
        <v>68</v>
      </c>
      <c r="C920" s="35" t="s">
        <v>14</v>
      </c>
      <c r="D920" s="36">
        <f>SUM(D884:D919)</f>
        <v>1078</v>
      </c>
      <c r="E920" s="35">
        <f t="shared" ref="E920:S920" si="118">SUM(E884:E919)</f>
        <v>0</v>
      </c>
      <c r="F920" s="35">
        <f t="shared" si="118"/>
        <v>499</v>
      </c>
      <c r="G920" s="35">
        <f t="shared" si="118"/>
        <v>0</v>
      </c>
      <c r="H920" s="28">
        <f t="shared" si="112"/>
        <v>499</v>
      </c>
      <c r="I920" s="35">
        <f t="shared" si="118"/>
        <v>12</v>
      </c>
      <c r="J920" s="35">
        <f t="shared" si="118"/>
        <v>288</v>
      </c>
      <c r="K920" s="35">
        <f t="shared" si="118"/>
        <v>0</v>
      </c>
      <c r="L920" s="28">
        <f t="shared" si="113"/>
        <v>300</v>
      </c>
      <c r="M920" s="35">
        <f t="shared" si="118"/>
        <v>25</v>
      </c>
      <c r="N920" s="35">
        <f t="shared" si="118"/>
        <v>235</v>
      </c>
      <c r="O920" s="35">
        <f t="shared" si="118"/>
        <v>0</v>
      </c>
      <c r="P920" s="28">
        <f t="shared" si="115"/>
        <v>260</v>
      </c>
      <c r="Q920" s="35">
        <f t="shared" si="118"/>
        <v>19</v>
      </c>
      <c r="R920" s="35">
        <f t="shared" si="118"/>
        <v>0</v>
      </c>
      <c r="S920" s="35">
        <f t="shared" si="118"/>
        <v>0</v>
      </c>
      <c r="T920" s="28">
        <f t="shared" si="116"/>
        <v>19</v>
      </c>
      <c r="U920" s="37">
        <f t="shared" si="114"/>
        <v>56</v>
      </c>
      <c r="V920" s="37">
        <f t="shared" si="114"/>
        <v>1022</v>
      </c>
      <c r="W920" s="37">
        <f t="shared" si="114"/>
        <v>0</v>
      </c>
      <c r="X920" s="37">
        <f t="shared" si="117"/>
        <v>1078</v>
      </c>
    </row>
    <row r="921" spans="1:24" ht="20.25">
      <c r="A921" s="25">
        <v>1</v>
      </c>
      <c r="B921" s="26" t="s">
        <v>13</v>
      </c>
      <c r="C921" s="27" t="s">
        <v>16</v>
      </c>
      <c r="D921" s="28">
        <v>40</v>
      </c>
      <c r="E921" s="18"/>
      <c r="F921" s="18">
        <v>1</v>
      </c>
      <c r="G921" s="18"/>
      <c r="H921" s="28">
        <f t="shared" si="112"/>
        <v>1</v>
      </c>
      <c r="I921" s="18">
        <v>1</v>
      </c>
      <c r="J921" s="18">
        <v>22</v>
      </c>
      <c r="K921" s="18"/>
      <c r="L921" s="28">
        <f t="shared" si="113"/>
        <v>23</v>
      </c>
      <c r="M921" s="18">
        <v>1</v>
      </c>
      <c r="N921" s="18">
        <v>14</v>
      </c>
      <c r="O921" s="18"/>
      <c r="P921" s="28">
        <f t="shared" si="115"/>
        <v>15</v>
      </c>
      <c r="Q921" s="18">
        <v>1</v>
      </c>
      <c r="R921" s="18">
        <v>0</v>
      </c>
      <c r="S921" s="18"/>
      <c r="T921" s="28">
        <f t="shared" si="116"/>
        <v>1</v>
      </c>
      <c r="U921" s="29">
        <f t="shared" si="114"/>
        <v>3</v>
      </c>
      <c r="V921" s="29">
        <f t="shared" si="114"/>
        <v>37</v>
      </c>
      <c r="W921" s="29">
        <f t="shared" si="114"/>
        <v>0</v>
      </c>
      <c r="X921" s="30">
        <f t="shared" si="117"/>
        <v>40</v>
      </c>
    </row>
    <row r="922" spans="1:24" ht="20.25">
      <c r="A922" s="25">
        <v>2</v>
      </c>
      <c r="B922" s="26" t="s">
        <v>13</v>
      </c>
      <c r="C922" s="27" t="s">
        <v>17</v>
      </c>
      <c r="D922" s="28">
        <v>44</v>
      </c>
      <c r="E922" s="18"/>
      <c r="F922" s="18">
        <v>1</v>
      </c>
      <c r="G922" s="18"/>
      <c r="H922" s="28">
        <f t="shared" si="112"/>
        <v>1</v>
      </c>
      <c r="I922" s="18">
        <v>3</v>
      </c>
      <c r="J922" s="18">
        <v>10</v>
      </c>
      <c r="K922" s="18"/>
      <c r="L922" s="28">
        <f t="shared" si="113"/>
        <v>13</v>
      </c>
      <c r="M922" s="18">
        <v>2</v>
      </c>
      <c r="N922" s="18">
        <v>28</v>
      </c>
      <c r="O922" s="18"/>
      <c r="P922" s="28">
        <f t="shared" si="115"/>
        <v>30</v>
      </c>
      <c r="Q922" s="18"/>
      <c r="R922" s="18">
        <v>0</v>
      </c>
      <c r="S922" s="18"/>
      <c r="T922" s="28">
        <f t="shared" si="116"/>
        <v>0</v>
      </c>
      <c r="U922" s="29">
        <f t="shared" si="114"/>
        <v>5</v>
      </c>
      <c r="V922" s="29">
        <f t="shared" si="114"/>
        <v>39</v>
      </c>
      <c r="W922" s="29">
        <f t="shared" si="114"/>
        <v>0</v>
      </c>
      <c r="X922" s="30">
        <f t="shared" si="117"/>
        <v>44</v>
      </c>
    </row>
    <row r="923" spans="1:24" ht="20.25">
      <c r="A923" s="25">
        <v>3</v>
      </c>
      <c r="B923" s="26" t="s">
        <v>13</v>
      </c>
      <c r="C923" s="27" t="s">
        <v>18</v>
      </c>
      <c r="D923" s="28">
        <v>21</v>
      </c>
      <c r="E923" s="18"/>
      <c r="F923" s="18">
        <v>7</v>
      </c>
      <c r="G923" s="18"/>
      <c r="H923" s="28">
        <f t="shared" si="112"/>
        <v>7</v>
      </c>
      <c r="I923" s="18">
        <v>1</v>
      </c>
      <c r="J923" s="18">
        <v>12</v>
      </c>
      <c r="K923" s="18"/>
      <c r="L923" s="28">
        <f t="shared" si="113"/>
        <v>13</v>
      </c>
      <c r="M923" s="18"/>
      <c r="N923" s="18">
        <v>1</v>
      </c>
      <c r="O923" s="18"/>
      <c r="P923" s="28">
        <f t="shared" si="115"/>
        <v>1</v>
      </c>
      <c r="Q923" s="18"/>
      <c r="R923" s="18">
        <v>0</v>
      </c>
      <c r="S923" s="18"/>
      <c r="T923" s="28">
        <f t="shared" si="116"/>
        <v>0</v>
      </c>
      <c r="U923" s="29">
        <f t="shared" si="114"/>
        <v>1</v>
      </c>
      <c r="V923" s="29">
        <f t="shared" si="114"/>
        <v>20</v>
      </c>
      <c r="W923" s="29">
        <f t="shared" si="114"/>
        <v>0</v>
      </c>
      <c r="X923" s="30">
        <f t="shared" si="117"/>
        <v>21</v>
      </c>
    </row>
    <row r="924" spans="1:24" ht="20.25">
      <c r="A924" s="25">
        <v>4</v>
      </c>
      <c r="B924" s="26" t="s">
        <v>13</v>
      </c>
      <c r="C924" s="27" t="s">
        <v>19</v>
      </c>
      <c r="D924" s="28"/>
      <c r="E924" s="18"/>
      <c r="F924" s="18"/>
      <c r="G924" s="18"/>
      <c r="H924" s="28">
        <f t="shared" si="112"/>
        <v>0</v>
      </c>
      <c r="I924" s="18"/>
      <c r="J924" s="18"/>
      <c r="K924" s="18"/>
      <c r="L924" s="28">
        <f t="shared" si="113"/>
        <v>0</v>
      </c>
      <c r="M924" s="18"/>
      <c r="N924" s="18"/>
      <c r="O924" s="18"/>
      <c r="P924" s="28">
        <f t="shared" si="115"/>
        <v>0</v>
      </c>
      <c r="Q924" s="18"/>
      <c r="R924" s="18"/>
      <c r="S924" s="18"/>
      <c r="T924" s="28">
        <f t="shared" si="116"/>
        <v>0</v>
      </c>
      <c r="U924" s="29">
        <f t="shared" si="114"/>
        <v>0</v>
      </c>
      <c r="V924" s="29">
        <f t="shared" si="114"/>
        <v>0</v>
      </c>
      <c r="W924" s="29">
        <f t="shared" si="114"/>
        <v>0</v>
      </c>
      <c r="X924" s="30">
        <f t="shared" si="117"/>
        <v>0</v>
      </c>
    </row>
    <row r="925" spans="1:24" ht="20.25">
      <c r="A925" s="25">
        <v>5</v>
      </c>
      <c r="B925" s="26" t="s">
        <v>13</v>
      </c>
      <c r="C925" s="27" t="s">
        <v>20</v>
      </c>
      <c r="D925" s="28">
        <v>7</v>
      </c>
      <c r="E925" s="18"/>
      <c r="F925" s="18">
        <v>5</v>
      </c>
      <c r="G925" s="18"/>
      <c r="H925" s="28">
        <f t="shared" si="112"/>
        <v>5</v>
      </c>
      <c r="I925" s="18"/>
      <c r="J925" s="18">
        <v>2</v>
      </c>
      <c r="K925" s="18"/>
      <c r="L925" s="28">
        <f t="shared" si="113"/>
        <v>2</v>
      </c>
      <c r="M925" s="18"/>
      <c r="N925" s="18"/>
      <c r="O925" s="18"/>
      <c r="P925" s="28">
        <f t="shared" si="115"/>
        <v>0</v>
      </c>
      <c r="Q925" s="18"/>
      <c r="R925" s="18">
        <v>0</v>
      </c>
      <c r="S925" s="18"/>
      <c r="T925" s="28">
        <f t="shared" si="116"/>
        <v>0</v>
      </c>
      <c r="U925" s="29">
        <f t="shared" si="114"/>
        <v>0</v>
      </c>
      <c r="V925" s="29">
        <f t="shared" si="114"/>
        <v>7</v>
      </c>
      <c r="W925" s="29">
        <f t="shared" si="114"/>
        <v>0</v>
      </c>
      <c r="X925" s="30">
        <f t="shared" si="117"/>
        <v>7</v>
      </c>
    </row>
    <row r="926" spans="1:24" ht="20.25">
      <c r="A926" s="25">
        <v>6</v>
      </c>
      <c r="B926" s="26" t="s">
        <v>13</v>
      </c>
      <c r="C926" s="27" t="s">
        <v>21</v>
      </c>
      <c r="D926" s="28">
        <v>7</v>
      </c>
      <c r="E926" s="18"/>
      <c r="F926" s="18">
        <v>3</v>
      </c>
      <c r="G926" s="18"/>
      <c r="H926" s="28">
        <f t="shared" si="112"/>
        <v>3</v>
      </c>
      <c r="I926" s="18"/>
      <c r="J926" s="18">
        <v>3</v>
      </c>
      <c r="K926" s="18"/>
      <c r="L926" s="28">
        <f t="shared" si="113"/>
        <v>3</v>
      </c>
      <c r="M926" s="18"/>
      <c r="N926" s="18">
        <v>1</v>
      </c>
      <c r="O926" s="18"/>
      <c r="P926" s="28">
        <f t="shared" si="115"/>
        <v>1</v>
      </c>
      <c r="Q926" s="18"/>
      <c r="R926" s="18">
        <v>0</v>
      </c>
      <c r="S926" s="18"/>
      <c r="T926" s="28">
        <f t="shared" si="116"/>
        <v>0</v>
      </c>
      <c r="U926" s="29">
        <f t="shared" si="114"/>
        <v>0</v>
      </c>
      <c r="V926" s="29">
        <f t="shared" si="114"/>
        <v>7</v>
      </c>
      <c r="W926" s="29">
        <f t="shared" si="114"/>
        <v>0</v>
      </c>
      <c r="X926" s="30">
        <f t="shared" si="117"/>
        <v>7</v>
      </c>
    </row>
    <row r="927" spans="1:24" ht="20.25">
      <c r="A927" s="25">
        <v>7</v>
      </c>
      <c r="B927" s="26" t="s">
        <v>13</v>
      </c>
      <c r="C927" s="27" t="s">
        <v>22</v>
      </c>
      <c r="D927" s="28">
        <v>32</v>
      </c>
      <c r="E927" s="18"/>
      <c r="F927" s="18">
        <v>10</v>
      </c>
      <c r="G927" s="18"/>
      <c r="H927" s="28">
        <f t="shared" si="112"/>
        <v>10</v>
      </c>
      <c r="I927" s="18">
        <v>4</v>
      </c>
      <c r="J927" s="18">
        <v>18</v>
      </c>
      <c r="K927" s="18"/>
      <c r="L927" s="28">
        <f t="shared" si="113"/>
        <v>22</v>
      </c>
      <c r="M927" s="18"/>
      <c r="N927" s="18"/>
      <c r="O927" s="18"/>
      <c r="P927" s="28">
        <f t="shared" si="115"/>
        <v>0</v>
      </c>
      <c r="Q927" s="18"/>
      <c r="R927" s="18">
        <v>0</v>
      </c>
      <c r="S927" s="18"/>
      <c r="T927" s="28">
        <f t="shared" si="116"/>
        <v>0</v>
      </c>
      <c r="U927" s="29">
        <f t="shared" si="114"/>
        <v>4</v>
      </c>
      <c r="V927" s="29">
        <f t="shared" si="114"/>
        <v>28</v>
      </c>
      <c r="W927" s="29">
        <f t="shared" si="114"/>
        <v>0</v>
      </c>
      <c r="X927" s="30">
        <f t="shared" si="117"/>
        <v>32</v>
      </c>
    </row>
    <row r="928" spans="1:24" ht="20.25">
      <c r="A928" s="25">
        <v>8</v>
      </c>
      <c r="B928" s="26" t="s">
        <v>13</v>
      </c>
      <c r="C928" s="27" t="s">
        <v>23</v>
      </c>
      <c r="D928" s="28"/>
      <c r="E928" s="18"/>
      <c r="F928" s="18"/>
      <c r="G928" s="18"/>
      <c r="H928" s="28">
        <f t="shared" si="112"/>
        <v>0</v>
      </c>
      <c r="I928" s="18"/>
      <c r="J928" s="18"/>
      <c r="K928" s="18"/>
      <c r="L928" s="28">
        <f t="shared" si="113"/>
        <v>0</v>
      </c>
      <c r="M928" s="18"/>
      <c r="N928" s="18"/>
      <c r="O928" s="18"/>
      <c r="P928" s="28">
        <f t="shared" si="115"/>
        <v>0</v>
      </c>
      <c r="Q928" s="18"/>
      <c r="R928" s="18"/>
      <c r="S928" s="18"/>
      <c r="T928" s="28">
        <f t="shared" si="116"/>
        <v>0</v>
      </c>
      <c r="U928" s="29">
        <f t="shared" si="114"/>
        <v>0</v>
      </c>
      <c r="V928" s="29">
        <f t="shared" si="114"/>
        <v>0</v>
      </c>
      <c r="W928" s="29">
        <f t="shared" si="114"/>
        <v>0</v>
      </c>
      <c r="X928" s="30">
        <f t="shared" si="117"/>
        <v>0</v>
      </c>
    </row>
    <row r="929" spans="1:25" ht="20.25">
      <c r="A929" s="25">
        <v>9</v>
      </c>
      <c r="B929" s="26" t="s">
        <v>13</v>
      </c>
      <c r="C929" s="27" t="s">
        <v>24</v>
      </c>
      <c r="D929" s="28"/>
      <c r="E929" s="18"/>
      <c r="F929" s="18"/>
      <c r="G929" s="18"/>
      <c r="H929" s="28">
        <f t="shared" si="112"/>
        <v>0</v>
      </c>
      <c r="I929" s="18"/>
      <c r="J929" s="18"/>
      <c r="K929" s="18"/>
      <c r="L929" s="28">
        <f t="shared" si="113"/>
        <v>0</v>
      </c>
      <c r="M929" s="18"/>
      <c r="N929" s="18"/>
      <c r="O929" s="18"/>
      <c r="P929" s="28">
        <f t="shared" si="115"/>
        <v>0</v>
      </c>
      <c r="Q929" s="18"/>
      <c r="R929" s="18"/>
      <c r="S929" s="18"/>
      <c r="T929" s="28">
        <f t="shared" si="116"/>
        <v>0</v>
      </c>
      <c r="U929" s="29">
        <f t="shared" si="114"/>
        <v>0</v>
      </c>
      <c r="V929" s="29">
        <f t="shared" si="114"/>
        <v>0</v>
      </c>
      <c r="W929" s="29">
        <f t="shared" si="114"/>
        <v>0</v>
      </c>
      <c r="X929" s="30">
        <f t="shared" si="117"/>
        <v>0</v>
      </c>
    </row>
    <row r="930" spans="1:25" ht="23.1" customHeight="1">
      <c r="A930" s="25">
        <v>10</v>
      </c>
      <c r="B930" s="26" t="s">
        <v>13</v>
      </c>
      <c r="C930" s="27" t="s">
        <v>25</v>
      </c>
      <c r="D930" s="32"/>
      <c r="E930" s="4"/>
      <c r="F930" s="4"/>
      <c r="G930" s="4"/>
      <c r="H930" s="28">
        <f t="shared" si="112"/>
        <v>0</v>
      </c>
      <c r="I930" s="4"/>
      <c r="J930" s="4"/>
      <c r="K930" s="4"/>
      <c r="L930" s="28">
        <f t="shared" si="113"/>
        <v>0</v>
      </c>
      <c r="M930" s="4"/>
      <c r="N930" s="4"/>
      <c r="O930" s="4"/>
      <c r="P930" s="28">
        <f t="shared" si="115"/>
        <v>0</v>
      </c>
      <c r="Q930" s="4"/>
      <c r="R930" s="4"/>
      <c r="S930" s="4"/>
      <c r="T930" s="28">
        <f t="shared" si="116"/>
        <v>0</v>
      </c>
      <c r="U930" s="29">
        <f t="shared" si="114"/>
        <v>0</v>
      </c>
      <c r="V930" s="29">
        <f t="shared" si="114"/>
        <v>0</v>
      </c>
      <c r="W930" s="29">
        <f t="shared" si="114"/>
        <v>0</v>
      </c>
      <c r="X930" s="30">
        <f t="shared" si="117"/>
        <v>0</v>
      </c>
    </row>
    <row r="931" spans="1:25" ht="23.1" customHeight="1">
      <c r="A931" s="25">
        <v>11</v>
      </c>
      <c r="B931" s="26" t="s">
        <v>13</v>
      </c>
      <c r="C931" s="27" t="s">
        <v>26</v>
      </c>
      <c r="D931" s="36"/>
      <c r="E931" s="4"/>
      <c r="F931" s="4"/>
      <c r="G931" s="4"/>
      <c r="H931" s="28">
        <f t="shared" si="112"/>
        <v>0</v>
      </c>
      <c r="I931" s="4"/>
      <c r="J931" s="4"/>
      <c r="K931" s="4"/>
      <c r="L931" s="28">
        <f t="shared" si="113"/>
        <v>0</v>
      </c>
      <c r="M931" s="4"/>
      <c r="N931" s="4"/>
      <c r="O931" s="4"/>
      <c r="P931" s="28">
        <f t="shared" si="115"/>
        <v>0</v>
      </c>
      <c r="Q931" s="4"/>
      <c r="R931" s="4"/>
      <c r="S931" s="4"/>
      <c r="T931" s="28">
        <f t="shared" si="116"/>
        <v>0</v>
      </c>
      <c r="U931" s="29">
        <f t="shared" si="114"/>
        <v>0</v>
      </c>
      <c r="V931" s="29">
        <f t="shared" si="114"/>
        <v>0</v>
      </c>
      <c r="W931" s="29">
        <f t="shared" si="114"/>
        <v>0</v>
      </c>
      <c r="X931" s="30">
        <f t="shared" si="117"/>
        <v>0</v>
      </c>
    </row>
    <row r="932" spans="1:25" ht="23.1" customHeight="1">
      <c r="A932" s="25">
        <v>12</v>
      </c>
      <c r="B932" s="26" t="s">
        <v>13</v>
      </c>
      <c r="C932" s="27" t="s">
        <v>27</v>
      </c>
      <c r="D932" s="32"/>
      <c r="E932" s="4"/>
      <c r="F932" s="4"/>
      <c r="G932" s="4"/>
      <c r="H932" s="28">
        <f t="shared" si="112"/>
        <v>0</v>
      </c>
      <c r="I932" s="4"/>
      <c r="J932" s="4"/>
      <c r="K932" s="4"/>
      <c r="L932" s="28">
        <f t="shared" si="113"/>
        <v>0</v>
      </c>
      <c r="M932" s="4"/>
      <c r="N932" s="4"/>
      <c r="O932" s="4"/>
      <c r="P932" s="28">
        <f t="shared" si="115"/>
        <v>0</v>
      </c>
      <c r="Q932" s="4"/>
      <c r="R932" s="4"/>
      <c r="S932" s="4"/>
      <c r="T932" s="28">
        <f t="shared" si="116"/>
        <v>0</v>
      </c>
      <c r="U932" s="29">
        <f t="shared" si="114"/>
        <v>0</v>
      </c>
      <c r="V932" s="29">
        <f t="shared" si="114"/>
        <v>0</v>
      </c>
      <c r="W932" s="29">
        <f t="shared" si="114"/>
        <v>0</v>
      </c>
      <c r="X932" s="30">
        <f t="shared" si="117"/>
        <v>0</v>
      </c>
    </row>
    <row r="933" spans="1:25" ht="23.1" customHeight="1">
      <c r="A933" s="25">
        <v>13</v>
      </c>
      <c r="B933" s="26" t="s">
        <v>13</v>
      </c>
      <c r="C933" s="27" t="s">
        <v>28</v>
      </c>
      <c r="D933" s="32"/>
      <c r="E933" s="4"/>
      <c r="F933" s="4"/>
      <c r="G933" s="4"/>
      <c r="H933" s="28">
        <f t="shared" si="112"/>
        <v>0</v>
      </c>
      <c r="I933" s="4"/>
      <c r="J933" s="4"/>
      <c r="K933" s="4"/>
      <c r="L933" s="28">
        <f t="shared" si="113"/>
        <v>0</v>
      </c>
      <c r="M933" s="4"/>
      <c r="N933" s="4"/>
      <c r="O933" s="4"/>
      <c r="P933" s="28">
        <f t="shared" si="115"/>
        <v>0</v>
      </c>
      <c r="Q933" s="4"/>
      <c r="R933" s="4"/>
      <c r="S933" s="4"/>
      <c r="T933" s="28">
        <f t="shared" si="116"/>
        <v>0</v>
      </c>
      <c r="U933" s="29">
        <f t="shared" si="114"/>
        <v>0</v>
      </c>
      <c r="V933" s="29">
        <f t="shared" si="114"/>
        <v>0</v>
      </c>
      <c r="W933" s="29">
        <f t="shared" si="114"/>
        <v>0</v>
      </c>
      <c r="X933" s="30">
        <f t="shared" si="117"/>
        <v>0</v>
      </c>
    </row>
    <row r="934" spans="1:25" ht="23.1" customHeight="1">
      <c r="A934" s="25">
        <v>14</v>
      </c>
      <c r="B934" s="26" t="s">
        <v>13</v>
      </c>
      <c r="C934" s="27" t="s">
        <v>29</v>
      </c>
      <c r="D934" s="32"/>
      <c r="E934" s="4"/>
      <c r="F934" s="4"/>
      <c r="G934" s="4"/>
      <c r="H934" s="28">
        <f t="shared" si="112"/>
        <v>0</v>
      </c>
      <c r="I934" s="4"/>
      <c r="J934" s="4"/>
      <c r="K934" s="4"/>
      <c r="L934" s="28">
        <f t="shared" si="113"/>
        <v>0</v>
      </c>
      <c r="M934" s="4"/>
      <c r="N934" s="4"/>
      <c r="O934" s="4"/>
      <c r="P934" s="28">
        <f t="shared" si="115"/>
        <v>0</v>
      </c>
      <c r="Q934" s="4"/>
      <c r="R934" s="4"/>
      <c r="S934" s="4"/>
      <c r="T934" s="28">
        <f t="shared" si="116"/>
        <v>0</v>
      </c>
      <c r="U934" s="29">
        <f t="shared" si="114"/>
        <v>0</v>
      </c>
      <c r="V934" s="29">
        <f t="shared" si="114"/>
        <v>0</v>
      </c>
      <c r="W934" s="29">
        <f t="shared" si="114"/>
        <v>0</v>
      </c>
      <c r="X934" s="30">
        <f t="shared" si="117"/>
        <v>0</v>
      </c>
    </row>
    <row r="935" spans="1:25" ht="23.1" customHeight="1">
      <c r="A935" s="25">
        <v>15</v>
      </c>
      <c r="B935" s="26" t="s">
        <v>13</v>
      </c>
      <c r="C935" s="27" t="s">
        <v>30</v>
      </c>
      <c r="D935" s="32">
        <v>3</v>
      </c>
      <c r="E935" s="4"/>
      <c r="F935" s="4">
        <v>2</v>
      </c>
      <c r="G935" s="4"/>
      <c r="H935" s="28">
        <f t="shared" si="112"/>
        <v>2</v>
      </c>
      <c r="I935" s="4"/>
      <c r="J935" s="4">
        <v>1</v>
      </c>
      <c r="K935" s="4"/>
      <c r="L935" s="28">
        <f t="shared" si="113"/>
        <v>1</v>
      </c>
      <c r="M935" s="4"/>
      <c r="N935" s="4"/>
      <c r="O935" s="4"/>
      <c r="P935" s="28">
        <f t="shared" si="115"/>
        <v>0</v>
      </c>
      <c r="Q935" s="4"/>
      <c r="R935" s="4">
        <v>0</v>
      </c>
      <c r="S935" s="4"/>
      <c r="T935" s="28">
        <f t="shared" si="116"/>
        <v>0</v>
      </c>
      <c r="U935" s="29">
        <f t="shared" si="114"/>
        <v>0</v>
      </c>
      <c r="V935" s="29">
        <f t="shared" si="114"/>
        <v>3</v>
      </c>
      <c r="W935" s="29">
        <f t="shared" si="114"/>
        <v>0</v>
      </c>
      <c r="X935" s="30">
        <f t="shared" si="117"/>
        <v>3</v>
      </c>
    </row>
    <row r="936" spans="1:25" ht="23.1" customHeight="1">
      <c r="A936" s="25">
        <v>16</v>
      </c>
      <c r="B936" s="26" t="s">
        <v>13</v>
      </c>
      <c r="C936" s="27" t="s">
        <v>31</v>
      </c>
      <c r="D936" s="32"/>
      <c r="E936" s="4"/>
      <c r="F936" s="4"/>
      <c r="G936" s="4"/>
      <c r="H936" s="28">
        <f t="shared" si="112"/>
        <v>0</v>
      </c>
      <c r="I936" s="4"/>
      <c r="J936" s="4"/>
      <c r="K936" s="4"/>
      <c r="L936" s="28">
        <f t="shared" si="113"/>
        <v>0</v>
      </c>
      <c r="M936" s="4"/>
      <c r="N936" s="4"/>
      <c r="O936" s="4"/>
      <c r="P936" s="28">
        <f t="shared" si="115"/>
        <v>0</v>
      </c>
      <c r="Q936" s="4"/>
      <c r="R936" s="4"/>
      <c r="S936" s="4"/>
      <c r="T936" s="28">
        <f t="shared" si="116"/>
        <v>0</v>
      </c>
      <c r="U936" s="29">
        <f t="shared" si="114"/>
        <v>0</v>
      </c>
      <c r="V936" s="29">
        <f t="shared" si="114"/>
        <v>0</v>
      </c>
      <c r="W936" s="29">
        <f t="shared" si="114"/>
        <v>0</v>
      </c>
      <c r="X936" s="30">
        <f t="shared" si="117"/>
        <v>0</v>
      </c>
      <c r="Y936" s="3">
        <f>X936-D936</f>
        <v>0</v>
      </c>
    </row>
    <row r="937" spans="1:25" ht="23.1" customHeight="1">
      <c r="A937" s="25">
        <v>17</v>
      </c>
      <c r="B937" s="26" t="s">
        <v>13</v>
      </c>
      <c r="C937" s="27" t="s">
        <v>32</v>
      </c>
      <c r="D937" s="32"/>
      <c r="E937" s="4"/>
      <c r="F937" s="4"/>
      <c r="G937" s="4"/>
      <c r="H937" s="28">
        <f t="shared" si="112"/>
        <v>0</v>
      </c>
      <c r="I937" s="4"/>
      <c r="J937" s="4"/>
      <c r="K937" s="4"/>
      <c r="L937" s="28">
        <f t="shared" si="113"/>
        <v>0</v>
      </c>
      <c r="M937" s="4"/>
      <c r="N937" s="4"/>
      <c r="O937" s="4"/>
      <c r="P937" s="28">
        <f t="shared" si="115"/>
        <v>0</v>
      </c>
      <c r="Q937" s="4"/>
      <c r="R937" s="4"/>
      <c r="S937" s="4"/>
      <c r="T937" s="28">
        <f t="shared" si="116"/>
        <v>0</v>
      </c>
      <c r="U937" s="29">
        <f t="shared" si="114"/>
        <v>0</v>
      </c>
      <c r="V937" s="29">
        <f t="shared" si="114"/>
        <v>0</v>
      </c>
      <c r="W937" s="29">
        <f t="shared" si="114"/>
        <v>0</v>
      </c>
      <c r="X937" s="30">
        <f t="shared" si="117"/>
        <v>0</v>
      </c>
    </row>
    <row r="938" spans="1:25" ht="23.1" customHeight="1">
      <c r="A938" s="25">
        <v>18</v>
      </c>
      <c r="B938" s="26" t="s">
        <v>13</v>
      </c>
      <c r="C938" s="27" t="s">
        <v>33</v>
      </c>
      <c r="D938" s="32"/>
      <c r="E938" s="4"/>
      <c r="F938" s="4"/>
      <c r="G938" s="4"/>
      <c r="H938" s="28">
        <f t="shared" si="112"/>
        <v>0</v>
      </c>
      <c r="I938" s="4"/>
      <c r="J938" s="4"/>
      <c r="K938" s="4"/>
      <c r="L938" s="28">
        <f t="shared" si="113"/>
        <v>0</v>
      </c>
      <c r="M938" s="4"/>
      <c r="N938" s="4"/>
      <c r="O938" s="4"/>
      <c r="P938" s="28">
        <f t="shared" si="115"/>
        <v>0</v>
      </c>
      <c r="Q938" s="4"/>
      <c r="R938" s="4"/>
      <c r="S938" s="4"/>
      <c r="T938" s="28">
        <f t="shared" si="116"/>
        <v>0</v>
      </c>
      <c r="U938" s="29">
        <f t="shared" si="114"/>
        <v>0</v>
      </c>
      <c r="V938" s="29">
        <f t="shared" si="114"/>
        <v>0</v>
      </c>
      <c r="W938" s="29">
        <f t="shared" si="114"/>
        <v>0</v>
      </c>
      <c r="X938" s="30">
        <f t="shared" si="117"/>
        <v>0</v>
      </c>
    </row>
    <row r="939" spans="1:25" ht="23.1" customHeight="1">
      <c r="A939" s="25">
        <v>19</v>
      </c>
      <c r="B939" s="26" t="s">
        <v>13</v>
      </c>
      <c r="C939" s="33" t="s">
        <v>34</v>
      </c>
      <c r="D939" s="4"/>
      <c r="E939" s="4"/>
      <c r="F939" s="4"/>
      <c r="G939" s="4"/>
      <c r="H939" s="18">
        <f t="shared" si="112"/>
        <v>0</v>
      </c>
      <c r="I939" s="4"/>
      <c r="J939" s="4"/>
      <c r="K939" s="4"/>
      <c r="L939" s="18">
        <f t="shared" si="113"/>
        <v>0</v>
      </c>
      <c r="M939" s="4"/>
      <c r="N939" s="4"/>
      <c r="O939" s="4"/>
      <c r="P939" s="18">
        <f t="shared" si="115"/>
        <v>0</v>
      </c>
      <c r="Q939" s="4"/>
      <c r="R939" s="4"/>
      <c r="S939" s="4"/>
      <c r="T939" s="18">
        <f t="shared" si="116"/>
        <v>0</v>
      </c>
      <c r="U939" s="18">
        <f t="shared" si="114"/>
        <v>0</v>
      </c>
      <c r="V939" s="18">
        <f t="shared" si="114"/>
        <v>0</v>
      </c>
      <c r="W939" s="18">
        <f t="shared" si="114"/>
        <v>0</v>
      </c>
      <c r="X939" s="18">
        <f t="shared" si="117"/>
        <v>0</v>
      </c>
    </row>
    <row r="940" spans="1:25" ht="23.1" customHeight="1">
      <c r="A940" s="25">
        <v>20</v>
      </c>
      <c r="B940" s="26" t="s">
        <v>13</v>
      </c>
      <c r="C940" s="34" t="s">
        <v>35</v>
      </c>
      <c r="D940" s="32"/>
      <c r="E940" s="4"/>
      <c r="F940" s="4"/>
      <c r="G940" s="4"/>
      <c r="H940" s="28">
        <f t="shared" si="112"/>
        <v>0</v>
      </c>
      <c r="I940" s="4"/>
      <c r="J940" s="4"/>
      <c r="K940" s="4"/>
      <c r="L940" s="28">
        <f t="shared" si="113"/>
        <v>0</v>
      </c>
      <c r="M940" s="4"/>
      <c r="N940" s="4"/>
      <c r="O940" s="4"/>
      <c r="P940" s="28">
        <f t="shared" si="115"/>
        <v>0</v>
      </c>
      <c r="Q940" s="4"/>
      <c r="R940" s="4"/>
      <c r="S940" s="4"/>
      <c r="T940" s="28">
        <f t="shared" si="116"/>
        <v>0</v>
      </c>
      <c r="U940" s="29">
        <f t="shared" si="114"/>
        <v>0</v>
      </c>
      <c r="V940" s="29">
        <f t="shared" si="114"/>
        <v>0</v>
      </c>
      <c r="W940" s="29">
        <f t="shared" si="114"/>
        <v>0</v>
      </c>
      <c r="X940" s="30">
        <f t="shared" si="117"/>
        <v>0</v>
      </c>
    </row>
    <row r="941" spans="1:25" ht="23.1" customHeight="1">
      <c r="A941" s="25">
        <v>21</v>
      </c>
      <c r="B941" s="26" t="s">
        <v>13</v>
      </c>
      <c r="C941" s="27" t="s">
        <v>36</v>
      </c>
      <c r="D941" s="32"/>
      <c r="E941" s="4"/>
      <c r="F941" s="4"/>
      <c r="G941" s="4"/>
      <c r="H941" s="28">
        <f t="shared" si="112"/>
        <v>0</v>
      </c>
      <c r="I941" s="4"/>
      <c r="J941" s="4"/>
      <c r="K941" s="4"/>
      <c r="L941" s="28">
        <f t="shared" si="113"/>
        <v>0</v>
      </c>
      <c r="M941" s="4"/>
      <c r="N941" s="4"/>
      <c r="O941" s="4"/>
      <c r="P941" s="28">
        <f t="shared" si="115"/>
        <v>0</v>
      </c>
      <c r="Q941" s="4"/>
      <c r="R941" s="4"/>
      <c r="S941" s="4"/>
      <c r="T941" s="28">
        <f t="shared" si="116"/>
        <v>0</v>
      </c>
      <c r="U941" s="29">
        <f t="shared" si="114"/>
        <v>0</v>
      </c>
      <c r="V941" s="29">
        <f t="shared" si="114"/>
        <v>0</v>
      </c>
      <c r="W941" s="29">
        <f t="shared" si="114"/>
        <v>0</v>
      </c>
      <c r="X941" s="30">
        <f t="shared" si="117"/>
        <v>0</v>
      </c>
    </row>
    <row r="942" spans="1:25" ht="23.1" customHeight="1">
      <c r="A942" s="25">
        <v>22</v>
      </c>
      <c r="B942" s="26" t="s">
        <v>13</v>
      </c>
      <c r="C942" s="27" t="s">
        <v>37</v>
      </c>
      <c r="D942" s="32">
        <v>13</v>
      </c>
      <c r="E942" s="4"/>
      <c r="F942" s="4">
        <v>4</v>
      </c>
      <c r="G942" s="4"/>
      <c r="H942" s="28">
        <f t="shared" si="112"/>
        <v>4</v>
      </c>
      <c r="I942" s="4"/>
      <c r="J942" s="4">
        <v>6</v>
      </c>
      <c r="K942" s="4"/>
      <c r="L942" s="28">
        <f t="shared" si="113"/>
        <v>6</v>
      </c>
      <c r="M942" s="4"/>
      <c r="N942" s="4">
        <v>3</v>
      </c>
      <c r="O942" s="4"/>
      <c r="P942" s="28">
        <f t="shared" si="115"/>
        <v>3</v>
      </c>
      <c r="Q942" s="4"/>
      <c r="R942" s="4">
        <v>0</v>
      </c>
      <c r="S942" s="4"/>
      <c r="T942" s="28">
        <f t="shared" si="116"/>
        <v>0</v>
      </c>
      <c r="U942" s="29">
        <f t="shared" si="114"/>
        <v>0</v>
      </c>
      <c r="V942" s="29">
        <f t="shared" si="114"/>
        <v>13</v>
      </c>
      <c r="W942" s="29">
        <f t="shared" si="114"/>
        <v>0</v>
      </c>
      <c r="X942" s="30">
        <f t="shared" si="117"/>
        <v>13</v>
      </c>
    </row>
    <row r="943" spans="1:25" ht="23.1" customHeight="1">
      <c r="A943" s="25">
        <v>23</v>
      </c>
      <c r="B943" s="26" t="s">
        <v>13</v>
      </c>
      <c r="C943" s="27" t="s">
        <v>146</v>
      </c>
      <c r="D943" s="32"/>
      <c r="E943" s="4"/>
      <c r="F943" s="4"/>
      <c r="G943" s="4"/>
      <c r="H943" s="28">
        <f t="shared" si="112"/>
        <v>0</v>
      </c>
      <c r="I943" s="4"/>
      <c r="J943" s="4"/>
      <c r="K943" s="4"/>
      <c r="L943" s="28">
        <f t="shared" si="113"/>
        <v>0</v>
      </c>
      <c r="M943" s="4"/>
      <c r="N943" s="4"/>
      <c r="O943" s="4"/>
      <c r="P943" s="28">
        <f t="shared" si="115"/>
        <v>0</v>
      </c>
      <c r="Q943" s="4"/>
      <c r="R943" s="4"/>
      <c r="S943" s="4"/>
      <c r="T943" s="28">
        <f t="shared" si="116"/>
        <v>0</v>
      </c>
      <c r="U943" s="29">
        <f t="shared" si="114"/>
        <v>0</v>
      </c>
      <c r="V943" s="29">
        <f t="shared" si="114"/>
        <v>0</v>
      </c>
      <c r="W943" s="29">
        <f t="shared" si="114"/>
        <v>0</v>
      </c>
      <c r="X943" s="30">
        <f t="shared" si="117"/>
        <v>0</v>
      </c>
    </row>
    <row r="944" spans="1:25" ht="23.1" customHeight="1">
      <c r="A944" s="25">
        <v>24</v>
      </c>
      <c r="B944" s="26" t="s">
        <v>13</v>
      </c>
      <c r="C944" s="27" t="s">
        <v>38</v>
      </c>
      <c r="D944" s="32"/>
      <c r="E944" s="4"/>
      <c r="F944" s="4"/>
      <c r="G944" s="4"/>
      <c r="H944" s="28">
        <f t="shared" si="112"/>
        <v>0</v>
      </c>
      <c r="I944" s="4"/>
      <c r="J944" s="4"/>
      <c r="K944" s="4"/>
      <c r="L944" s="28">
        <f t="shared" si="113"/>
        <v>0</v>
      </c>
      <c r="M944" s="4"/>
      <c r="N944" s="4"/>
      <c r="O944" s="4"/>
      <c r="P944" s="28">
        <f t="shared" si="115"/>
        <v>0</v>
      </c>
      <c r="Q944" s="4"/>
      <c r="R944" s="4"/>
      <c r="S944" s="4"/>
      <c r="T944" s="28">
        <f t="shared" si="116"/>
        <v>0</v>
      </c>
      <c r="U944" s="29">
        <f t="shared" si="114"/>
        <v>0</v>
      </c>
      <c r="V944" s="29">
        <f t="shared" si="114"/>
        <v>0</v>
      </c>
      <c r="W944" s="29">
        <f t="shared" si="114"/>
        <v>0</v>
      </c>
      <c r="X944" s="30">
        <f t="shared" si="117"/>
        <v>0</v>
      </c>
    </row>
    <row r="945" spans="1:24" ht="23.1" customHeight="1">
      <c r="A945" s="25">
        <v>25</v>
      </c>
      <c r="B945" s="26" t="s">
        <v>13</v>
      </c>
      <c r="C945" s="27" t="s">
        <v>39</v>
      </c>
      <c r="D945" s="32"/>
      <c r="E945" s="4"/>
      <c r="F945" s="4"/>
      <c r="G945" s="4"/>
      <c r="H945" s="28">
        <f t="shared" si="112"/>
        <v>0</v>
      </c>
      <c r="I945" s="4"/>
      <c r="J945" s="4"/>
      <c r="K945" s="4"/>
      <c r="L945" s="28">
        <f t="shared" si="113"/>
        <v>0</v>
      </c>
      <c r="M945" s="4"/>
      <c r="N945" s="4"/>
      <c r="O945" s="4"/>
      <c r="P945" s="28">
        <f t="shared" si="115"/>
        <v>0</v>
      </c>
      <c r="Q945" s="4"/>
      <c r="R945" s="4"/>
      <c r="S945" s="4"/>
      <c r="T945" s="28">
        <f t="shared" si="116"/>
        <v>0</v>
      </c>
      <c r="U945" s="29">
        <f t="shared" si="114"/>
        <v>0</v>
      </c>
      <c r="V945" s="29">
        <f t="shared" si="114"/>
        <v>0</v>
      </c>
      <c r="W945" s="29">
        <f t="shared" si="114"/>
        <v>0</v>
      </c>
      <c r="X945" s="30">
        <f t="shared" si="117"/>
        <v>0</v>
      </c>
    </row>
    <row r="946" spans="1:24" ht="20.25">
      <c r="A946" s="25">
        <v>26</v>
      </c>
      <c r="B946" s="26" t="s">
        <v>13</v>
      </c>
      <c r="C946" s="27" t="s">
        <v>40</v>
      </c>
      <c r="D946" s="32"/>
      <c r="E946" s="4"/>
      <c r="F946" s="4"/>
      <c r="G946" s="4"/>
      <c r="H946" s="28">
        <f t="shared" si="112"/>
        <v>0</v>
      </c>
      <c r="I946" s="4"/>
      <c r="J946" s="4"/>
      <c r="K946" s="4"/>
      <c r="L946" s="28">
        <f t="shared" si="113"/>
        <v>0</v>
      </c>
      <c r="M946" s="4"/>
      <c r="N946" s="4"/>
      <c r="O946" s="4"/>
      <c r="P946" s="28">
        <f t="shared" si="115"/>
        <v>0</v>
      </c>
      <c r="Q946" s="4"/>
      <c r="R946" s="4"/>
      <c r="S946" s="4"/>
      <c r="T946" s="28">
        <f t="shared" si="116"/>
        <v>0</v>
      </c>
      <c r="U946" s="29">
        <f t="shared" si="114"/>
        <v>0</v>
      </c>
      <c r="V946" s="29">
        <f t="shared" si="114"/>
        <v>0</v>
      </c>
      <c r="W946" s="29">
        <f t="shared" si="114"/>
        <v>0</v>
      </c>
      <c r="X946" s="30">
        <f t="shared" si="117"/>
        <v>0</v>
      </c>
    </row>
    <row r="947" spans="1:24" ht="20.25">
      <c r="A947" s="25">
        <v>27</v>
      </c>
      <c r="B947" s="26" t="s">
        <v>13</v>
      </c>
      <c r="C947" s="27" t="s">
        <v>41</v>
      </c>
      <c r="D947" s="32"/>
      <c r="E947" s="4"/>
      <c r="F947" s="4"/>
      <c r="G947" s="4"/>
      <c r="H947" s="28">
        <f t="shared" si="112"/>
        <v>0</v>
      </c>
      <c r="I947" s="4"/>
      <c r="J947" s="4"/>
      <c r="K947" s="4"/>
      <c r="L947" s="28">
        <f t="shared" si="113"/>
        <v>0</v>
      </c>
      <c r="M947" s="4"/>
      <c r="N947" s="4"/>
      <c r="O947" s="4"/>
      <c r="P947" s="28">
        <f t="shared" si="115"/>
        <v>0</v>
      </c>
      <c r="Q947" s="4"/>
      <c r="R947" s="4"/>
      <c r="S947" s="4"/>
      <c r="T947" s="28">
        <f t="shared" si="116"/>
        <v>0</v>
      </c>
      <c r="U947" s="29">
        <f t="shared" si="114"/>
        <v>0</v>
      </c>
      <c r="V947" s="29">
        <f t="shared" si="114"/>
        <v>0</v>
      </c>
      <c r="W947" s="29">
        <f t="shared" si="114"/>
        <v>0</v>
      </c>
      <c r="X947" s="30">
        <f t="shared" si="117"/>
        <v>0</v>
      </c>
    </row>
    <row r="948" spans="1:24" ht="20.25">
      <c r="A948" s="25">
        <v>28</v>
      </c>
      <c r="B948" s="26" t="s">
        <v>13</v>
      </c>
      <c r="C948" s="27" t="s">
        <v>42</v>
      </c>
      <c r="D948" s="32"/>
      <c r="E948" s="4"/>
      <c r="F948" s="4"/>
      <c r="G948" s="4"/>
      <c r="H948" s="28">
        <f t="shared" si="112"/>
        <v>0</v>
      </c>
      <c r="I948" s="4"/>
      <c r="J948" s="4"/>
      <c r="K948" s="4"/>
      <c r="L948" s="28">
        <f t="shared" si="113"/>
        <v>0</v>
      </c>
      <c r="M948" s="4"/>
      <c r="N948" s="4"/>
      <c r="O948" s="4"/>
      <c r="P948" s="28">
        <f t="shared" si="115"/>
        <v>0</v>
      </c>
      <c r="Q948" s="4"/>
      <c r="R948" s="4"/>
      <c r="S948" s="4"/>
      <c r="T948" s="28">
        <f t="shared" si="116"/>
        <v>0</v>
      </c>
      <c r="U948" s="29">
        <f t="shared" si="114"/>
        <v>0</v>
      </c>
      <c r="V948" s="29">
        <f t="shared" si="114"/>
        <v>0</v>
      </c>
      <c r="W948" s="29">
        <f t="shared" si="114"/>
        <v>0</v>
      </c>
      <c r="X948" s="30">
        <f t="shared" si="117"/>
        <v>0</v>
      </c>
    </row>
    <row r="949" spans="1:24" ht="20.25">
      <c r="A949" s="25">
        <v>30</v>
      </c>
      <c r="B949" s="26" t="s">
        <v>13</v>
      </c>
      <c r="C949" s="27" t="s">
        <v>85</v>
      </c>
      <c r="D949" s="32">
        <v>36</v>
      </c>
      <c r="E949" s="4"/>
      <c r="F949" s="4">
        <v>16</v>
      </c>
      <c r="G949" s="4"/>
      <c r="H949" s="28">
        <f t="shared" si="112"/>
        <v>16</v>
      </c>
      <c r="I949" s="4">
        <v>1</v>
      </c>
      <c r="J949" s="4">
        <v>15</v>
      </c>
      <c r="K949" s="4"/>
      <c r="L949" s="28">
        <f t="shared" si="113"/>
        <v>16</v>
      </c>
      <c r="M949" s="4">
        <v>1</v>
      </c>
      <c r="N949" s="4">
        <v>3</v>
      </c>
      <c r="O949" s="4"/>
      <c r="P949" s="28">
        <f t="shared" si="115"/>
        <v>4</v>
      </c>
      <c r="Q949" s="4"/>
      <c r="R949" s="4">
        <v>0</v>
      </c>
      <c r="S949" s="4"/>
      <c r="T949" s="28">
        <f t="shared" si="116"/>
        <v>0</v>
      </c>
      <c r="U949" s="29">
        <f t="shared" si="114"/>
        <v>2</v>
      </c>
      <c r="V949" s="29">
        <f t="shared" si="114"/>
        <v>34</v>
      </c>
      <c r="W949" s="29">
        <f t="shared" si="114"/>
        <v>0</v>
      </c>
      <c r="X949" s="30">
        <f t="shared" si="117"/>
        <v>36</v>
      </c>
    </row>
    <row r="950" spans="1:24" ht="40.5">
      <c r="A950" s="25">
        <v>31</v>
      </c>
      <c r="B950" s="26" t="s">
        <v>13</v>
      </c>
      <c r="C950" s="27" t="s">
        <v>121</v>
      </c>
      <c r="D950" s="32"/>
      <c r="E950" s="4"/>
      <c r="F950" s="4"/>
      <c r="G950" s="4"/>
      <c r="H950" s="28">
        <f t="shared" si="112"/>
        <v>0</v>
      </c>
      <c r="I950" s="4"/>
      <c r="J950" s="4"/>
      <c r="K950" s="4"/>
      <c r="L950" s="28">
        <f t="shared" si="113"/>
        <v>0</v>
      </c>
      <c r="M950" s="4"/>
      <c r="N950" s="4"/>
      <c r="O950" s="4"/>
      <c r="P950" s="28">
        <f t="shared" si="115"/>
        <v>0</v>
      </c>
      <c r="Q950" s="4"/>
      <c r="R950" s="4"/>
      <c r="S950" s="4"/>
      <c r="T950" s="28">
        <f t="shared" si="116"/>
        <v>0</v>
      </c>
      <c r="U950" s="29">
        <f t="shared" si="114"/>
        <v>0</v>
      </c>
      <c r="V950" s="29">
        <f t="shared" si="114"/>
        <v>0</v>
      </c>
      <c r="W950" s="29">
        <f t="shared" si="114"/>
        <v>0</v>
      </c>
      <c r="X950" s="30">
        <f t="shared" si="117"/>
        <v>0</v>
      </c>
    </row>
    <row r="951" spans="1:24" ht="20.25">
      <c r="A951" s="25">
        <v>32</v>
      </c>
      <c r="B951" s="26" t="s">
        <v>13</v>
      </c>
      <c r="C951" s="27" t="s">
        <v>43</v>
      </c>
      <c r="D951" s="32"/>
      <c r="E951" s="4"/>
      <c r="F951" s="4"/>
      <c r="G951" s="4"/>
      <c r="H951" s="28">
        <f t="shared" si="112"/>
        <v>0</v>
      </c>
      <c r="I951" s="4"/>
      <c r="J951" s="4"/>
      <c r="K951" s="4"/>
      <c r="L951" s="28">
        <f t="shared" si="113"/>
        <v>0</v>
      </c>
      <c r="M951" s="4"/>
      <c r="N951" s="4"/>
      <c r="O951" s="4"/>
      <c r="P951" s="28">
        <f t="shared" si="115"/>
        <v>0</v>
      </c>
      <c r="Q951" s="4"/>
      <c r="R951" s="4"/>
      <c r="S951" s="4"/>
      <c r="T951" s="28">
        <f t="shared" si="116"/>
        <v>0</v>
      </c>
      <c r="U951" s="29">
        <f t="shared" si="114"/>
        <v>0</v>
      </c>
      <c r="V951" s="29">
        <f t="shared" si="114"/>
        <v>0</v>
      </c>
      <c r="W951" s="29">
        <f t="shared" si="114"/>
        <v>0</v>
      </c>
      <c r="X951" s="30">
        <f t="shared" si="117"/>
        <v>0</v>
      </c>
    </row>
    <row r="952" spans="1:24" ht="40.5">
      <c r="A952" s="25">
        <v>33</v>
      </c>
      <c r="B952" s="26" t="s">
        <v>13</v>
      </c>
      <c r="C952" s="27" t="s">
        <v>122</v>
      </c>
      <c r="D952" s="32"/>
      <c r="E952" s="4"/>
      <c r="F952" s="4"/>
      <c r="G952" s="4"/>
      <c r="H952" s="28">
        <f t="shared" si="112"/>
        <v>0</v>
      </c>
      <c r="I952" s="4"/>
      <c r="J952" s="4"/>
      <c r="K952" s="4"/>
      <c r="L952" s="28">
        <f t="shared" si="113"/>
        <v>0</v>
      </c>
      <c r="M952" s="4"/>
      <c r="N952" s="4"/>
      <c r="O952" s="4"/>
      <c r="P952" s="28">
        <f t="shared" si="115"/>
        <v>0</v>
      </c>
      <c r="Q952" s="4"/>
      <c r="R952" s="4"/>
      <c r="S952" s="4"/>
      <c r="T952" s="28">
        <f t="shared" si="116"/>
        <v>0</v>
      </c>
      <c r="U952" s="29">
        <f t="shared" si="114"/>
        <v>0</v>
      </c>
      <c r="V952" s="29">
        <f t="shared" si="114"/>
        <v>0</v>
      </c>
      <c r="W952" s="29">
        <f t="shared" si="114"/>
        <v>0</v>
      </c>
      <c r="X952" s="30">
        <f t="shared" si="117"/>
        <v>0</v>
      </c>
    </row>
    <row r="953" spans="1:24" ht="20.25">
      <c r="A953" s="25">
        <v>35</v>
      </c>
      <c r="B953" s="26" t="s">
        <v>13</v>
      </c>
      <c r="C953" s="34" t="s">
        <v>44</v>
      </c>
      <c r="D953" s="32"/>
      <c r="E953" s="4"/>
      <c r="F953" s="4"/>
      <c r="G953" s="4"/>
      <c r="H953" s="28">
        <f t="shared" si="112"/>
        <v>0</v>
      </c>
      <c r="I953" s="4"/>
      <c r="J953" s="4"/>
      <c r="K953" s="4"/>
      <c r="L953" s="28">
        <f t="shared" si="113"/>
        <v>0</v>
      </c>
      <c r="M953" s="4"/>
      <c r="N953" s="4"/>
      <c r="O953" s="4"/>
      <c r="P953" s="28">
        <f t="shared" si="115"/>
        <v>0</v>
      </c>
      <c r="Q953" s="4"/>
      <c r="R953" s="4"/>
      <c r="S953" s="4"/>
      <c r="T953" s="28">
        <f t="shared" si="116"/>
        <v>0</v>
      </c>
      <c r="U953" s="29">
        <f t="shared" si="114"/>
        <v>0</v>
      </c>
      <c r="V953" s="29">
        <f t="shared" si="114"/>
        <v>0</v>
      </c>
      <c r="W953" s="29">
        <f t="shared" si="114"/>
        <v>0</v>
      </c>
      <c r="X953" s="30">
        <f t="shared" si="117"/>
        <v>0</v>
      </c>
    </row>
    <row r="954" spans="1:24" ht="20.25">
      <c r="A954" s="25">
        <v>36</v>
      </c>
      <c r="B954" s="26" t="s">
        <v>13</v>
      </c>
      <c r="C954" s="34" t="s">
        <v>45</v>
      </c>
      <c r="D954" s="32"/>
      <c r="E954" s="4"/>
      <c r="F954" s="4"/>
      <c r="G954" s="4"/>
      <c r="H954" s="28">
        <f t="shared" si="112"/>
        <v>0</v>
      </c>
      <c r="I954" s="4"/>
      <c r="J954" s="4"/>
      <c r="K954" s="4"/>
      <c r="L954" s="28">
        <f t="shared" si="113"/>
        <v>0</v>
      </c>
      <c r="M954" s="4"/>
      <c r="N954" s="4"/>
      <c r="O954" s="4"/>
      <c r="P954" s="28">
        <f t="shared" si="115"/>
        <v>0</v>
      </c>
      <c r="Q954" s="4"/>
      <c r="R954" s="4"/>
      <c r="S954" s="4"/>
      <c r="T954" s="28">
        <f t="shared" si="116"/>
        <v>0</v>
      </c>
      <c r="U954" s="29">
        <f t="shared" si="114"/>
        <v>0</v>
      </c>
      <c r="V954" s="29">
        <f t="shared" si="114"/>
        <v>0</v>
      </c>
      <c r="W954" s="29">
        <f t="shared" si="114"/>
        <v>0</v>
      </c>
      <c r="X954" s="30">
        <f t="shared" si="117"/>
        <v>0</v>
      </c>
    </row>
    <row r="955" spans="1:24" ht="20.25">
      <c r="A955" s="25">
        <v>37</v>
      </c>
      <c r="B955" s="26" t="s">
        <v>13</v>
      </c>
      <c r="C955" s="34" t="s">
        <v>46</v>
      </c>
      <c r="D955" s="32"/>
      <c r="E955" s="4"/>
      <c r="F955" s="4"/>
      <c r="G955" s="4"/>
      <c r="H955" s="28">
        <f t="shared" si="112"/>
        <v>0</v>
      </c>
      <c r="I955" s="4"/>
      <c r="J955" s="4"/>
      <c r="K955" s="4"/>
      <c r="L955" s="28">
        <f t="shared" si="113"/>
        <v>0</v>
      </c>
      <c r="M955" s="4"/>
      <c r="N955" s="4"/>
      <c r="O955" s="4"/>
      <c r="P955" s="28">
        <f t="shared" si="115"/>
        <v>0</v>
      </c>
      <c r="Q955" s="4"/>
      <c r="R955" s="4"/>
      <c r="S955" s="4"/>
      <c r="T955" s="28">
        <f t="shared" si="116"/>
        <v>0</v>
      </c>
      <c r="U955" s="29">
        <f t="shared" si="114"/>
        <v>0</v>
      </c>
      <c r="V955" s="29">
        <f t="shared" si="114"/>
        <v>0</v>
      </c>
      <c r="W955" s="29">
        <f t="shared" si="114"/>
        <v>0</v>
      </c>
      <c r="X955" s="30">
        <f t="shared" si="117"/>
        <v>0</v>
      </c>
    </row>
    <row r="956" spans="1:24" ht="20.25">
      <c r="A956" s="25">
        <v>38</v>
      </c>
      <c r="B956" s="26" t="s">
        <v>13</v>
      </c>
      <c r="C956" s="34" t="s">
        <v>47</v>
      </c>
      <c r="D956" s="32"/>
      <c r="E956" s="4"/>
      <c r="F956" s="4"/>
      <c r="G956" s="4"/>
      <c r="H956" s="28">
        <f t="shared" si="112"/>
        <v>0</v>
      </c>
      <c r="I956" s="4"/>
      <c r="J956" s="4"/>
      <c r="K956" s="4"/>
      <c r="L956" s="28">
        <f t="shared" si="113"/>
        <v>0</v>
      </c>
      <c r="M956" s="4"/>
      <c r="N956" s="4"/>
      <c r="O956" s="4"/>
      <c r="P956" s="28">
        <f t="shared" si="115"/>
        <v>0</v>
      </c>
      <c r="Q956" s="4"/>
      <c r="R956" s="4"/>
      <c r="S956" s="4"/>
      <c r="T956" s="28">
        <f t="shared" si="116"/>
        <v>0</v>
      </c>
      <c r="U956" s="29">
        <f t="shared" si="114"/>
        <v>0</v>
      </c>
      <c r="V956" s="29">
        <f t="shared" si="114"/>
        <v>0</v>
      </c>
      <c r="W956" s="29">
        <f t="shared" si="114"/>
        <v>0</v>
      </c>
      <c r="X956" s="30">
        <f t="shared" si="117"/>
        <v>0</v>
      </c>
    </row>
    <row r="957" spans="1:24">
      <c r="A957" s="35">
        <v>26</v>
      </c>
      <c r="B957" s="26" t="s">
        <v>13</v>
      </c>
      <c r="C957" s="35" t="s">
        <v>14</v>
      </c>
      <c r="D957" s="36">
        <f>SUM(D921:D956)</f>
        <v>203</v>
      </c>
      <c r="E957" s="35">
        <f t="shared" ref="E957:S957" si="119">SUM(E921:E956)</f>
        <v>0</v>
      </c>
      <c r="F957" s="35">
        <f t="shared" si="119"/>
        <v>49</v>
      </c>
      <c r="G957" s="35">
        <f t="shared" si="119"/>
        <v>0</v>
      </c>
      <c r="H957" s="28">
        <f t="shared" si="112"/>
        <v>49</v>
      </c>
      <c r="I957" s="35">
        <f t="shared" si="119"/>
        <v>10</v>
      </c>
      <c r="J957" s="35">
        <f t="shared" si="119"/>
        <v>89</v>
      </c>
      <c r="K957" s="35">
        <f t="shared" si="119"/>
        <v>0</v>
      </c>
      <c r="L957" s="28">
        <f t="shared" si="113"/>
        <v>99</v>
      </c>
      <c r="M957" s="35">
        <f t="shared" si="119"/>
        <v>4</v>
      </c>
      <c r="N957" s="35">
        <f t="shared" si="119"/>
        <v>50</v>
      </c>
      <c r="O957" s="35">
        <f t="shared" si="119"/>
        <v>0</v>
      </c>
      <c r="P957" s="28">
        <f t="shared" si="115"/>
        <v>54</v>
      </c>
      <c r="Q957" s="35">
        <f t="shared" si="119"/>
        <v>1</v>
      </c>
      <c r="R957" s="35">
        <f t="shared" si="119"/>
        <v>0</v>
      </c>
      <c r="S957" s="35">
        <f t="shared" si="119"/>
        <v>0</v>
      </c>
      <c r="T957" s="28">
        <f t="shared" si="116"/>
        <v>1</v>
      </c>
      <c r="U957" s="37">
        <f t="shared" si="114"/>
        <v>15</v>
      </c>
      <c r="V957" s="37">
        <f t="shared" si="114"/>
        <v>188</v>
      </c>
      <c r="W957" s="37">
        <f t="shared" si="114"/>
        <v>0</v>
      </c>
      <c r="X957" s="37">
        <f t="shared" si="117"/>
        <v>203</v>
      </c>
    </row>
    <row r="958" spans="1:24" ht="20.25">
      <c r="A958" s="25">
        <v>1</v>
      </c>
      <c r="B958" s="26" t="s">
        <v>69</v>
      </c>
      <c r="C958" s="27" t="s">
        <v>16</v>
      </c>
      <c r="D958" s="28">
        <v>43</v>
      </c>
      <c r="E958" s="18"/>
      <c r="F958" s="18"/>
      <c r="G958" s="18"/>
      <c r="H958" s="28">
        <f t="shared" si="112"/>
        <v>0</v>
      </c>
      <c r="I958" s="18">
        <v>1</v>
      </c>
      <c r="J958" s="18">
        <v>25</v>
      </c>
      <c r="K958" s="18"/>
      <c r="L958" s="28">
        <f t="shared" si="113"/>
        <v>26</v>
      </c>
      <c r="M958" s="18">
        <v>1</v>
      </c>
      <c r="N958" s="18">
        <v>15</v>
      </c>
      <c r="O958" s="18"/>
      <c r="P958" s="28">
        <f t="shared" si="115"/>
        <v>16</v>
      </c>
      <c r="Q958" s="18">
        <v>1</v>
      </c>
      <c r="R958" s="18"/>
      <c r="S958" s="18"/>
      <c r="T958" s="28">
        <f t="shared" si="116"/>
        <v>1</v>
      </c>
      <c r="U958" s="29">
        <f t="shared" si="114"/>
        <v>3</v>
      </c>
      <c r="V958" s="29">
        <f t="shared" si="114"/>
        <v>40</v>
      </c>
      <c r="W958" s="29">
        <f t="shared" si="114"/>
        <v>0</v>
      </c>
      <c r="X958" s="30">
        <f t="shared" si="117"/>
        <v>43</v>
      </c>
    </row>
    <row r="959" spans="1:24" ht="20.25">
      <c r="A959" s="25">
        <v>2</v>
      </c>
      <c r="B959" s="26" t="s">
        <v>69</v>
      </c>
      <c r="C959" s="27" t="s">
        <v>17</v>
      </c>
      <c r="D959" s="28">
        <v>8</v>
      </c>
      <c r="E959" s="18"/>
      <c r="F959" s="18"/>
      <c r="G959" s="18"/>
      <c r="H959" s="28">
        <f t="shared" si="112"/>
        <v>0</v>
      </c>
      <c r="I959" s="18"/>
      <c r="J959" s="18">
        <v>4</v>
      </c>
      <c r="K959" s="18"/>
      <c r="L959" s="28">
        <f t="shared" si="113"/>
        <v>4</v>
      </c>
      <c r="M959" s="18"/>
      <c r="N959" s="18">
        <v>4</v>
      </c>
      <c r="O959" s="18"/>
      <c r="P959" s="28">
        <f t="shared" si="115"/>
        <v>4</v>
      </c>
      <c r="Q959" s="18"/>
      <c r="R959" s="18"/>
      <c r="S959" s="18"/>
      <c r="T959" s="28">
        <f t="shared" si="116"/>
        <v>0</v>
      </c>
      <c r="U959" s="29">
        <f t="shared" si="114"/>
        <v>0</v>
      </c>
      <c r="V959" s="29">
        <f t="shared" si="114"/>
        <v>8</v>
      </c>
      <c r="W959" s="29">
        <f t="shared" si="114"/>
        <v>0</v>
      </c>
      <c r="X959" s="30">
        <f t="shared" si="117"/>
        <v>8</v>
      </c>
    </row>
    <row r="960" spans="1:24" ht="20.25">
      <c r="A960" s="25">
        <v>3</v>
      </c>
      <c r="B960" s="26" t="s">
        <v>69</v>
      </c>
      <c r="C960" s="27" t="s">
        <v>18</v>
      </c>
      <c r="D960" s="28">
        <v>11</v>
      </c>
      <c r="E960" s="18"/>
      <c r="F960" s="18">
        <v>10</v>
      </c>
      <c r="G960" s="18"/>
      <c r="H960" s="28">
        <f t="shared" si="112"/>
        <v>10</v>
      </c>
      <c r="I960" s="18"/>
      <c r="J960" s="18"/>
      <c r="K960" s="18"/>
      <c r="L960" s="28">
        <f t="shared" si="113"/>
        <v>0</v>
      </c>
      <c r="M960" s="18"/>
      <c r="N960" s="18"/>
      <c r="O960" s="18"/>
      <c r="P960" s="28">
        <f t="shared" si="115"/>
        <v>0</v>
      </c>
      <c r="Q960" s="18"/>
      <c r="R960" s="18">
        <v>1</v>
      </c>
      <c r="S960" s="18"/>
      <c r="T960" s="28">
        <f t="shared" si="116"/>
        <v>1</v>
      </c>
      <c r="U960" s="29">
        <f t="shared" si="114"/>
        <v>0</v>
      </c>
      <c r="V960" s="29">
        <f t="shared" si="114"/>
        <v>11</v>
      </c>
      <c r="W960" s="29">
        <f t="shared" si="114"/>
        <v>0</v>
      </c>
      <c r="X960" s="30">
        <f t="shared" si="117"/>
        <v>11</v>
      </c>
    </row>
    <row r="961" spans="1:25" ht="20.25">
      <c r="A961" s="25">
        <v>4</v>
      </c>
      <c r="B961" s="26" t="s">
        <v>69</v>
      </c>
      <c r="C961" s="27" t="s">
        <v>19</v>
      </c>
      <c r="D961" s="28">
        <v>86</v>
      </c>
      <c r="E961" s="18"/>
      <c r="F961" s="18">
        <v>48</v>
      </c>
      <c r="G961" s="18"/>
      <c r="H961" s="28">
        <f t="shared" si="112"/>
        <v>48</v>
      </c>
      <c r="I961" s="18">
        <v>5</v>
      </c>
      <c r="J961" s="18">
        <v>22</v>
      </c>
      <c r="K961" s="18"/>
      <c r="L961" s="28">
        <f t="shared" si="113"/>
        <v>27</v>
      </c>
      <c r="M961" s="18">
        <v>4</v>
      </c>
      <c r="N961" s="18"/>
      <c r="O961" s="18"/>
      <c r="P961" s="28">
        <f t="shared" si="115"/>
        <v>4</v>
      </c>
      <c r="Q961" s="18">
        <v>2</v>
      </c>
      <c r="R961" s="18">
        <v>5</v>
      </c>
      <c r="S961" s="18"/>
      <c r="T961" s="28">
        <f t="shared" si="116"/>
        <v>7</v>
      </c>
      <c r="U961" s="29">
        <f t="shared" si="114"/>
        <v>11</v>
      </c>
      <c r="V961" s="29">
        <f t="shared" si="114"/>
        <v>75</v>
      </c>
      <c r="W961" s="29">
        <f t="shared" si="114"/>
        <v>0</v>
      </c>
      <c r="X961" s="30">
        <f t="shared" si="117"/>
        <v>86</v>
      </c>
    </row>
    <row r="962" spans="1:25" ht="23.1" customHeight="1">
      <c r="A962" s="25">
        <v>5</v>
      </c>
      <c r="B962" s="26" t="s">
        <v>69</v>
      </c>
      <c r="C962" s="27" t="s">
        <v>20</v>
      </c>
      <c r="D962" s="38">
        <f>88-3</f>
        <v>85</v>
      </c>
      <c r="E962" s="18"/>
      <c r="F962" s="18">
        <v>50</v>
      </c>
      <c r="G962" s="18"/>
      <c r="H962" s="28">
        <f t="shared" si="112"/>
        <v>50</v>
      </c>
      <c r="I962" s="18">
        <v>2</v>
      </c>
      <c r="J962" s="18">
        <v>26</v>
      </c>
      <c r="K962" s="18"/>
      <c r="L962" s="28">
        <f t="shared" si="113"/>
        <v>28</v>
      </c>
      <c r="M962" s="18">
        <v>2</v>
      </c>
      <c r="N962" s="1">
        <f>6-3</f>
        <v>3</v>
      </c>
      <c r="O962" s="18"/>
      <c r="P962" s="28">
        <f t="shared" si="115"/>
        <v>5</v>
      </c>
      <c r="Q962" s="18"/>
      <c r="R962" s="18">
        <v>2</v>
      </c>
      <c r="S962" s="18"/>
      <c r="T962" s="28">
        <f t="shared" si="116"/>
        <v>2</v>
      </c>
      <c r="U962" s="29">
        <f t="shared" si="114"/>
        <v>4</v>
      </c>
      <c r="V962" s="29">
        <f t="shared" si="114"/>
        <v>81</v>
      </c>
      <c r="W962" s="29">
        <f t="shared" si="114"/>
        <v>0</v>
      </c>
      <c r="X962" s="30">
        <f t="shared" si="117"/>
        <v>85</v>
      </c>
    </row>
    <row r="963" spans="1:25" ht="23.1" customHeight="1">
      <c r="A963" s="25">
        <v>6</v>
      </c>
      <c r="B963" s="26" t="s">
        <v>69</v>
      </c>
      <c r="C963" s="27" t="s">
        <v>21</v>
      </c>
      <c r="D963" s="28"/>
      <c r="E963" s="18"/>
      <c r="F963" s="18"/>
      <c r="G963" s="18"/>
      <c r="H963" s="28">
        <f t="shared" si="112"/>
        <v>0</v>
      </c>
      <c r="I963" s="18"/>
      <c r="J963" s="18"/>
      <c r="K963" s="18"/>
      <c r="L963" s="28">
        <f t="shared" si="113"/>
        <v>0</v>
      </c>
      <c r="M963" s="18"/>
      <c r="N963" s="18"/>
      <c r="O963" s="18"/>
      <c r="P963" s="28">
        <f t="shared" si="115"/>
        <v>0</v>
      </c>
      <c r="Q963" s="18"/>
      <c r="R963" s="18"/>
      <c r="S963" s="18"/>
      <c r="T963" s="28">
        <f t="shared" si="116"/>
        <v>0</v>
      </c>
      <c r="U963" s="29">
        <f t="shared" si="114"/>
        <v>0</v>
      </c>
      <c r="V963" s="29">
        <f t="shared" si="114"/>
        <v>0</v>
      </c>
      <c r="W963" s="29">
        <f t="shared" si="114"/>
        <v>0</v>
      </c>
      <c r="X963" s="30">
        <f t="shared" si="117"/>
        <v>0</v>
      </c>
    </row>
    <row r="964" spans="1:25" ht="23.1" customHeight="1">
      <c r="A964" s="25">
        <v>7</v>
      </c>
      <c r="B964" s="26" t="s">
        <v>69</v>
      </c>
      <c r="C964" s="27" t="s">
        <v>22</v>
      </c>
      <c r="D964" s="28">
        <v>8</v>
      </c>
      <c r="E964" s="18"/>
      <c r="F964" s="18">
        <v>3</v>
      </c>
      <c r="G964" s="18"/>
      <c r="H964" s="28">
        <f t="shared" si="112"/>
        <v>3</v>
      </c>
      <c r="I964" s="18"/>
      <c r="J964" s="18">
        <v>5</v>
      </c>
      <c r="K964" s="18"/>
      <c r="L964" s="28">
        <f t="shared" si="113"/>
        <v>5</v>
      </c>
      <c r="M964" s="18"/>
      <c r="N964" s="18"/>
      <c r="O964" s="18"/>
      <c r="P964" s="28">
        <f t="shared" si="115"/>
        <v>0</v>
      </c>
      <c r="Q964" s="18"/>
      <c r="R964" s="18">
        <v>0</v>
      </c>
      <c r="S964" s="18"/>
      <c r="T964" s="28">
        <f t="shared" si="116"/>
        <v>0</v>
      </c>
      <c r="U964" s="29">
        <f t="shared" si="114"/>
        <v>0</v>
      </c>
      <c r="V964" s="29">
        <f t="shared" si="114"/>
        <v>8</v>
      </c>
      <c r="W964" s="29">
        <f t="shared" si="114"/>
        <v>0</v>
      </c>
      <c r="X964" s="30">
        <f t="shared" si="117"/>
        <v>8</v>
      </c>
    </row>
    <row r="965" spans="1:25" ht="23.1" customHeight="1">
      <c r="A965" s="25">
        <v>8</v>
      </c>
      <c r="B965" s="26" t="s">
        <v>69</v>
      </c>
      <c r="C965" s="27" t="s">
        <v>23</v>
      </c>
      <c r="D965" s="28"/>
      <c r="E965" s="18"/>
      <c r="F965" s="18"/>
      <c r="G965" s="18"/>
      <c r="H965" s="28">
        <f t="shared" si="112"/>
        <v>0</v>
      </c>
      <c r="I965" s="18"/>
      <c r="J965" s="18"/>
      <c r="K965" s="18"/>
      <c r="L965" s="28">
        <f t="shared" si="113"/>
        <v>0</v>
      </c>
      <c r="M965" s="18"/>
      <c r="N965" s="18"/>
      <c r="O965" s="18"/>
      <c r="P965" s="28">
        <f t="shared" si="115"/>
        <v>0</v>
      </c>
      <c r="Q965" s="18"/>
      <c r="R965" s="18"/>
      <c r="S965" s="18"/>
      <c r="T965" s="28">
        <f t="shared" si="116"/>
        <v>0</v>
      </c>
      <c r="U965" s="29">
        <f t="shared" si="114"/>
        <v>0</v>
      </c>
      <c r="V965" s="29">
        <f t="shared" si="114"/>
        <v>0</v>
      </c>
      <c r="W965" s="29">
        <f t="shared" si="114"/>
        <v>0</v>
      </c>
      <c r="X965" s="30">
        <f t="shared" si="117"/>
        <v>0</v>
      </c>
    </row>
    <row r="966" spans="1:25" ht="23.1" customHeight="1">
      <c r="A966" s="25">
        <v>9</v>
      </c>
      <c r="B966" s="26" t="s">
        <v>69</v>
      </c>
      <c r="C966" s="27" t="s">
        <v>24</v>
      </c>
      <c r="D966" s="28"/>
      <c r="E966" s="18"/>
      <c r="F966" s="18"/>
      <c r="G966" s="18"/>
      <c r="H966" s="28">
        <f t="shared" si="112"/>
        <v>0</v>
      </c>
      <c r="I966" s="18"/>
      <c r="J966" s="18"/>
      <c r="K966" s="18"/>
      <c r="L966" s="28">
        <f t="shared" si="113"/>
        <v>0</v>
      </c>
      <c r="M966" s="18"/>
      <c r="N966" s="18"/>
      <c r="O966" s="18"/>
      <c r="P966" s="28">
        <f t="shared" si="115"/>
        <v>0</v>
      </c>
      <c r="Q966" s="18"/>
      <c r="R966" s="18"/>
      <c r="S966" s="18"/>
      <c r="T966" s="28">
        <f t="shared" si="116"/>
        <v>0</v>
      </c>
      <c r="U966" s="29">
        <f t="shared" si="114"/>
        <v>0</v>
      </c>
      <c r="V966" s="29">
        <f t="shared" si="114"/>
        <v>0</v>
      </c>
      <c r="W966" s="29">
        <f t="shared" si="114"/>
        <v>0</v>
      </c>
      <c r="X966" s="30">
        <f t="shared" si="117"/>
        <v>0</v>
      </c>
    </row>
    <row r="967" spans="1:25" ht="23.1" customHeight="1">
      <c r="A967" s="25">
        <v>10</v>
      </c>
      <c r="B967" s="26" t="s">
        <v>69</v>
      </c>
      <c r="C967" s="27" t="s">
        <v>25</v>
      </c>
      <c r="D967" s="51">
        <v>3</v>
      </c>
      <c r="E967" s="4"/>
      <c r="F967" s="4"/>
      <c r="G967" s="4"/>
      <c r="H967" s="28">
        <f t="shared" si="112"/>
        <v>0</v>
      </c>
      <c r="I967" s="4"/>
      <c r="J967" s="4"/>
      <c r="K967" s="4"/>
      <c r="L967" s="28">
        <f t="shared" si="113"/>
        <v>0</v>
      </c>
      <c r="M967" s="4"/>
      <c r="N967" s="2">
        <v>3</v>
      </c>
      <c r="O967" s="4"/>
      <c r="P967" s="28">
        <f t="shared" si="115"/>
        <v>3</v>
      </c>
      <c r="Q967" s="4"/>
      <c r="R967" s="4"/>
      <c r="S967" s="4"/>
      <c r="T967" s="28">
        <f t="shared" si="116"/>
        <v>0</v>
      </c>
      <c r="U967" s="29">
        <f t="shared" si="114"/>
        <v>0</v>
      </c>
      <c r="V967" s="29">
        <f t="shared" si="114"/>
        <v>3</v>
      </c>
      <c r="W967" s="29">
        <f t="shared" si="114"/>
        <v>0</v>
      </c>
      <c r="X967" s="30">
        <f t="shared" si="117"/>
        <v>3</v>
      </c>
    </row>
    <row r="968" spans="1:25" ht="23.1" customHeight="1">
      <c r="A968" s="25">
        <v>11</v>
      </c>
      <c r="B968" s="26" t="s">
        <v>69</v>
      </c>
      <c r="C968" s="27" t="s">
        <v>26</v>
      </c>
      <c r="D968" s="36"/>
      <c r="E968" s="4"/>
      <c r="F968" s="4"/>
      <c r="G968" s="4"/>
      <c r="H968" s="28">
        <f t="shared" si="112"/>
        <v>0</v>
      </c>
      <c r="I968" s="4"/>
      <c r="J968" s="4"/>
      <c r="K968" s="4"/>
      <c r="L968" s="28">
        <f t="shared" si="113"/>
        <v>0</v>
      </c>
      <c r="M968" s="4"/>
      <c r="N968" s="4"/>
      <c r="O968" s="4"/>
      <c r="P968" s="28">
        <f t="shared" si="115"/>
        <v>0</v>
      </c>
      <c r="Q968" s="4"/>
      <c r="R968" s="4"/>
      <c r="S968" s="4"/>
      <c r="T968" s="28">
        <f t="shared" si="116"/>
        <v>0</v>
      </c>
      <c r="U968" s="29">
        <f t="shared" si="114"/>
        <v>0</v>
      </c>
      <c r="V968" s="29">
        <f t="shared" si="114"/>
        <v>0</v>
      </c>
      <c r="W968" s="29">
        <f t="shared" si="114"/>
        <v>0</v>
      </c>
      <c r="X968" s="30">
        <f t="shared" si="117"/>
        <v>0</v>
      </c>
    </row>
    <row r="969" spans="1:25" ht="23.1" customHeight="1">
      <c r="A969" s="25">
        <v>12</v>
      </c>
      <c r="B969" s="26" t="s">
        <v>69</v>
      </c>
      <c r="C969" s="27" t="s">
        <v>27</v>
      </c>
      <c r="D969" s="32">
        <v>1</v>
      </c>
      <c r="E969" s="4"/>
      <c r="F969" s="4">
        <v>1</v>
      </c>
      <c r="G969" s="4"/>
      <c r="H969" s="28">
        <f t="shared" si="112"/>
        <v>1</v>
      </c>
      <c r="I969" s="4"/>
      <c r="J969" s="4"/>
      <c r="K969" s="4"/>
      <c r="L969" s="28">
        <f t="shared" si="113"/>
        <v>0</v>
      </c>
      <c r="M969" s="4"/>
      <c r="N969" s="4"/>
      <c r="O969" s="4"/>
      <c r="P969" s="28">
        <f t="shared" si="115"/>
        <v>0</v>
      </c>
      <c r="Q969" s="4"/>
      <c r="R969" s="4"/>
      <c r="S969" s="4"/>
      <c r="T969" s="28">
        <f t="shared" si="116"/>
        <v>0</v>
      </c>
      <c r="U969" s="29">
        <f t="shared" ref="U969:W1026" si="120">SUM(E969,I969,M969,Q969)</f>
        <v>0</v>
      </c>
      <c r="V969" s="29">
        <f t="shared" si="120"/>
        <v>1</v>
      </c>
      <c r="W969" s="29">
        <f t="shared" si="120"/>
        <v>0</v>
      </c>
      <c r="X969" s="30">
        <f t="shared" si="117"/>
        <v>1</v>
      </c>
    </row>
    <row r="970" spans="1:25" ht="23.1" customHeight="1">
      <c r="A970" s="25">
        <v>13</v>
      </c>
      <c r="B970" s="26" t="s">
        <v>69</v>
      </c>
      <c r="C970" s="27" t="s">
        <v>28</v>
      </c>
      <c r="D970" s="32"/>
      <c r="E970" s="4"/>
      <c r="F970" s="4"/>
      <c r="G970" s="4"/>
      <c r="H970" s="28">
        <f t="shared" si="112"/>
        <v>0</v>
      </c>
      <c r="I970" s="4"/>
      <c r="J970" s="4"/>
      <c r="K970" s="4"/>
      <c r="L970" s="28">
        <f t="shared" si="113"/>
        <v>0</v>
      </c>
      <c r="M970" s="4"/>
      <c r="N970" s="4"/>
      <c r="O970" s="4"/>
      <c r="P970" s="28">
        <f t="shared" si="115"/>
        <v>0</v>
      </c>
      <c r="Q970" s="4"/>
      <c r="R970" s="4"/>
      <c r="S970" s="4"/>
      <c r="T970" s="28">
        <f t="shared" si="116"/>
        <v>0</v>
      </c>
      <c r="U970" s="29">
        <f t="shared" si="120"/>
        <v>0</v>
      </c>
      <c r="V970" s="29">
        <f t="shared" si="120"/>
        <v>0</v>
      </c>
      <c r="W970" s="29">
        <f t="shared" si="120"/>
        <v>0</v>
      </c>
      <c r="X970" s="30">
        <f t="shared" si="117"/>
        <v>0</v>
      </c>
    </row>
    <row r="971" spans="1:25" ht="23.1" customHeight="1">
      <c r="A971" s="25">
        <v>14</v>
      </c>
      <c r="B971" s="26" t="s">
        <v>69</v>
      </c>
      <c r="C971" s="27" t="s">
        <v>29</v>
      </c>
      <c r="D971" s="32"/>
      <c r="E971" s="4"/>
      <c r="F971" s="4"/>
      <c r="G971" s="4"/>
      <c r="H971" s="28">
        <f t="shared" si="112"/>
        <v>0</v>
      </c>
      <c r="I971" s="4"/>
      <c r="J971" s="4"/>
      <c r="K971" s="4"/>
      <c r="L971" s="28">
        <f t="shared" si="113"/>
        <v>0</v>
      </c>
      <c r="M971" s="4"/>
      <c r="N971" s="4"/>
      <c r="O971" s="4"/>
      <c r="P971" s="28">
        <f t="shared" si="115"/>
        <v>0</v>
      </c>
      <c r="Q971" s="4"/>
      <c r="R971" s="4"/>
      <c r="S971" s="4"/>
      <c r="T971" s="28">
        <f t="shared" si="116"/>
        <v>0</v>
      </c>
      <c r="U971" s="29">
        <f t="shared" si="120"/>
        <v>0</v>
      </c>
      <c r="V971" s="29">
        <f t="shared" si="120"/>
        <v>0</v>
      </c>
      <c r="W971" s="29">
        <f t="shared" si="120"/>
        <v>0</v>
      </c>
      <c r="X971" s="30">
        <f t="shared" si="117"/>
        <v>0</v>
      </c>
    </row>
    <row r="972" spans="1:25" ht="23.1" customHeight="1">
      <c r="A972" s="25">
        <v>15</v>
      </c>
      <c r="B972" s="26" t="s">
        <v>69</v>
      </c>
      <c r="C972" s="27" t="s">
        <v>30</v>
      </c>
      <c r="D972" s="32"/>
      <c r="E972" s="4"/>
      <c r="F972" s="4"/>
      <c r="G972" s="4"/>
      <c r="H972" s="28">
        <f t="shared" si="112"/>
        <v>0</v>
      </c>
      <c r="I972" s="4"/>
      <c r="J972" s="4"/>
      <c r="K972" s="4"/>
      <c r="L972" s="28">
        <f t="shared" si="113"/>
        <v>0</v>
      </c>
      <c r="M972" s="4"/>
      <c r="N972" s="4"/>
      <c r="O972" s="4"/>
      <c r="P972" s="28">
        <f t="shared" si="115"/>
        <v>0</v>
      </c>
      <c r="Q972" s="4"/>
      <c r="R972" s="4"/>
      <c r="S972" s="4"/>
      <c r="T972" s="28">
        <f t="shared" si="116"/>
        <v>0</v>
      </c>
      <c r="U972" s="29">
        <f t="shared" si="120"/>
        <v>0</v>
      </c>
      <c r="V972" s="29">
        <f t="shared" si="120"/>
        <v>0</v>
      </c>
      <c r="W972" s="29">
        <f t="shared" si="120"/>
        <v>0</v>
      </c>
      <c r="X972" s="30">
        <f t="shared" si="117"/>
        <v>0</v>
      </c>
    </row>
    <row r="973" spans="1:25" ht="23.1" customHeight="1">
      <c r="A973" s="25">
        <v>16</v>
      </c>
      <c r="B973" s="26" t="s">
        <v>69</v>
      </c>
      <c r="C973" s="27" t="s">
        <v>31</v>
      </c>
      <c r="D973" s="32"/>
      <c r="E973" s="4"/>
      <c r="F973" s="4"/>
      <c r="G973" s="4"/>
      <c r="H973" s="28">
        <f t="shared" ref="H973:H1036" si="121">SUM(E973,F973,G973)</f>
        <v>0</v>
      </c>
      <c r="I973" s="4"/>
      <c r="J973" s="4"/>
      <c r="K973" s="4"/>
      <c r="L973" s="28">
        <f t="shared" ref="L973:L1036" si="122">SUM(I973,J973,K973)</f>
        <v>0</v>
      </c>
      <c r="M973" s="4"/>
      <c r="N973" s="4"/>
      <c r="O973" s="4"/>
      <c r="P973" s="28">
        <f t="shared" si="115"/>
        <v>0</v>
      </c>
      <c r="Q973" s="4"/>
      <c r="R973" s="4"/>
      <c r="S973" s="4"/>
      <c r="T973" s="28">
        <f t="shared" si="116"/>
        <v>0</v>
      </c>
      <c r="U973" s="29">
        <f t="shared" si="120"/>
        <v>0</v>
      </c>
      <c r="V973" s="29">
        <f t="shared" si="120"/>
        <v>0</v>
      </c>
      <c r="W973" s="29">
        <f t="shared" si="120"/>
        <v>0</v>
      </c>
      <c r="X973" s="30">
        <f t="shared" si="117"/>
        <v>0</v>
      </c>
      <c r="Y973" s="3">
        <f>X973-D973</f>
        <v>0</v>
      </c>
    </row>
    <row r="974" spans="1:25" ht="23.1" customHeight="1">
      <c r="A974" s="25">
        <v>17</v>
      </c>
      <c r="B974" s="26" t="s">
        <v>69</v>
      </c>
      <c r="C974" s="27" t="s">
        <v>32</v>
      </c>
      <c r="D974" s="32">
        <v>3</v>
      </c>
      <c r="E974" s="4"/>
      <c r="F974" s="4">
        <v>1</v>
      </c>
      <c r="G974" s="4"/>
      <c r="H974" s="28">
        <f t="shared" si="121"/>
        <v>1</v>
      </c>
      <c r="I974" s="4"/>
      <c r="J974" s="4">
        <v>2</v>
      </c>
      <c r="K974" s="4"/>
      <c r="L974" s="28">
        <f t="shared" si="122"/>
        <v>2</v>
      </c>
      <c r="M974" s="4"/>
      <c r="N974" s="4"/>
      <c r="O974" s="4"/>
      <c r="P974" s="28">
        <f t="shared" ref="P974:P1037" si="123">SUM(M974,N974,O974)</f>
        <v>0</v>
      </c>
      <c r="Q974" s="4"/>
      <c r="R974" s="4">
        <v>0</v>
      </c>
      <c r="S974" s="4"/>
      <c r="T974" s="28">
        <f t="shared" ref="T974:T1037" si="124">SUM(Q974,R974,S974)</f>
        <v>0</v>
      </c>
      <c r="U974" s="29">
        <f t="shared" si="120"/>
        <v>0</v>
      </c>
      <c r="V974" s="29">
        <f t="shared" si="120"/>
        <v>3</v>
      </c>
      <c r="W974" s="29">
        <f t="shared" si="120"/>
        <v>0</v>
      </c>
      <c r="X974" s="30">
        <f t="shared" ref="X974:X1037" si="125">SUM(U974,V974,W974)</f>
        <v>3</v>
      </c>
    </row>
    <row r="975" spans="1:25" ht="23.1" customHeight="1">
      <c r="A975" s="25">
        <v>18</v>
      </c>
      <c r="B975" s="26" t="s">
        <v>69</v>
      </c>
      <c r="C975" s="27" t="s">
        <v>33</v>
      </c>
      <c r="D975" s="32">
        <v>7</v>
      </c>
      <c r="E975" s="4"/>
      <c r="F975" s="4"/>
      <c r="G975" s="4"/>
      <c r="H975" s="28">
        <f t="shared" si="121"/>
        <v>0</v>
      </c>
      <c r="I975" s="4"/>
      <c r="J975" s="4">
        <v>4</v>
      </c>
      <c r="K975" s="4"/>
      <c r="L975" s="28">
        <f t="shared" si="122"/>
        <v>4</v>
      </c>
      <c r="M975" s="4">
        <v>1</v>
      </c>
      <c r="N975" s="4">
        <v>1</v>
      </c>
      <c r="O975" s="4"/>
      <c r="P975" s="28">
        <f t="shared" si="123"/>
        <v>2</v>
      </c>
      <c r="Q975" s="4"/>
      <c r="R975" s="4">
        <v>1</v>
      </c>
      <c r="S975" s="4"/>
      <c r="T975" s="28">
        <f t="shared" si="124"/>
        <v>1</v>
      </c>
      <c r="U975" s="29">
        <f t="shared" si="120"/>
        <v>1</v>
      </c>
      <c r="V975" s="29">
        <f t="shared" si="120"/>
        <v>6</v>
      </c>
      <c r="W975" s="29">
        <f t="shared" si="120"/>
        <v>0</v>
      </c>
      <c r="X975" s="30">
        <f t="shared" si="125"/>
        <v>7</v>
      </c>
    </row>
    <row r="976" spans="1:25" ht="23.1" customHeight="1">
      <c r="A976" s="25">
        <v>19</v>
      </c>
      <c r="B976" s="26" t="s">
        <v>69</v>
      </c>
      <c r="C976" s="33" t="s">
        <v>34</v>
      </c>
      <c r="D976" s="4"/>
      <c r="E976" s="4"/>
      <c r="F976" s="4"/>
      <c r="G976" s="4"/>
      <c r="H976" s="18">
        <f t="shared" si="121"/>
        <v>0</v>
      </c>
      <c r="I976" s="4"/>
      <c r="J976" s="4"/>
      <c r="K976" s="4"/>
      <c r="L976" s="18">
        <f t="shared" si="122"/>
        <v>0</v>
      </c>
      <c r="M976" s="4"/>
      <c r="N976" s="4"/>
      <c r="O976" s="4"/>
      <c r="P976" s="18">
        <f t="shared" si="123"/>
        <v>0</v>
      </c>
      <c r="Q976" s="4"/>
      <c r="R976" s="4"/>
      <c r="S976" s="4"/>
      <c r="T976" s="18">
        <f t="shared" si="124"/>
        <v>0</v>
      </c>
      <c r="U976" s="18">
        <f t="shared" si="120"/>
        <v>0</v>
      </c>
      <c r="V976" s="18">
        <f t="shared" si="120"/>
        <v>0</v>
      </c>
      <c r="W976" s="18">
        <f t="shared" si="120"/>
        <v>0</v>
      </c>
      <c r="X976" s="18">
        <f t="shared" si="125"/>
        <v>0</v>
      </c>
    </row>
    <row r="977" spans="1:24" ht="23.1" customHeight="1">
      <c r="A977" s="25">
        <v>20</v>
      </c>
      <c r="B977" s="26" t="s">
        <v>69</v>
      </c>
      <c r="C977" s="34" t="s">
        <v>35</v>
      </c>
      <c r="D977" s="32">
        <v>1</v>
      </c>
      <c r="E977" s="4"/>
      <c r="F977" s="4"/>
      <c r="G977" s="4"/>
      <c r="H977" s="28">
        <f t="shared" si="121"/>
        <v>0</v>
      </c>
      <c r="I977" s="4"/>
      <c r="J977" s="4">
        <v>1</v>
      </c>
      <c r="K977" s="4"/>
      <c r="L977" s="28">
        <f t="shared" si="122"/>
        <v>1</v>
      </c>
      <c r="M977" s="4"/>
      <c r="N977" s="4"/>
      <c r="O977" s="4"/>
      <c r="P977" s="28">
        <f t="shared" si="123"/>
        <v>0</v>
      </c>
      <c r="Q977" s="4"/>
      <c r="R977" s="4"/>
      <c r="S977" s="4"/>
      <c r="T977" s="28">
        <f t="shared" si="124"/>
        <v>0</v>
      </c>
      <c r="U977" s="29">
        <f t="shared" si="120"/>
        <v>0</v>
      </c>
      <c r="V977" s="29">
        <f t="shared" si="120"/>
        <v>1</v>
      </c>
      <c r="W977" s="29">
        <f t="shared" si="120"/>
        <v>0</v>
      </c>
      <c r="X977" s="30">
        <f t="shared" si="125"/>
        <v>1</v>
      </c>
    </row>
    <row r="978" spans="1:24" ht="20.25">
      <c r="A978" s="25">
        <v>21</v>
      </c>
      <c r="B978" s="26" t="s">
        <v>69</v>
      </c>
      <c r="C978" s="27" t="s">
        <v>70</v>
      </c>
      <c r="D978" s="32">
        <v>5</v>
      </c>
      <c r="E978" s="4"/>
      <c r="F978" s="4">
        <v>1</v>
      </c>
      <c r="G978" s="4"/>
      <c r="H978" s="28">
        <f t="shared" si="121"/>
        <v>1</v>
      </c>
      <c r="I978" s="4"/>
      <c r="J978" s="4">
        <v>3</v>
      </c>
      <c r="K978" s="4"/>
      <c r="L978" s="28">
        <f t="shared" si="122"/>
        <v>3</v>
      </c>
      <c r="M978" s="4"/>
      <c r="N978" s="4">
        <v>1</v>
      </c>
      <c r="O978" s="4"/>
      <c r="P978" s="28">
        <f t="shared" si="123"/>
        <v>1</v>
      </c>
      <c r="Q978" s="4"/>
      <c r="R978" s="4"/>
      <c r="S978" s="4"/>
      <c r="T978" s="28">
        <f t="shared" si="124"/>
        <v>0</v>
      </c>
      <c r="U978" s="29">
        <f t="shared" si="120"/>
        <v>0</v>
      </c>
      <c r="V978" s="29">
        <f t="shared" si="120"/>
        <v>5</v>
      </c>
      <c r="W978" s="29">
        <f t="shared" si="120"/>
        <v>0</v>
      </c>
      <c r="X978" s="30">
        <f t="shared" si="125"/>
        <v>5</v>
      </c>
    </row>
    <row r="979" spans="1:24" ht="20.25">
      <c r="A979" s="25">
        <v>22</v>
      </c>
      <c r="B979" s="26" t="s">
        <v>69</v>
      </c>
      <c r="C979" s="27" t="s">
        <v>37</v>
      </c>
      <c r="D979" s="32">
        <v>10</v>
      </c>
      <c r="E979" s="4"/>
      <c r="F979" s="4">
        <v>4</v>
      </c>
      <c r="G979" s="4"/>
      <c r="H979" s="28">
        <f t="shared" si="121"/>
        <v>4</v>
      </c>
      <c r="I979" s="4"/>
      <c r="J979" s="4">
        <v>2</v>
      </c>
      <c r="K979" s="4"/>
      <c r="L979" s="28">
        <f t="shared" si="122"/>
        <v>2</v>
      </c>
      <c r="M979" s="4"/>
      <c r="N979" s="4">
        <v>2</v>
      </c>
      <c r="O979" s="4"/>
      <c r="P979" s="28">
        <f t="shared" si="123"/>
        <v>2</v>
      </c>
      <c r="Q979" s="4"/>
      <c r="R979" s="4">
        <v>2</v>
      </c>
      <c r="S979" s="4"/>
      <c r="T979" s="28">
        <f t="shared" si="124"/>
        <v>2</v>
      </c>
      <c r="U979" s="29">
        <f t="shared" si="120"/>
        <v>0</v>
      </c>
      <c r="V979" s="29">
        <f t="shared" si="120"/>
        <v>10</v>
      </c>
      <c r="W979" s="29">
        <f t="shared" si="120"/>
        <v>0</v>
      </c>
      <c r="X979" s="30">
        <f t="shared" si="125"/>
        <v>10</v>
      </c>
    </row>
    <row r="980" spans="1:24" ht="40.5">
      <c r="A980" s="25">
        <v>23</v>
      </c>
      <c r="B980" s="26" t="s">
        <v>69</v>
      </c>
      <c r="C980" s="27" t="s">
        <v>146</v>
      </c>
      <c r="D980" s="32">
        <v>14</v>
      </c>
      <c r="E980" s="4"/>
      <c r="F980" s="4">
        <v>9</v>
      </c>
      <c r="G980" s="4"/>
      <c r="H980" s="28">
        <f t="shared" si="121"/>
        <v>9</v>
      </c>
      <c r="I980" s="4"/>
      <c r="J980" s="4">
        <v>4</v>
      </c>
      <c r="K980" s="4"/>
      <c r="L980" s="28">
        <f t="shared" si="122"/>
        <v>4</v>
      </c>
      <c r="M980" s="4"/>
      <c r="N980" s="4">
        <v>0</v>
      </c>
      <c r="O980" s="4"/>
      <c r="P980" s="28">
        <f t="shared" si="123"/>
        <v>0</v>
      </c>
      <c r="Q980" s="4"/>
      <c r="R980" s="4">
        <v>1</v>
      </c>
      <c r="S980" s="4"/>
      <c r="T980" s="28">
        <f t="shared" si="124"/>
        <v>1</v>
      </c>
      <c r="U980" s="29">
        <f t="shared" si="120"/>
        <v>0</v>
      </c>
      <c r="V980" s="29">
        <f t="shared" si="120"/>
        <v>14</v>
      </c>
      <c r="W980" s="29">
        <f t="shared" si="120"/>
        <v>0</v>
      </c>
      <c r="X980" s="30">
        <f t="shared" si="125"/>
        <v>14</v>
      </c>
    </row>
    <row r="981" spans="1:24" ht="20.25">
      <c r="A981" s="25">
        <v>24</v>
      </c>
      <c r="B981" s="26" t="s">
        <v>69</v>
      </c>
      <c r="C981" s="27" t="s">
        <v>38</v>
      </c>
      <c r="D981" s="32"/>
      <c r="E981" s="4"/>
      <c r="F981" s="4"/>
      <c r="G981" s="4"/>
      <c r="H981" s="28">
        <f t="shared" si="121"/>
        <v>0</v>
      </c>
      <c r="I981" s="4"/>
      <c r="J981" s="4"/>
      <c r="K981" s="4"/>
      <c r="L981" s="28">
        <f t="shared" si="122"/>
        <v>0</v>
      </c>
      <c r="M981" s="4"/>
      <c r="N981" s="4"/>
      <c r="O981" s="4"/>
      <c r="P981" s="28">
        <f t="shared" si="123"/>
        <v>0</v>
      </c>
      <c r="Q981" s="4"/>
      <c r="R981" s="4"/>
      <c r="S981" s="4"/>
      <c r="T981" s="28">
        <f t="shared" si="124"/>
        <v>0</v>
      </c>
      <c r="U981" s="29">
        <f t="shared" si="120"/>
        <v>0</v>
      </c>
      <c r="V981" s="29">
        <f t="shared" si="120"/>
        <v>0</v>
      </c>
      <c r="W981" s="29">
        <f t="shared" si="120"/>
        <v>0</v>
      </c>
      <c r="X981" s="30">
        <f t="shared" si="125"/>
        <v>0</v>
      </c>
    </row>
    <row r="982" spans="1:24" ht="20.25">
      <c r="A982" s="25">
        <v>25</v>
      </c>
      <c r="B982" s="26" t="s">
        <v>69</v>
      </c>
      <c r="C982" s="27" t="s">
        <v>39</v>
      </c>
      <c r="D982" s="32"/>
      <c r="E982" s="4"/>
      <c r="F982" s="4"/>
      <c r="G982" s="4"/>
      <c r="H982" s="28">
        <f t="shared" si="121"/>
        <v>0</v>
      </c>
      <c r="I982" s="4"/>
      <c r="J982" s="4"/>
      <c r="K982" s="4"/>
      <c r="L982" s="28">
        <f t="shared" si="122"/>
        <v>0</v>
      </c>
      <c r="M982" s="4"/>
      <c r="N982" s="4"/>
      <c r="O982" s="4"/>
      <c r="P982" s="28">
        <f t="shared" si="123"/>
        <v>0</v>
      </c>
      <c r="Q982" s="4"/>
      <c r="R982" s="4"/>
      <c r="S982" s="4"/>
      <c r="T982" s="28">
        <f t="shared" si="124"/>
        <v>0</v>
      </c>
      <c r="U982" s="29">
        <f t="shared" si="120"/>
        <v>0</v>
      </c>
      <c r="V982" s="29">
        <f t="shared" si="120"/>
        <v>0</v>
      </c>
      <c r="W982" s="29">
        <f t="shared" si="120"/>
        <v>0</v>
      </c>
      <c r="X982" s="30">
        <f t="shared" si="125"/>
        <v>0</v>
      </c>
    </row>
    <row r="983" spans="1:24" ht="20.25">
      <c r="A983" s="25">
        <v>26</v>
      </c>
      <c r="B983" s="26" t="s">
        <v>69</v>
      </c>
      <c r="C983" s="27" t="s">
        <v>40</v>
      </c>
      <c r="D983" s="32"/>
      <c r="E983" s="4"/>
      <c r="F983" s="4"/>
      <c r="G983" s="4"/>
      <c r="H983" s="28">
        <f t="shared" si="121"/>
        <v>0</v>
      </c>
      <c r="I983" s="4"/>
      <c r="J983" s="4"/>
      <c r="K983" s="4"/>
      <c r="L983" s="28">
        <f t="shared" si="122"/>
        <v>0</v>
      </c>
      <c r="M983" s="4"/>
      <c r="N983" s="4"/>
      <c r="O983" s="4"/>
      <c r="P983" s="28">
        <f t="shared" si="123"/>
        <v>0</v>
      </c>
      <c r="Q983" s="4"/>
      <c r="R983" s="4"/>
      <c r="S983" s="4"/>
      <c r="T983" s="28">
        <f t="shared" si="124"/>
        <v>0</v>
      </c>
      <c r="U983" s="29">
        <f t="shared" si="120"/>
        <v>0</v>
      </c>
      <c r="V983" s="29">
        <f t="shared" si="120"/>
        <v>0</v>
      </c>
      <c r="W983" s="29">
        <f t="shared" si="120"/>
        <v>0</v>
      </c>
      <c r="X983" s="30">
        <f t="shared" si="125"/>
        <v>0</v>
      </c>
    </row>
    <row r="984" spans="1:24" ht="20.25">
      <c r="A984" s="25">
        <v>27</v>
      </c>
      <c r="B984" s="26" t="s">
        <v>69</v>
      </c>
      <c r="C984" s="27" t="s">
        <v>41</v>
      </c>
      <c r="D984" s="32"/>
      <c r="E984" s="4"/>
      <c r="F984" s="4"/>
      <c r="G984" s="4"/>
      <c r="H984" s="28">
        <f t="shared" si="121"/>
        <v>0</v>
      </c>
      <c r="I984" s="4"/>
      <c r="J984" s="4"/>
      <c r="K984" s="4"/>
      <c r="L984" s="28">
        <f t="shared" si="122"/>
        <v>0</v>
      </c>
      <c r="M984" s="4"/>
      <c r="N984" s="4"/>
      <c r="O984" s="4"/>
      <c r="P984" s="28">
        <f t="shared" si="123"/>
        <v>0</v>
      </c>
      <c r="Q984" s="4"/>
      <c r="R984" s="4"/>
      <c r="S984" s="4"/>
      <c r="T984" s="28">
        <f t="shared" si="124"/>
        <v>0</v>
      </c>
      <c r="U984" s="29">
        <f t="shared" si="120"/>
        <v>0</v>
      </c>
      <c r="V984" s="29">
        <f t="shared" si="120"/>
        <v>0</v>
      </c>
      <c r="W984" s="29">
        <f t="shared" si="120"/>
        <v>0</v>
      </c>
      <c r="X984" s="30">
        <f t="shared" si="125"/>
        <v>0</v>
      </c>
    </row>
    <row r="985" spans="1:24" ht="20.25">
      <c r="A985" s="25">
        <v>28</v>
      </c>
      <c r="B985" s="26" t="s">
        <v>69</v>
      </c>
      <c r="C985" s="27" t="s">
        <v>42</v>
      </c>
      <c r="D985" s="32"/>
      <c r="E985" s="4"/>
      <c r="F985" s="4"/>
      <c r="G985" s="4"/>
      <c r="H985" s="28">
        <f t="shared" si="121"/>
        <v>0</v>
      </c>
      <c r="I985" s="4"/>
      <c r="J985" s="4"/>
      <c r="K985" s="4"/>
      <c r="L985" s="28">
        <f t="shared" si="122"/>
        <v>0</v>
      </c>
      <c r="M985" s="4"/>
      <c r="N985" s="4"/>
      <c r="O985" s="4"/>
      <c r="P985" s="28">
        <f t="shared" si="123"/>
        <v>0</v>
      </c>
      <c r="Q985" s="4"/>
      <c r="R985" s="4"/>
      <c r="S985" s="4"/>
      <c r="T985" s="28">
        <f t="shared" si="124"/>
        <v>0</v>
      </c>
      <c r="U985" s="29">
        <f t="shared" si="120"/>
        <v>0</v>
      </c>
      <c r="V985" s="29">
        <f t="shared" si="120"/>
        <v>0</v>
      </c>
      <c r="W985" s="29">
        <f t="shared" si="120"/>
        <v>0</v>
      </c>
      <c r="X985" s="30">
        <f t="shared" si="125"/>
        <v>0</v>
      </c>
    </row>
    <row r="986" spans="1:24" ht="40.5">
      <c r="A986" s="25">
        <v>31</v>
      </c>
      <c r="B986" s="26" t="s">
        <v>69</v>
      </c>
      <c r="C986" s="27" t="s">
        <v>121</v>
      </c>
      <c r="D986" s="32">
        <v>136</v>
      </c>
      <c r="E986" s="4"/>
      <c r="F986" s="4">
        <v>56</v>
      </c>
      <c r="G986" s="4"/>
      <c r="H986" s="28">
        <f t="shared" si="121"/>
        <v>56</v>
      </c>
      <c r="I986" s="4">
        <v>2</v>
      </c>
      <c r="J986" s="4">
        <v>36</v>
      </c>
      <c r="K986" s="4"/>
      <c r="L986" s="28">
        <f t="shared" si="122"/>
        <v>38</v>
      </c>
      <c r="M986" s="4">
        <v>1</v>
      </c>
      <c r="N986" s="4">
        <v>8</v>
      </c>
      <c r="O986" s="4"/>
      <c r="P986" s="28">
        <f t="shared" si="123"/>
        <v>9</v>
      </c>
      <c r="Q986" s="4">
        <v>4</v>
      </c>
      <c r="R986" s="4">
        <v>29</v>
      </c>
      <c r="S986" s="4"/>
      <c r="T986" s="28">
        <f t="shared" si="124"/>
        <v>33</v>
      </c>
      <c r="U986" s="29">
        <f t="shared" si="120"/>
        <v>7</v>
      </c>
      <c r="V986" s="29">
        <f t="shared" si="120"/>
        <v>129</v>
      </c>
      <c r="W986" s="29">
        <f t="shared" si="120"/>
        <v>0</v>
      </c>
      <c r="X986" s="30">
        <f t="shared" si="125"/>
        <v>136</v>
      </c>
    </row>
    <row r="987" spans="1:24" ht="20.25">
      <c r="A987" s="25">
        <v>32</v>
      </c>
      <c r="B987" s="26" t="s">
        <v>69</v>
      </c>
      <c r="C987" s="27" t="s">
        <v>43</v>
      </c>
      <c r="D987" s="32"/>
      <c r="E987" s="4"/>
      <c r="F987" s="4"/>
      <c r="G987" s="4"/>
      <c r="H987" s="28">
        <f t="shared" si="121"/>
        <v>0</v>
      </c>
      <c r="I987" s="4"/>
      <c r="J987" s="4"/>
      <c r="K987" s="4"/>
      <c r="L987" s="28">
        <f t="shared" si="122"/>
        <v>0</v>
      </c>
      <c r="M987" s="4"/>
      <c r="N987" s="4"/>
      <c r="O987" s="4"/>
      <c r="P987" s="28">
        <f t="shared" si="123"/>
        <v>0</v>
      </c>
      <c r="Q987" s="4"/>
      <c r="R987" s="4"/>
      <c r="S987" s="4"/>
      <c r="T987" s="28">
        <f t="shared" si="124"/>
        <v>0</v>
      </c>
      <c r="U987" s="29">
        <f t="shared" si="120"/>
        <v>0</v>
      </c>
      <c r="V987" s="29">
        <f t="shared" si="120"/>
        <v>0</v>
      </c>
      <c r="W987" s="29">
        <f t="shared" si="120"/>
        <v>0</v>
      </c>
      <c r="X987" s="30">
        <f t="shared" si="125"/>
        <v>0</v>
      </c>
    </row>
    <row r="988" spans="1:24" ht="40.5">
      <c r="A988" s="25">
        <v>33</v>
      </c>
      <c r="B988" s="26" t="s">
        <v>69</v>
      </c>
      <c r="C988" s="27" t="s">
        <v>122</v>
      </c>
      <c r="D988" s="32"/>
      <c r="E988" s="4"/>
      <c r="F988" s="4"/>
      <c r="G988" s="4"/>
      <c r="H988" s="28">
        <f t="shared" si="121"/>
        <v>0</v>
      </c>
      <c r="I988" s="4"/>
      <c r="J988" s="4"/>
      <c r="K988" s="4"/>
      <c r="L988" s="28">
        <f t="shared" si="122"/>
        <v>0</v>
      </c>
      <c r="M988" s="4"/>
      <c r="N988" s="4"/>
      <c r="O988" s="4"/>
      <c r="P988" s="28">
        <f t="shared" si="123"/>
        <v>0</v>
      </c>
      <c r="Q988" s="4"/>
      <c r="R988" s="4"/>
      <c r="S988" s="4"/>
      <c r="T988" s="28">
        <f t="shared" si="124"/>
        <v>0</v>
      </c>
      <c r="U988" s="29">
        <f t="shared" si="120"/>
        <v>0</v>
      </c>
      <c r="V988" s="29">
        <f t="shared" si="120"/>
        <v>0</v>
      </c>
      <c r="W988" s="29">
        <f t="shared" si="120"/>
        <v>0</v>
      </c>
      <c r="X988" s="30">
        <f t="shared" si="125"/>
        <v>0</v>
      </c>
    </row>
    <row r="989" spans="1:24" ht="20.25">
      <c r="A989" s="25">
        <v>35</v>
      </c>
      <c r="B989" s="26" t="s">
        <v>69</v>
      </c>
      <c r="C989" s="34" t="s">
        <v>44</v>
      </c>
      <c r="D989" s="32">
        <v>1</v>
      </c>
      <c r="E989" s="4"/>
      <c r="F989" s="4">
        <v>1</v>
      </c>
      <c r="G989" s="4"/>
      <c r="H989" s="28">
        <f t="shared" si="121"/>
        <v>1</v>
      </c>
      <c r="I989" s="4"/>
      <c r="J989" s="4"/>
      <c r="K989" s="4"/>
      <c r="L989" s="28">
        <f t="shared" si="122"/>
        <v>0</v>
      </c>
      <c r="M989" s="4"/>
      <c r="N989" s="4"/>
      <c r="O989" s="4"/>
      <c r="P989" s="28">
        <f t="shared" si="123"/>
        <v>0</v>
      </c>
      <c r="Q989" s="4"/>
      <c r="R989" s="4"/>
      <c r="S989" s="4"/>
      <c r="T989" s="28">
        <f t="shared" si="124"/>
        <v>0</v>
      </c>
      <c r="U989" s="29">
        <f t="shared" si="120"/>
        <v>0</v>
      </c>
      <c r="V989" s="29">
        <f t="shared" si="120"/>
        <v>1</v>
      </c>
      <c r="W989" s="29">
        <f t="shared" si="120"/>
        <v>0</v>
      </c>
      <c r="X989" s="30">
        <f t="shared" si="125"/>
        <v>1</v>
      </c>
    </row>
    <row r="990" spans="1:24" ht="20.25">
      <c r="A990" s="25">
        <v>36</v>
      </c>
      <c r="B990" s="26" t="s">
        <v>69</v>
      </c>
      <c r="C990" s="34" t="s">
        <v>45</v>
      </c>
      <c r="D990" s="32"/>
      <c r="E990" s="4"/>
      <c r="F990" s="4"/>
      <c r="G990" s="4"/>
      <c r="H990" s="28">
        <f t="shared" si="121"/>
        <v>0</v>
      </c>
      <c r="I990" s="4"/>
      <c r="J990" s="4"/>
      <c r="K990" s="4"/>
      <c r="L990" s="28">
        <f t="shared" si="122"/>
        <v>0</v>
      </c>
      <c r="M990" s="4"/>
      <c r="N990" s="4"/>
      <c r="O990" s="4"/>
      <c r="P990" s="28">
        <f t="shared" si="123"/>
        <v>0</v>
      </c>
      <c r="Q990" s="4"/>
      <c r="R990" s="4"/>
      <c r="S990" s="4"/>
      <c r="T990" s="28">
        <f t="shared" si="124"/>
        <v>0</v>
      </c>
      <c r="U990" s="29">
        <f t="shared" si="120"/>
        <v>0</v>
      </c>
      <c r="V990" s="29">
        <f t="shared" si="120"/>
        <v>0</v>
      </c>
      <c r="W990" s="29">
        <f t="shared" si="120"/>
        <v>0</v>
      </c>
      <c r="X990" s="30">
        <f t="shared" si="125"/>
        <v>0</v>
      </c>
    </row>
    <row r="991" spans="1:24" ht="20.25">
      <c r="A991" s="25">
        <v>37</v>
      </c>
      <c r="B991" s="26" t="s">
        <v>69</v>
      </c>
      <c r="C991" s="34" t="s">
        <v>46</v>
      </c>
      <c r="D991" s="32">
        <v>2</v>
      </c>
      <c r="E991" s="4"/>
      <c r="F991" s="4">
        <v>1</v>
      </c>
      <c r="G991" s="4"/>
      <c r="H991" s="28">
        <f t="shared" si="121"/>
        <v>1</v>
      </c>
      <c r="I991" s="4"/>
      <c r="J991" s="4"/>
      <c r="K991" s="4"/>
      <c r="L991" s="28">
        <f t="shared" si="122"/>
        <v>0</v>
      </c>
      <c r="M991" s="4"/>
      <c r="N991" s="4">
        <v>1</v>
      </c>
      <c r="O991" s="4"/>
      <c r="P991" s="28">
        <f t="shared" si="123"/>
        <v>1</v>
      </c>
      <c r="Q991" s="4"/>
      <c r="R991" s="4"/>
      <c r="S991" s="4"/>
      <c r="T991" s="28">
        <f t="shared" si="124"/>
        <v>0</v>
      </c>
      <c r="U991" s="29">
        <f t="shared" si="120"/>
        <v>0</v>
      </c>
      <c r="V991" s="29">
        <f t="shared" si="120"/>
        <v>2</v>
      </c>
      <c r="W991" s="29">
        <f t="shared" si="120"/>
        <v>0</v>
      </c>
      <c r="X991" s="30">
        <f t="shared" si="125"/>
        <v>2</v>
      </c>
    </row>
    <row r="992" spans="1:24" ht="20.25">
      <c r="A992" s="25">
        <v>38</v>
      </c>
      <c r="B992" s="26" t="s">
        <v>69</v>
      </c>
      <c r="C992" s="34" t="s">
        <v>47</v>
      </c>
      <c r="D992" s="32"/>
      <c r="E992" s="4"/>
      <c r="F992" s="4"/>
      <c r="G992" s="4"/>
      <c r="H992" s="28">
        <f t="shared" si="121"/>
        <v>0</v>
      </c>
      <c r="I992" s="4"/>
      <c r="J992" s="4"/>
      <c r="K992" s="4"/>
      <c r="L992" s="28">
        <f t="shared" si="122"/>
        <v>0</v>
      </c>
      <c r="M992" s="4"/>
      <c r="N992" s="4"/>
      <c r="O992" s="4"/>
      <c r="P992" s="28">
        <f t="shared" si="123"/>
        <v>0</v>
      </c>
      <c r="Q992" s="4"/>
      <c r="R992" s="4"/>
      <c r="S992" s="4"/>
      <c r="T992" s="28">
        <f t="shared" si="124"/>
        <v>0</v>
      </c>
      <c r="U992" s="29">
        <f t="shared" si="120"/>
        <v>0</v>
      </c>
      <c r="V992" s="29">
        <f t="shared" si="120"/>
        <v>0</v>
      </c>
      <c r="W992" s="29">
        <f t="shared" si="120"/>
        <v>0</v>
      </c>
      <c r="X992" s="30">
        <f t="shared" si="125"/>
        <v>0</v>
      </c>
    </row>
    <row r="993" spans="1:24">
      <c r="A993" s="35">
        <v>27</v>
      </c>
      <c r="B993" s="52" t="s">
        <v>69</v>
      </c>
      <c r="C993" s="35" t="s">
        <v>14</v>
      </c>
      <c r="D993" s="36">
        <f>SUM(D958:D992)</f>
        <v>424</v>
      </c>
      <c r="E993" s="35">
        <f t="shared" ref="E993:S993" si="126">SUM(E958:E992)</f>
        <v>0</v>
      </c>
      <c r="F993" s="35">
        <f t="shared" si="126"/>
        <v>185</v>
      </c>
      <c r="G993" s="35">
        <f t="shared" si="126"/>
        <v>0</v>
      </c>
      <c r="H993" s="28">
        <f t="shared" si="121"/>
        <v>185</v>
      </c>
      <c r="I993" s="35">
        <f t="shared" si="126"/>
        <v>10</v>
      </c>
      <c r="J993" s="35">
        <f t="shared" si="126"/>
        <v>134</v>
      </c>
      <c r="K993" s="35">
        <f t="shared" si="126"/>
        <v>0</v>
      </c>
      <c r="L993" s="28">
        <f t="shared" si="122"/>
        <v>144</v>
      </c>
      <c r="M993" s="35">
        <f t="shared" si="126"/>
        <v>9</v>
      </c>
      <c r="N993" s="35">
        <f t="shared" si="126"/>
        <v>38</v>
      </c>
      <c r="O993" s="35">
        <f t="shared" si="126"/>
        <v>0</v>
      </c>
      <c r="P993" s="28">
        <f t="shared" si="123"/>
        <v>47</v>
      </c>
      <c r="Q993" s="35">
        <f t="shared" si="126"/>
        <v>7</v>
      </c>
      <c r="R993" s="35">
        <f t="shared" si="126"/>
        <v>41</v>
      </c>
      <c r="S993" s="35">
        <f t="shared" si="126"/>
        <v>0</v>
      </c>
      <c r="T993" s="28">
        <f t="shared" si="124"/>
        <v>48</v>
      </c>
      <c r="U993" s="37">
        <f t="shared" si="120"/>
        <v>26</v>
      </c>
      <c r="V993" s="37">
        <f t="shared" si="120"/>
        <v>398</v>
      </c>
      <c r="W993" s="37">
        <f t="shared" si="120"/>
        <v>0</v>
      </c>
      <c r="X993" s="37">
        <f t="shared" si="125"/>
        <v>424</v>
      </c>
    </row>
    <row r="994" spans="1:24" ht="23.1" customHeight="1">
      <c r="A994" s="25">
        <v>1</v>
      </c>
      <c r="B994" s="26" t="s">
        <v>71</v>
      </c>
      <c r="C994" s="27" t="s">
        <v>16</v>
      </c>
      <c r="D994" s="28">
        <v>50</v>
      </c>
      <c r="E994" s="18"/>
      <c r="F994" s="18"/>
      <c r="G994" s="18"/>
      <c r="H994" s="28">
        <f t="shared" si="121"/>
        <v>0</v>
      </c>
      <c r="I994" s="18">
        <v>1</v>
      </c>
      <c r="J994" s="18">
        <v>29</v>
      </c>
      <c r="K994" s="18"/>
      <c r="L994" s="28">
        <f t="shared" si="122"/>
        <v>30</v>
      </c>
      <c r="M994" s="18">
        <v>1</v>
      </c>
      <c r="N994" s="18">
        <v>18</v>
      </c>
      <c r="O994" s="18"/>
      <c r="P994" s="28">
        <f t="shared" si="123"/>
        <v>19</v>
      </c>
      <c r="Q994" s="18">
        <v>1</v>
      </c>
      <c r="R994" s="18"/>
      <c r="S994" s="18"/>
      <c r="T994" s="28">
        <f t="shared" si="124"/>
        <v>1</v>
      </c>
      <c r="U994" s="29">
        <f t="shared" si="120"/>
        <v>3</v>
      </c>
      <c r="V994" s="29">
        <f t="shared" si="120"/>
        <v>47</v>
      </c>
      <c r="W994" s="29">
        <f t="shared" si="120"/>
        <v>0</v>
      </c>
      <c r="X994" s="30">
        <f t="shared" si="125"/>
        <v>50</v>
      </c>
    </row>
    <row r="995" spans="1:24" ht="23.1" customHeight="1">
      <c r="A995" s="25">
        <v>2</v>
      </c>
      <c r="B995" s="26" t="s">
        <v>71</v>
      </c>
      <c r="C995" s="27" t="s">
        <v>17</v>
      </c>
      <c r="D995" s="28">
        <v>19</v>
      </c>
      <c r="E995" s="18"/>
      <c r="F995" s="18">
        <v>5</v>
      </c>
      <c r="G995" s="18"/>
      <c r="H995" s="28">
        <f t="shared" si="121"/>
        <v>5</v>
      </c>
      <c r="I995" s="18"/>
      <c r="J995" s="18">
        <v>7</v>
      </c>
      <c r="K995" s="18"/>
      <c r="L995" s="28">
        <f t="shared" si="122"/>
        <v>7</v>
      </c>
      <c r="M995" s="18">
        <v>1</v>
      </c>
      <c r="N995" s="18">
        <v>6</v>
      </c>
      <c r="O995" s="18"/>
      <c r="P995" s="28">
        <f t="shared" si="123"/>
        <v>7</v>
      </c>
      <c r="Q995" s="18"/>
      <c r="R995" s="18"/>
      <c r="S995" s="18"/>
      <c r="T995" s="28">
        <f t="shared" si="124"/>
        <v>0</v>
      </c>
      <c r="U995" s="29">
        <f t="shared" si="120"/>
        <v>1</v>
      </c>
      <c r="V995" s="29">
        <f t="shared" si="120"/>
        <v>18</v>
      </c>
      <c r="W995" s="29">
        <f t="shared" si="120"/>
        <v>0</v>
      </c>
      <c r="X995" s="30">
        <f t="shared" si="125"/>
        <v>19</v>
      </c>
    </row>
    <row r="996" spans="1:24" ht="23.1" customHeight="1">
      <c r="A996" s="25">
        <v>3</v>
      </c>
      <c r="B996" s="26" t="s">
        <v>71</v>
      </c>
      <c r="C996" s="27" t="s">
        <v>18</v>
      </c>
      <c r="D996" s="28">
        <v>42</v>
      </c>
      <c r="E996" s="18"/>
      <c r="F996" s="18">
        <v>16</v>
      </c>
      <c r="G996" s="18"/>
      <c r="H996" s="28">
        <f t="shared" si="121"/>
        <v>16</v>
      </c>
      <c r="I996" s="18">
        <v>1</v>
      </c>
      <c r="J996" s="18">
        <v>9</v>
      </c>
      <c r="K996" s="18"/>
      <c r="L996" s="28">
        <f t="shared" si="122"/>
        <v>10</v>
      </c>
      <c r="M996" s="18">
        <v>1</v>
      </c>
      <c r="N996" s="18">
        <v>14</v>
      </c>
      <c r="O996" s="18"/>
      <c r="P996" s="28">
        <f t="shared" si="123"/>
        <v>15</v>
      </c>
      <c r="Q996" s="18">
        <v>1</v>
      </c>
      <c r="R996" s="18"/>
      <c r="S996" s="18"/>
      <c r="T996" s="28">
        <f t="shared" si="124"/>
        <v>1</v>
      </c>
      <c r="U996" s="29">
        <f t="shared" si="120"/>
        <v>3</v>
      </c>
      <c r="V996" s="29">
        <f t="shared" si="120"/>
        <v>39</v>
      </c>
      <c r="W996" s="29">
        <f t="shared" si="120"/>
        <v>0</v>
      </c>
      <c r="X996" s="30">
        <f t="shared" si="125"/>
        <v>42</v>
      </c>
    </row>
    <row r="997" spans="1:24" ht="23.1" customHeight="1">
      <c r="A997" s="25">
        <v>4</v>
      </c>
      <c r="B997" s="26" t="s">
        <v>71</v>
      </c>
      <c r="C997" s="27" t="s">
        <v>19</v>
      </c>
      <c r="D997" s="28"/>
      <c r="E997" s="18"/>
      <c r="F997" s="18"/>
      <c r="G997" s="18"/>
      <c r="H997" s="28">
        <f t="shared" si="121"/>
        <v>0</v>
      </c>
      <c r="I997" s="18"/>
      <c r="J997" s="18"/>
      <c r="K997" s="18"/>
      <c r="L997" s="28">
        <f t="shared" si="122"/>
        <v>0</v>
      </c>
      <c r="M997" s="18"/>
      <c r="N997" s="18"/>
      <c r="O997" s="18"/>
      <c r="P997" s="28">
        <f t="shared" si="123"/>
        <v>0</v>
      </c>
      <c r="Q997" s="18"/>
      <c r="R997" s="18"/>
      <c r="S997" s="18"/>
      <c r="T997" s="28">
        <f t="shared" si="124"/>
        <v>0</v>
      </c>
      <c r="U997" s="29">
        <f t="shared" si="120"/>
        <v>0</v>
      </c>
      <c r="V997" s="29">
        <f t="shared" si="120"/>
        <v>0</v>
      </c>
      <c r="W997" s="29">
        <f t="shared" si="120"/>
        <v>0</v>
      </c>
      <c r="X997" s="30">
        <f t="shared" si="125"/>
        <v>0</v>
      </c>
    </row>
    <row r="998" spans="1:24" ht="23.1" customHeight="1">
      <c r="A998" s="25">
        <v>5</v>
      </c>
      <c r="B998" s="26" t="s">
        <v>71</v>
      </c>
      <c r="C998" s="27" t="s">
        <v>20</v>
      </c>
      <c r="D998" s="28">
        <v>37</v>
      </c>
      <c r="E998" s="18"/>
      <c r="F998" s="18">
        <v>18</v>
      </c>
      <c r="G998" s="18"/>
      <c r="H998" s="28">
        <f t="shared" si="121"/>
        <v>18</v>
      </c>
      <c r="I998" s="18">
        <v>1</v>
      </c>
      <c r="J998" s="18">
        <v>14</v>
      </c>
      <c r="K998" s="18"/>
      <c r="L998" s="28">
        <f t="shared" si="122"/>
        <v>15</v>
      </c>
      <c r="M998" s="18">
        <v>1</v>
      </c>
      <c r="N998" s="18">
        <v>3</v>
      </c>
      <c r="O998" s="18"/>
      <c r="P998" s="28">
        <f t="shared" si="123"/>
        <v>4</v>
      </c>
      <c r="Q998" s="18"/>
      <c r="R998" s="18"/>
      <c r="S998" s="18"/>
      <c r="T998" s="28">
        <f t="shared" si="124"/>
        <v>0</v>
      </c>
      <c r="U998" s="29">
        <f t="shared" si="120"/>
        <v>2</v>
      </c>
      <c r="V998" s="29">
        <f t="shared" si="120"/>
        <v>35</v>
      </c>
      <c r="W998" s="29">
        <f t="shared" si="120"/>
        <v>0</v>
      </c>
      <c r="X998" s="30">
        <f t="shared" si="125"/>
        <v>37</v>
      </c>
    </row>
    <row r="999" spans="1:24" ht="23.1" customHeight="1">
      <c r="A999" s="25">
        <v>6</v>
      </c>
      <c r="B999" s="26" t="s">
        <v>71</v>
      </c>
      <c r="C999" s="27" t="s">
        <v>21</v>
      </c>
      <c r="D999" s="28">
        <v>20</v>
      </c>
      <c r="E999" s="18"/>
      <c r="F999" s="18">
        <v>7</v>
      </c>
      <c r="G999" s="18"/>
      <c r="H999" s="28">
        <f t="shared" si="121"/>
        <v>7</v>
      </c>
      <c r="I999" s="18"/>
      <c r="J999" s="18">
        <v>10</v>
      </c>
      <c r="K999" s="18"/>
      <c r="L999" s="28">
        <f t="shared" si="122"/>
        <v>10</v>
      </c>
      <c r="M999" s="18"/>
      <c r="N999" s="18">
        <v>3</v>
      </c>
      <c r="O999" s="18"/>
      <c r="P999" s="28">
        <f t="shared" si="123"/>
        <v>3</v>
      </c>
      <c r="Q999" s="18"/>
      <c r="R999" s="18"/>
      <c r="S999" s="18"/>
      <c r="T999" s="28">
        <f t="shared" si="124"/>
        <v>0</v>
      </c>
      <c r="U999" s="29">
        <f t="shared" si="120"/>
        <v>0</v>
      </c>
      <c r="V999" s="29">
        <f t="shared" si="120"/>
        <v>20</v>
      </c>
      <c r="W999" s="29">
        <f t="shared" si="120"/>
        <v>0</v>
      </c>
      <c r="X999" s="30">
        <f t="shared" si="125"/>
        <v>20</v>
      </c>
    </row>
    <row r="1000" spans="1:24" ht="23.1" customHeight="1">
      <c r="A1000" s="25">
        <v>7</v>
      </c>
      <c r="B1000" s="26" t="s">
        <v>71</v>
      </c>
      <c r="C1000" s="27" t="s">
        <v>22</v>
      </c>
      <c r="D1000" s="28">
        <v>17</v>
      </c>
      <c r="E1000" s="18"/>
      <c r="F1000" s="18">
        <v>7</v>
      </c>
      <c r="G1000" s="18"/>
      <c r="H1000" s="28">
        <f t="shared" si="121"/>
        <v>7</v>
      </c>
      <c r="I1000" s="18">
        <v>1</v>
      </c>
      <c r="J1000" s="18">
        <v>9</v>
      </c>
      <c r="K1000" s="18"/>
      <c r="L1000" s="28">
        <f t="shared" si="122"/>
        <v>10</v>
      </c>
      <c r="M1000" s="18"/>
      <c r="N1000" s="18"/>
      <c r="O1000" s="18"/>
      <c r="P1000" s="28">
        <f t="shared" si="123"/>
        <v>0</v>
      </c>
      <c r="Q1000" s="18"/>
      <c r="R1000" s="18"/>
      <c r="S1000" s="18"/>
      <c r="T1000" s="28">
        <f t="shared" si="124"/>
        <v>0</v>
      </c>
      <c r="U1000" s="29">
        <f t="shared" si="120"/>
        <v>1</v>
      </c>
      <c r="V1000" s="29">
        <f t="shared" si="120"/>
        <v>16</v>
      </c>
      <c r="W1000" s="29">
        <f t="shared" si="120"/>
        <v>0</v>
      </c>
      <c r="X1000" s="30">
        <f t="shared" si="125"/>
        <v>17</v>
      </c>
    </row>
    <row r="1001" spans="1:24" ht="23.1" customHeight="1">
      <c r="A1001" s="25">
        <v>8</v>
      </c>
      <c r="B1001" s="26" t="s">
        <v>71</v>
      </c>
      <c r="C1001" s="27" t="s">
        <v>23</v>
      </c>
      <c r="D1001" s="28"/>
      <c r="E1001" s="18"/>
      <c r="F1001" s="18"/>
      <c r="G1001" s="18"/>
      <c r="H1001" s="28">
        <f t="shared" si="121"/>
        <v>0</v>
      </c>
      <c r="I1001" s="18"/>
      <c r="J1001" s="18"/>
      <c r="K1001" s="18"/>
      <c r="L1001" s="28">
        <f t="shared" si="122"/>
        <v>0</v>
      </c>
      <c r="M1001" s="18"/>
      <c r="N1001" s="18"/>
      <c r="O1001" s="18"/>
      <c r="P1001" s="28">
        <f t="shared" si="123"/>
        <v>0</v>
      </c>
      <c r="Q1001" s="18"/>
      <c r="R1001" s="18"/>
      <c r="S1001" s="18"/>
      <c r="T1001" s="28">
        <f t="shared" si="124"/>
        <v>0</v>
      </c>
      <c r="U1001" s="29">
        <f t="shared" si="120"/>
        <v>0</v>
      </c>
      <c r="V1001" s="29">
        <f t="shared" si="120"/>
        <v>0</v>
      </c>
      <c r="W1001" s="29">
        <f t="shared" si="120"/>
        <v>0</v>
      </c>
      <c r="X1001" s="30">
        <f t="shared" si="125"/>
        <v>0</v>
      </c>
    </row>
    <row r="1002" spans="1:24" ht="23.1" customHeight="1">
      <c r="A1002" s="25">
        <v>9</v>
      </c>
      <c r="B1002" s="26" t="s">
        <v>71</v>
      </c>
      <c r="C1002" s="27" t="s">
        <v>24</v>
      </c>
      <c r="D1002" s="28"/>
      <c r="E1002" s="18"/>
      <c r="F1002" s="18"/>
      <c r="G1002" s="18"/>
      <c r="H1002" s="28">
        <f t="shared" si="121"/>
        <v>0</v>
      </c>
      <c r="I1002" s="18"/>
      <c r="J1002" s="18"/>
      <c r="K1002" s="18"/>
      <c r="L1002" s="28">
        <f t="shared" si="122"/>
        <v>0</v>
      </c>
      <c r="M1002" s="18"/>
      <c r="N1002" s="18"/>
      <c r="O1002" s="18"/>
      <c r="P1002" s="28">
        <f t="shared" si="123"/>
        <v>0</v>
      </c>
      <c r="Q1002" s="18"/>
      <c r="R1002" s="18"/>
      <c r="S1002" s="18"/>
      <c r="T1002" s="28">
        <f t="shared" si="124"/>
        <v>0</v>
      </c>
      <c r="U1002" s="29">
        <f t="shared" si="120"/>
        <v>0</v>
      </c>
      <c r="V1002" s="29">
        <f t="shared" si="120"/>
        <v>0</v>
      </c>
      <c r="W1002" s="29">
        <f t="shared" si="120"/>
        <v>0</v>
      </c>
      <c r="X1002" s="30">
        <f t="shared" si="125"/>
        <v>0</v>
      </c>
    </row>
    <row r="1003" spans="1:24" ht="23.1" customHeight="1">
      <c r="A1003" s="25">
        <v>10</v>
      </c>
      <c r="B1003" s="26" t="s">
        <v>71</v>
      </c>
      <c r="C1003" s="27" t="s">
        <v>25</v>
      </c>
      <c r="D1003" s="32"/>
      <c r="E1003" s="4"/>
      <c r="F1003" s="4"/>
      <c r="G1003" s="4"/>
      <c r="H1003" s="28">
        <f t="shared" si="121"/>
        <v>0</v>
      </c>
      <c r="I1003" s="4"/>
      <c r="J1003" s="4"/>
      <c r="K1003" s="4"/>
      <c r="L1003" s="28">
        <f t="shared" si="122"/>
        <v>0</v>
      </c>
      <c r="M1003" s="4"/>
      <c r="N1003" s="4"/>
      <c r="O1003" s="4"/>
      <c r="P1003" s="28">
        <f t="shared" si="123"/>
        <v>0</v>
      </c>
      <c r="Q1003" s="4"/>
      <c r="R1003" s="4"/>
      <c r="S1003" s="4"/>
      <c r="T1003" s="28">
        <f t="shared" si="124"/>
        <v>0</v>
      </c>
      <c r="U1003" s="29">
        <f t="shared" si="120"/>
        <v>0</v>
      </c>
      <c r="V1003" s="29">
        <f t="shared" si="120"/>
        <v>0</v>
      </c>
      <c r="W1003" s="29">
        <f t="shared" si="120"/>
        <v>0</v>
      </c>
      <c r="X1003" s="30">
        <f t="shared" si="125"/>
        <v>0</v>
      </c>
    </row>
    <row r="1004" spans="1:24" ht="23.1" customHeight="1">
      <c r="A1004" s="25">
        <v>11</v>
      </c>
      <c r="B1004" s="26" t="s">
        <v>71</v>
      </c>
      <c r="C1004" s="27" t="s">
        <v>26</v>
      </c>
      <c r="D1004" s="36"/>
      <c r="E1004" s="4"/>
      <c r="F1004" s="4"/>
      <c r="G1004" s="4"/>
      <c r="H1004" s="28">
        <f t="shared" si="121"/>
        <v>0</v>
      </c>
      <c r="I1004" s="4"/>
      <c r="J1004" s="4"/>
      <c r="K1004" s="4"/>
      <c r="L1004" s="28">
        <f t="shared" si="122"/>
        <v>0</v>
      </c>
      <c r="M1004" s="4"/>
      <c r="N1004" s="4"/>
      <c r="O1004" s="4"/>
      <c r="P1004" s="28">
        <f t="shared" si="123"/>
        <v>0</v>
      </c>
      <c r="Q1004" s="4"/>
      <c r="R1004" s="4"/>
      <c r="S1004" s="4"/>
      <c r="T1004" s="28">
        <f t="shared" si="124"/>
        <v>0</v>
      </c>
      <c r="U1004" s="29">
        <f t="shared" si="120"/>
        <v>0</v>
      </c>
      <c r="V1004" s="29">
        <f t="shared" si="120"/>
        <v>0</v>
      </c>
      <c r="W1004" s="29">
        <f t="shared" si="120"/>
        <v>0</v>
      </c>
      <c r="X1004" s="30">
        <f t="shared" si="125"/>
        <v>0</v>
      </c>
    </row>
    <row r="1005" spans="1:24" ht="23.1" customHeight="1">
      <c r="A1005" s="25">
        <v>12</v>
      </c>
      <c r="B1005" s="26" t="s">
        <v>71</v>
      </c>
      <c r="C1005" s="27" t="s">
        <v>27</v>
      </c>
      <c r="D1005" s="32"/>
      <c r="E1005" s="4"/>
      <c r="F1005" s="4"/>
      <c r="G1005" s="4"/>
      <c r="H1005" s="28">
        <f t="shared" si="121"/>
        <v>0</v>
      </c>
      <c r="I1005" s="4"/>
      <c r="J1005" s="4"/>
      <c r="K1005" s="4"/>
      <c r="L1005" s="28">
        <f t="shared" si="122"/>
        <v>0</v>
      </c>
      <c r="M1005" s="4"/>
      <c r="N1005" s="4"/>
      <c r="O1005" s="4"/>
      <c r="P1005" s="28">
        <f t="shared" si="123"/>
        <v>0</v>
      </c>
      <c r="Q1005" s="4"/>
      <c r="R1005" s="4"/>
      <c r="S1005" s="4"/>
      <c r="T1005" s="28">
        <f t="shared" si="124"/>
        <v>0</v>
      </c>
      <c r="U1005" s="29">
        <f t="shared" si="120"/>
        <v>0</v>
      </c>
      <c r="V1005" s="29">
        <f t="shared" si="120"/>
        <v>0</v>
      </c>
      <c r="W1005" s="29">
        <f t="shared" si="120"/>
        <v>0</v>
      </c>
      <c r="X1005" s="30">
        <f t="shared" si="125"/>
        <v>0</v>
      </c>
    </row>
    <row r="1006" spans="1:24" ht="23.1" customHeight="1">
      <c r="A1006" s="25">
        <v>13</v>
      </c>
      <c r="B1006" s="26" t="s">
        <v>71</v>
      </c>
      <c r="C1006" s="27" t="s">
        <v>28</v>
      </c>
      <c r="D1006" s="32">
        <v>3</v>
      </c>
      <c r="E1006" s="4"/>
      <c r="F1006" s="4">
        <v>3</v>
      </c>
      <c r="G1006" s="4"/>
      <c r="H1006" s="28">
        <f t="shared" si="121"/>
        <v>3</v>
      </c>
      <c r="I1006" s="4"/>
      <c r="J1006" s="4"/>
      <c r="K1006" s="4"/>
      <c r="L1006" s="28">
        <f t="shared" si="122"/>
        <v>0</v>
      </c>
      <c r="M1006" s="4"/>
      <c r="N1006" s="4"/>
      <c r="O1006" s="4"/>
      <c r="P1006" s="28">
        <f t="shared" si="123"/>
        <v>0</v>
      </c>
      <c r="Q1006" s="4"/>
      <c r="R1006" s="4"/>
      <c r="S1006" s="4"/>
      <c r="T1006" s="28">
        <f t="shared" si="124"/>
        <v>0</v>
      </c>
      <c r="U1006" s="29">
        <f t="shared" si="120"/>
        <v>0</v>
      </c>
      <c r="V1006" s="29">
        <f t="shared" si="120"/>
        <v>3</v>
      </c>
      <c r="W1006" s="29">
        <f t="shared" si="120"/>
        <v>0</v>
      </c>
      <c r="X1006" s="30">
        <f t="shared" si="125"/>
        <v>3</v>
      </c>
    </row>
    <row r="1007" spans="1:24" ht="23.1" customHeight="1">
      <c r="A1007" s="25">
        <v>14</v>
      </c>
      <c r="B1007" s="26" t="s">
        <v>71</v>
      </c>
      <c r="C1007" s="27" t="s">
        <v>29</v>
      </c>
      <c r="D1007" s="32"/>
      <c r="E1007" s="4"/>
      <c r="F1007" s="4"/>
      <c r="G1007" s="4"/>
      <c r="H1007" s="28">
        <f t="shared" si="121"/>
        <v>0</v>
      </c>
      <c r="I1007" s="4"/>
      <c r="J1007" s="4"/>
      <c r="K1007" s="4"/>
      <c r="L1007" s="28">
        <f t="shared" si="122"/>
        <v>0</v>
      </c>
      <c r="M1007" s="4"/>
      <c r="N1007" s="4"/>
      <c r="O1007" s="4"/>
      <c r="P1007" s="28">
        <f t="shared" si="123"/>
        <v>0</v>
      </c>
      <c r="Q1007" s="4"/>
      <c r="R1007" s="4"/>
      <c r="S1007" s="4"/>
      <c r="T1007" s="28">
        <f t="shared" si="124"/>
        <v>0</v>
      </c>
      <c r="U1007" s="29">
        <f t="shared" si="120"/>
        <v>0</v>
      </c>
      <c r="V1007" s="29">
        <f t="shared" si="120"/>
        <v>0</v>
      </c>
      <c r="W1007" s="29">
        <f t="shared" si="120"/>
        <v>0</v>
      </c>
      <c r="X1007" s="30">
        <f t="shared" si="125"/>
        <v>0</v>
      </c>
    </row>
    <row r="1008" spans="1:24" ht="23.1" customHeight="1">
      <c r="A1008" s="25">
        <v>15</v>
      </c>
      <c r="B1008" s="26" t="s">
        <v>71</v>
      </c>
      <c r="C1008" s="27" t="s">
        <v>30</v>
      </c>
      <c r="D1008" s="32">
        <v>2</v>
      </c>
      <c r="E1008" s="4"/>
      <c r="F1008" s="4">
        <v>2</v>
      </c>
      <c r="G1008" s="4"/>
      <c r="H1008" s="28">
        <f t="shared" si="121"/>
        <v>2</v>
      </c>
      <c r="I1008" s="4"/>
      <c r="J1008" s="4"/>
      <c r="K1008" s="4"/>
      <c r="L1008" s="28">
        <f t="shared" si="122"/>
        <v>0</v>
      </c>
      <c r="M1008" s="4"/>
      <c r="N1008" s="4"/>
      <c r="O1008" s="4"/>
      <c r="P1008" s="28">
        <f t="shared" si="123"/>
        <v>0</v>
      </c>
      <c r="Q1008" s="4"/>
      <c r="R1008" s="4"/>
      <c r="S1008" s="4"/>
      <c r="T1008" s="28">
        <f t="shared" si="124"/>
        <v>0</v>
      </c>
      <c r="U1008" s="29">
        <f t="shared" si="120"/>
        <v>0</v>
      </c>
      <c r="V1008" s="29">
        <f t="shared" si="120"/>
        <v>2</v>
      </c>
      <c r="W1008" s="29">
        <f t="shared" si="120"/>
        <v>0</v>
      </c>
      <c r="X1008" s="30">
        <f t="shared" si="125"/>
        <v>2</v>
      </c>
    </row>
    <row r="1009" spans="1:25" ht="23.1" customHeight="1">
      <c r="A1009" s="25">
        <v>16</v>
      </c>
      <c r="B1009" s="26" t="s">
        <v>71</v>
      </c>
      <c r="C1009" s="27" t="s">
        <v>31</v>
      </c>
      <c r="D1009" s="32"/>
      <c r="E1009" s="4"/>
      <c r="F1009" s="4"/>
      <c r="G1009" s="4"/>
      <c r="H1009" s="28">
        <f t="shared" si="121"/>
        <v>0</v>
      </c>
      <c r="I1009" s="4"/>
      <c r="J1009" s="4"/>
      <c r="K1009" s="4"/>
      <c r="L1009" s="28">
        <f t="shared" si="122"/>
        <v>0</v>
      </c>
      <c r="M1009" s="4"/>
      <c r="N1009" s="4"/>
      <c r="O1009" s="4"/>
      <c r="P1009" s="28">
        <f t="shared" si="123"/>
        <v>0</v>
      </c>
      <c r="Q1009" s="4"/>
      <c r="R1009" s="4"/>
      <c r="S1009" s="4"/>
      <c r="T1009" s="28">
        <f t="shared" si="124"/>
        <v>0</v>
      </c>
      <c r="U1009" s="29">
        <f t="shared" si="120"/>
        <v>0</v>
      </c>
      <c r="V1009" s="29">
        <f t="shared" si="120"/>
        <v>0</v>
      </c>
      <c r="W1009" s="29">
        <f t="shared" si="120"/>
        <v>0</v>
      </c>
      <c r="X1009" s="30">
        <f t="shared" si="125"/>
        <v>0</v>
      </c>
      <c r="Y1009" s="3">
        <f>X1009-D1009</f>
        <v>0</v>
      </c>
    </row>
    <row r="1010" spans="1:25" ht="20.25">
      <c r="A1010" s="25">
        <v>17</v>
      </c>
      <c r="B1010" s="26" t="s">
        <v>71</v>
      </c>
      <c r="C1010" s="27" t="s">
        <v>32</v>
      </c>
      <c r="D1010" s="32"/>
      <c r="E1010" s="4"/>
      <c r="F1010" s="4"/>
      <c r="G1010" s="4"/>
      <c r="H1010" s="28">
        <f t="shared" si="121"/>
        <v>0</v>
      </c>
      <c r="I1010" s="4"/>
      <c r="J1010" s="4"/>
      <c r="K1010" s="4"/>
      <c r="L1010" s="28">
        <f t="shared" si="122"/>
        <v>0</v>
      </c>
      <c r="M1010" s="4"/>
      <c r="N1010" s="4"/>
      <c r="O1010" s="4"/>
      <c r="P1010" s="28">
        <f t="shared" si="123"/>
        <v>0</v>
      </c>
      <c r="Q1010" s="4"/>
      <c r="R1010" s="4"/>
      <c r="S1010" s="4"/>
      <c r="T1010" s="28">
        <f t="shared" si="124"/>
        <v>0</v>
      </c>
      <c r="U1010" s="29">
        <f t="shared" si="120"/>
        <v>0</v>
      </c>
      <c r="V1010" s="29">
        <f t="shared" si="120"/>
        <v>0</v>
      </c>
      <c r="W1010" s="29">
        <f t="shared" si="120"/>
        <v>0</v>
      </c>
      <c r="X1010" s="30">
        <f t="shared" si="125"/>
        <v>0</v>
      </c>
    </row>
    <row r="1011" spans="1:25" ht="20.25">
      <c r="A1011" s="25">
        <v>18</v>
      </c>
      <c r="B1011" s="26" t="s">
        <v>71</v>
      </c>
      <c r="C1011" s="27" t="s">
        <v>33</v>
      </c>
      <c r="D1011" s="32"/>
      <c r="E1011" s="4"/>
      <c r="F1011" s="4"/>
      <c r="G1011" s="4"/>
      <c r="H1011" s="28">
        <f t="shared" si="121"/>
        <v>0</v>
      </c>
      <c r="I1011" s="4"/>
      <c r="J1011" s="4"/>
      <c r="K1011" s="4"/>
      <c r="L1011" s="28">
        <f t="shared" si="122"/>
        <v>0</v>
      </c>
      <c r="M1011" s="4"/>
      <c r="N1011" s="4"/>
      <c r="O1011" s="4"/>
      <c r="P1011" s="28">
        <f t="shared" si="123"/>
        <v>0</v>
      </c>
      <c r="Q1011" s="4"/>
      <c r="R1011" s="4"/>
      <c r="S1011" s="4"/>
      <c r="T1011" s="28">
        <f t="shared" si="124"/>
        <v>0</v>
      </c>
      <c r="U1011" s="29">
        <f t="shared" si="120"/>
        <v>0</v>
      </c>
      <c r="V1011" s="29">
        <f t="shared" si="120"/>
        <v>0</v>
      </c>
      <c r="W1011" s="29">
        <f t="shared" si="120"/>
        <v>0</v>
      </c>
      <c r="X1011" s="30">
        <f t="shared" si="125"/>
        <v>0</v>
      </c>
    </row>
    <row r="1012" spans="1:25" ht="20.25">
      <c r="A1012" s="25">
        <v>19</v>
      </c>
      <c r="B1012" s="26" t="s">
        <v>71</v>
      </c>
      <c r="C1012" s="33" t="s">
        <v>34</v>
      </c>
      <c r="D1012" s="4"/>
      <c r="E1012" s="4"/>
      <c r="F1012" s="4"/>
      <c r="G1012" s="4"/>
      <c r="H1012" s="18">
        <f t="shared" si="121"/>
        <v>0</v>
      </c>
      <c r="I1012" s="4"/>
      <c r="J1012" s="4"/>
      <c r="K1012" s="4"/>
      <c r="L1012" s="18">
        <f t="shared" si="122"/>
        <v>0</v>
      </c>
      <c r="M1012" s="4"/>
      <c r="N1012" s="4"/>
      <c r="O1012" s="4"/>
      <c r="P1012" s="18">
        <f t="shared" si="123"/>
        <v>0</v>
      </c>
      <c r="Q1012" s="4"/>
      <c r="R1012" s="4"/>
      <c r="S1012" s="4"/>
      <c r="T1012" s="18">
        <f t="shared" si="124"/>
        <v>0</v>
      </c>
      <c r="U1012" s="18">
        <f t="shared" si="120"/>
        <v>0</v>
      </c>
      <c r="V1012" s="18">
        <f t="shared" si="120"/>
        <v>0</v>
      </c>
      <c r="W1012" s="18">
        <f t="shared" si="120"/>
        <v>0</v>
      </c>
      <c r="X1012" s="18">
        <f t="shared" si="125"/>
        <v>0</v>
      </c>
    </row>
    <row r="1013" spans="1:25" ht="20.25">
      <c r="A1013" s="25">
        <v>20</v>
      </c>
      <c r="B1013" s="26" t="s">
        <v>71</v>
      </c>
      <c r="C1013" s="34" t="s">
        <v>35</v>
      </c>
      <c r="D1013" s="32">
        <v>11</v>
      </c>
      <c r="E1013" s="4"/>
      <c r="F1013" s="4">
        <v>6</v>
      </c>
      <c r="G1013" s="4"/>
      <c r="H1013" s="28">
        <f t="shared" si="121"/>
        <v>6</v>
      </c>
      <c r="I1013" s="4"/>
      <c r="J1013" s="4">
        <v>3</v>
      </c>
      <c r="K1013" s="4"/>
      <c r="L1013" s="28">
        <f t="shared" si="122"/>
        <v>3</v>
      </c>
      <c r="M1013" s="4"/>
      <c r="N1013" s="4">
        <v>2</v>
      </c>
      <c r="O1013" s="4"/>
      <c r="P1013" s="28">
        <f t="shared" si="123"/>
        <v>2</v>
      </c>
      <c r="Q1013" s="4"/>
      <c r="R1013" s="4"/>
      <c r="S1013" s="4"/>
      <c r="T1013" s="28">
        <f t="shared" si="124"/>
        <v>0</v>
      </c>
      <c r="U1013" s="29">
        <f t="shared" si="120"/>
        <v>0</v>
      </c>
      <c r="V1013" s="29">
        <f t="shared" si="120"/>
        <v>11</v>
      </c>
      <c r="W1013" s="29">
        <f t="shared" si="120"/>
        <v>0</v>
      </c>
      <c r="X1013" s="30">
        <f t="shared" si="125"/>
        <v>11</v>
      </c>
    </row>
    <row r="1014" spans="1:25" ht="20.25">
      <c r="A1014" s="25">
        <v>21</v>
      </c>
      <c r="B1014" s="26" t="s">
        <v>71</v>
      </c>
      <c r="C1014" s="27" t="s">
        <v>70</v>
      </c>
      <c r="D1014" s="32"/>
      <c r="E1014" s="4"/>
      <c r="F1014" s="4"/>
      <c r="G1014" s="4"/>
      <c r="H1014" s="28">
        <f t="shared" si="121"/>
        <v>0</v>
      </c>
      <c r="I1014" s="4"/>
      <c r="J1014" s="4"/>
      <c r="K1014" s="4"/>
      <c r="L1014" s="28">
        <f t="shared" si="122"/>
        <v>0</v>
      </c>
      <c r="M1014" s="4"/>
      <c r="N1014" s="4"/>
      <c r="O1014" s="4"/>
      <c r="P1014" s="28">
        <f t="shared" si="123"/>
        <v>0</v>
      </c>
      <c r="Q1014" s="4"/>
      <c r="R1014" s="4"/>
      <c r="S1014" s="4"/>
      <c r="T1014" s="28">
        <f t="shared" si="124"/>
        <v>0</v>
      </c>
      <c r="U1014" s="29">
        <f t="shared" si="120"/>
        <v>0</v>
      </c>
      <c r="V1014" s="29">
        <f t="shared" si="120"/>
        <v>0</v>
      </c>
      <c r="W1014" s="29">
        <f t="shared" si="120"/>
        <v>0</v>
      </c>
      <c r="X1014" s="30">
        <f t="shared" si="125"/>
        <v>0</v>
      </c>
    </row>
    <row r="1015" spans="1:25" ht="20.25">
      <c r="A1015" s="25">
        <v>22</v>
      </c>
      <c r="B1015" s="26" t="s">
        <v>71</v>
      </c>
      <c r="C1015" s="27" t="s">
        <v>37</v>
      </c>
      <c r="D1015" s="32">
        <v>1</v>
      </c>
      <c r="E1015" s="4"/>
      <c r="F1015" s="4">
        <v>1</v>
      </c>
      <c r="G1015" s="4"/>
      <c r="H1015" s="28">
        <f t="shared" si="121"/>
        <v>1</v>
      </c>
      <c r="I1015" s="4"/>
      <c r="J1015" s="4"/>
      <c r="K1015" s="4"/>
      <c r="L1015" s="28">
        <f t="shared" si="122"/>
        <v>0</v>
      </c>
      <c r="M1015" s="4"/>
      <c r="N1015" s="4"/>
      <c r="O1015" s="4"/>
      <c r="P1015" s="28">
        <f t="shared" si="123"/>
        <v>0</v>
      </c>
      <c r="Q1015" s="4"/>
      <c r="R1015" s="4"/>
      <c r="S1015" s="4"/>
      <c r="T1015" s="28">
        <f t="shared" si="124"/>
        <v>0</v>
      </c>
      <c r="U1015" s="29">
        <f t="shared" si="120"/>
        <v>0</v>
      </c>
      <c r="V1015" s="29">
        <f t="shared" si="120"/>
        <v>1</v>
      </c>
      <c r="W1015" s="29">
        <f t="shared" si="120"/>
        <v>0</v>
      </c>
      <c r="X1015" s="30">
        <f t="shared" si="125"/>
        <v>1</v>
      </c>
    </row>
    <row r="1016" spans="1:25" ht="40.5">
      <c r="A1016" s="25">
        <v>23</v>
      </c>
      <c r="B1016" s="26" t="s">
        <v>71</v>
      </c>
      <c r="C1016" s="27" t="s">
        <v>146</v>
      </c>
      <c r="D1016" s="32">
        <v>9</v>
      </c>
      <c r="E1016" s="4"/>
      <c r="F1016" s="4">
        <v>6</v>
      </c>
      <c r="G1016" s="4"/>
      <c r="H1016" s="28">
        <f t="shared" si="121"/>
        <v>6</v>
      </c>
      <c r="I1016" s="4"/>
      <c r="J1016" s="4">
        <v>1</v>
      </c>
      <c r="K1016" s="4"/>
      <c r="L1016" s="28">
        <f t="shared" si="122"/>
        <v>1</v>
      </c>
      <c r="M1016" s="4"/>
      <c r="N1016" s="4">
        <v>2</v>
      </c>
      <c r="O1016" s="4"/>
      <c r="P1016" s="28">
        <f t="shared" si="123"/>
        <v>2</v>
      </c>
      <c r="Q1016" s="4"/>
      <c r="R1016" s="4"/>
      <c r="S1016" s="4"/>
      <c r="T1016" s="28">
        <f t="shared" si="124"/>
        <v>0</v>
      </c>
      <c r="U1016" s="29">
        <f t="shared" si="120"/>
        <v>0</v>
      </c>
      <c r="V1016" s="29">
        <f t="shared" si="120"/>
        <v>9</v>
      </c>
      <c r="W1016" s="29">
        <f t="shared" si="120"/>
        <v>0</v>
      </c>
      <c r="X1016" s="30">
        <f t="shared" si="125"/>
        <v>9</v>
      </c>
    </row>
    <row r="1017" spans="1:25" ht="20.25">
      <c r="A1017" s="25">
        <v>24</v>
      </c>
      <c r="B1017" s="26" t="s">
        <v>71</v>
      </c>
      <c r="C1017" s="27" t="s">
        <v>38</v>
      </c>
      <c r="D1017" s="32"/>
      <c r="E1017" s="4"/>
      <c r="F1017" s="4"/>
      <c r="G1017" s="4"/>
      <c r="H1017" s="28">
        <f t="shared" si="121"/>
        <v>0</v>
      </c>
      <c r="I1017" s="4"/>
      <c r="J1017" s="4"/>
      <c r="K1017" s="4"/>
      <c r="L1017" s="28">
        <f t="shared" si="122"/>
        <v>0</v>
      </c>
      <c r="M1017" s="4"/>
      <c r="N1017" s="4"/>
      <c r="O1017" s="4"/>
      <c r="P1017" s="28">
        <f t="shared" si="123"/>
        <v>0</v>
      </c>
      <c r="Q1017" s="4"/>
      <c r="R1017" s="4"/>
      <c r="S1017" s="4"/>
      <c r="T1017" s="28">
        <f t="shared" si="124"/>
        <v>0</v>
      </c>
      <c r="U1017" s="29">
        <f t="shared" si="120"/>
        <v>0</v>
      </c>
      <c r="V1017" s="29">
        <f t="shared" si="120"/>
        <v>0</v>
      </c>
      <c r="W1017" s="29">
        <f t="shared" si="120"/>
        <v>0</v>
      </c>
      <c r="X1017" s="30">
        <f t="shared" si="125"/>
        <v>0</v>
      </c>
    </row>
    <row r="1018" spans="1:25" ht="20.25">
      <c r="A1018" s="25">
        <v>25</v>
      </c>
      <c r="B1018" s="26" t="s">
        <v>71</v>
      </c>
      <c r="C1018" s="27" t="s">
        <v>39</v>
      </c>
      <c r="D1018" s="32"/>
      <c r="E1018" s="4"/>
      <c r="F1018" s="4"/>
      <c r="G1018" s="4"/>
      <c r="H1018" s="28">
        <f t="shared" si="121"/>
        <v>0</v>
      </c>
      <c r="I1018" s="4"/>
      <c r="J1018" s="4"/>
      <c r="K1018" s="4"/>
      <c r="L1018" s="28">
        <f t="shared" si="122"/>
        <v>0</v>
      </c>
      <c r="M1018" s="4"/>
      <c r="N1018" s="4"/>
      <c r="O1018" s="4"/>
      <c r="P1018" s="28">
        <f t="shared" si="123"/>
        <v>0</v>
      </c>
      <c r="Q1018" s="4"/>
      <c r="R1018" s="4"/>
      <c r="S1018" s="4"/>
      <c r="T1018" s="28">
        <f t="shared" si="124"/>
        <v>0</v>
      </c>
      <c r="U1018" s="29">
        <f t="shared" si="120"/>
        <v>0</v>
      </c>
      <c r="V1018" s="29">
        <f t="shared" si="120"/>
        <v>0</v>
      </c>
      <c r="W1018" s="29">
        <f t="shared" si="120"/>
        <v>0</v>
      </c>
      <c r="X1018" s="30">
        <f t="shared" si="125"/>
        <v>0</v>
      </c>
    </row>
    <row r="1019" spans="1:25" ht="20.25">
      <c r="A1019" s="25">
        <v>26</v>
      </c>
      <c r="B1019" s="26" t="s">
        <v>71</v>
      </c>
      <c r="C1019" s="27" t="s">
        <v>40</v>
      </c>
      <c r="D1019" s="32"/>
      <c r="E1019" s="4"/>
      <c r="F1019" s="4"/>
      <c r="G1019" s="4"/>
      <c r="H1019" s="28">
        <f t="shared" si="121"/>
        <v>0</v>
      </c>
      <c r="I1019" s="4"/>
      <c r="J1019" s="4"/>
      <c r="K1019" s="4"/>
      <c r="L1019" s="28">
        <f t="shared" si="122"/>
        <v>0</v>
      </c>
      <c r="M1019" s="4"/>
      <c r="N1019" s="4"/>
      <c r="O1019" s="4"/>
      <c r="P1019" s="28">
        <f t="shared" si="123"/>
        <v>0</v>
      </c>
      <c r="Q1019" s="4"/>
      <c r="R1019" s="4"/>
      <c r="S1019" s="4"/>
      <c r="T1019" s="28">
        <f t="shared" si="124"/>
        <v>0</v>
      </c>
      <c r="U1019" s="29">
        <f t="shared" si="120"/>
        <v>0</v>
      </c>
      <c r="V1019" s="29">
        <f t="shared" si="120"/>
        <v>0</v>
      </c>
      <c r="W1019" s="29">
        <f t="shared" si="120"/>
        <v>0</v>
      </c>
      <c r="X1019" s="30">
        <f t="shared" si="125"/>
        <v>0</v>
      </c>
    </row>
    <row r="1020" spans="1:25" ht="20.25">
      <c r="A1020" s="25">
        <v>27</v>
      </c>
      <c r="B1020" s="26" t="s">
        <v>71</v>
      </c>
      <c r="C1020" s="27" t="s">
        <v>41</v>
      </c>
      <c r="D1020" s="32"/>
      <c r="E1020" s="4"/>
      <c r="F1020" s="4"/>
      <c r="G1020" s="4"/>
      <c r="H1020" s="28">
        <f t="shared" si="121"/>
        <v>0</v>
      </c>
      <c r="I1020" s="4"/>
      <c r="J1020" s="4"/>
      <c r="K1020" s="4"/>
      <c r="L1020" s="28">
        <f t="shared" si="122"/>
        <v>0</v>
      </c>
      <c r="M1020" s="4"/>
      <c r="N1020" s="4"/>
      <c r="O1020" s="4"/>
      <c r="P1020" s="28">
        <f t="shared" si="123"/>
        <v>0</v>
      </c>
      <c r="Q1020" s="4"/>
      <c r="R1020" s="4"/>
      <c r="S1020" s="4"/>
      <c r="T1020" s="28">
        <f t="shared" si="124"/>
        <v>0</v>
      </c>
      <c r="U1020" s="29">
        <f t="shared" si="120"/>
        <v>0</v>
      </c>
      <c r="V1020" s="29">
        <f t="shared" si="120"/>
        <v>0</v>
      </c>
      <c r="W1020" s="29">
        <f t="shared" si="120"/>
        <v>0</v>
      </c>
      <c r="X1020" s="30">
        <f t="shared" si="125"/>
        <v>0</v>
      </c>
    </row>
    <row r="1021" spans="1:25" ht="20.25">
      <c r="A1021" s="25">
        <v>28</v>
      </c>
      <c r="B1021" s="26" t="s">
        <v>71</v>
      </c>
      <c r="C1021" s="27" t="s">
        <v>42</v>
      </c>
      <c r="D1021" s="32"/>
      <c r="E1021" s="4"/>
      <c r="F1021" s="4"/>
      <c r="G1021" s="4"/>
      <c r="H1021" s="28">
        <f t="shared" si="121"/>
        <v>0</v>
      </c>
      <c r="I1021" s="4"/>
      <c r="J1021" s="4"/>
      <c r="K1021" s="4"/>
      <c r="L1021" s="28">
        <f t="shared" si="122"/>
        <v>0</v>
      </c>
      <c r="M1021" s="4"/>
      <c r="N1021" s="4"/>
      <c r="O1021" s="4"/>
      <c r="P1021" s="28">
        <f t="shared" si="123"/>
        <v>0</v>
      </c>
      <c r="Q1021" s="4"/>
      <c r="R1021" s="4"/>
      <c r="S1021" s="4"/>
      <c r="T1021" s="28">
        <f t="shared" si="124"/>
        <v>0</v>
      </c>
      <c r="U1021" s="29">
        <f t="shared" si="120"/>
        <v>0</v>
      </c>
      <c r="V1021" s="29">
        <f t="shared" si="120"/>
        <v>0</v>
      </c>
      <c r="W1021" s="29">
        <f t="shared" si="120"/>
        <v>0</v>
      </c>
      <c r="X1021" s="30">
        <f t="shared" si="125"/>
        <v>0</v>
      </c>
    </row>
    <row r="1022" spans="1:25" ht="40.5">
      <c r="A1022" s="25">
        <v>31</v>
      </c>
      <c r="B1022" s="26" t="s">
        <v>71</v>
      </c>
      <c r="C1022" s="27" t="s">
        <v>121</v>
      </c>
      <c r="D1022" s="32"/>
      <c r="E1022" s="4"/>
      <c r="F1022" s="4"/>
      <c r="G1022" s="4"/>
      <c r="H1022" s="28">
        <f t="shared" si="121"/>
        <v>0</v>
      </c>
      <c r="I1022" s="4"/>
      <c r="J1022" s="4"/>
      <c r="K1022" s="4"/>
      <c r="L1022" s="28">
        <f t="shared" si="122"/>
        <v>0</v>
      </c>
      <c r="M1022" s="4"/>
      <c r="N1022" s="4"/>
      <c r="O1022" s="4"/>
      <c r="P1022" s="28">
        <f t="shared" si="123"/>
        <v>0</v>
      </c>
      <c r="Q1022" s="4"/>
      <c r="R1022" s="4"/>
      <c r="S1022" s="4"/>
      <c r="T1022" s="28">
        <f t="shared" si="124"/>
        <v>0</v>
      </c>
      <c r="U1022" s="29">
        <f t="shared" si="120"/>
        <v>0</v>
      </c>
      <c r="V1022" s="29">
        <f t="shared" si="120"/>
        <v>0</v>
      </c>
      <c r="W1022" s="29">
        <f t="shared" si="120"/>
        <v>0</v>
      </c>
      <c r="X1022" s="30">
        <f t="shared" si="125"/>
        <v>0</v>
      </c>
    </row>
    <row r="1023" spans="1:25" ht="20.25">
      <c r="A1023" s="25">
        <v>32</v>
      </c>
      <c r="B1023" s="26" t="s">
        <v>71</v>
      </c>
      <c r="C1023" s="27" t="s">
        <v>43</v>
      </c>
      <c r="D1023" s="32">
        <v>275</v>
      </c>
      <c r="E1023" s="4"/>
      <c r="F1023" s="4">
        <v>48</v>
      </c>
      <c r="G1023" s="4"/>
      <c r="H1023" s="28">
        <f t="shared" si="121"/>
        <v>48</v>
      </c>
      <c r="I1023" s="4">
        <v>2</v>
      </c>
      <c r="J1023" s="4">
        <v>80</v>
      </c>
      <c r="K1023" s="4"/>
      <c r="L1023" s="28">
        <f t="shared" si="122"/>
        <v>82</v>
      </c>
      <c r="M1023" s="4">
        <v>3</v>
      </c>
      <c r="N1023" s="4">
        <v>79</v>
      </c>
      <c r="O1023" s="4"/>
      <c r="P1023" s="28">
        <f t="shared" si="123"/>
        <v>82</v>
      </c>
      <c r="Q1023" s="4">
        <v>1</v>
      </c>
      <c r="R1023" s="4">
        <v>62</v>
      </c>
      <c r="S1023" s="4"/>
      <c r="T1023" s="28">
        <f t="shared" si="124"/>
        <v>63</v>
      </c>
      <c r="U1023" s="29">
        <f t="shared" si="120"/>
        <v>6</v>
      </c>
      <c r="V1023" s="29">
        <f t="shared" si="120"/>
        <v>269</v>
      </c>
      <c r="W1023" s="29">
        <f t="shared" si="120"/>
        <v>0</v>
      </c>
      <c r="X1023" s="30">
        <f t="shared" si="125"/>
        <v>275</v>
      </c>
    </row>
    <row r="1024" spans="1:25" ht="40.5">
      <c r="A1024" s="25">
        <v>33</v>
      </c>
      <c r="B1024" s="26" t="s">
        <v>71</v>
      </c>
      <c r="C1024" s="27" t="s">
        <v>122</v>
      </c>
      <c r="D1024" s="32"/>
      <c r="E1024" s="4"/>
      <c r="F1024" s="4"/>
      <c r="G1024" s="4"/>
      <c r="H1024" s="28">
        <f t="shared" si="121"/>
        <v>0</v>
      </c>
      <c r="I1024" s="4"/>
      <c r="J1024" s="4"/>
      <c r="K1024" s="4"/>
      <c r="L1024" s="28">
        <f t="shared" si="122"/>
        <v>0</v>
      </c>
      <c r="M1024" s="4"/>
      <c r="N1024" s="4"/>
      <c r="O1024" s="4"/>
      <c r="P1024" s="28">
        <f t="shared" si="123"/>
        <v>0</v>
      </c>
      <c r="Q1024" s="4"/>
      <c r="R1024" s="4"/>
      <c r="S1024" s="4"/>
      <c r="T1024" s="28">
        <f t="shared" si="124"/>
        <v>0</v>
      </c>
      <c r="U1024" s="29">
        <f t="shared" si="120"/>
        <v>0</v>
      </c>
      <c r="V1024" s="29">
        <f t="shared" si="120"/>
        <v>0</v>
      </c>
      <c r="W1024" s="29">
        <f t="shared" si="120"/>
        <v>0</v>
      </c>
      <c r="X1024" s="30">
        <f t="shared" si="125"/>
        <v>0</v>
      </c>
    </row>
    <row r="1025" spans="1:24" ht="20.25">
      <c r="A1025" s="25">
        <v>35</v>
      </c>
      <c r="B1025" s="26" t="s">
        <v>71</v>
      </c>
      <c r="C1025" s="34" t="s">
        <v>44</v>
      </c>
      <c r="D1025" s="32"/>
      <c r="E1025" s="4"/>
      <c r="F1025" s="4"/>
      <c r="G1025" s="4"/>
      <c r="H1025" s="28">
        <f t="shared" si="121"/>
        <v>0</v>
      </c>
      <c r="I1025" s="4"/>
      <c r="J1025" s="4"/>
      <c r="K1025" s="4"/>
      <c r="L1025" s="28">
        <f t="shared" si="122"/>
        <v>0</v>
      </c>
      <c r="M1025" s="4"/>
      <c r="N1025" s="4"/>
      <c r="O1025" s="4"/>
      <c r="P1025" s="28">
        <f t="shared" si="123"/>
        <v>0</v>
      </c>
      <c r="Q1025" s="4"/>
      <c r="R1025" s="4"/>
      <c r="S1025" s="4"/>
      <c r="T1025" s="28">
        <f t="shared" si="124"/>
        <v>0</v>
      </c>
      <c r="U1025" s="29">
        <f t="shared" si="120"/>
        <v>0</v>
      </c>
      <c r="V1025" s="29">
        <f t="shared" si="120"/>
        <v>0</v>
      </c>
      <c r="W1025" s="29">
        <f t="shared" si="120"/>
        <v>0</v>
      </c>
      <c r="X1025" s="30">
        <f t="shared" si="125"/>
        <v>0</v>
      </c>
    </row>
    <row r="1026" spans="1:24" ht="20.25">
      <c r="A1026" s="25">
        <v>36</v>
      </c>
      <c r="B1026" s="26" t="s">
        <v>71</v>
      </c>
      <c r="C1026" s="34" t="s">
        <v>45</v>
      </c>
      <c r="D1026" s="32"/>
      <c r="E1026" s="4"/>
      <c r="F1026" s="4"/>
      <c r="G1026" s="4"/>
      <c r="H1026" s="28">
        <f t="shared" si="121"/>
        <v>0</v>
      </c>
      <c r="I1026" s="4"/>
      <c r="J1026" s="4"/>
      <c r="K1026" s="4"/>
      <c r="L1026" s="28">
        <f t="shared" si="122"/>
        <v>0</v>
      </c>
      <c r="M1026" s="4"/>
      <c r="N1026" s="4"/>
      <c r="O1026" s="4"/>
      <c r="P1026" s="28">
        <f t="shared" si="123"/>
        <v>0</v>
      </c>
      <c r="Q1026" s="4"/>
      <c r="R1026" s="4"/>
      <c r="S1026" s="4"/>
      <c r="T1026" s="28">
        <f t="shared" si="124"/>
        <v>0</v>
      </c>
      <c r="U1026" s="29">
        <f t="shared" si="120"/>
        <v>0</v>
      </c>
      <c r="V1026" s="29">
        <f t="shared" si="120"/>
        <v>0</v>
      </c>
      <c r="W1026" s="29">
        <f t="shared" si="120"/>
        <v>0</v>
      </c>
      <c r="X1026" s="30">
        <f t="shared" si="125"/>
        <v>0</v>
      </c>
    </row>
    <row r="1027" spans="1:24" ht="20.25">
      <c r="A1027" s="25">
        <v>37</v>
      </c>
      <c r="B1027" s="26" t="s">
        <v>71</v>
      </c>
      <c r="C1027" s="34" t="s">
        <v>46</v>
      </c>
      <c r="D1027" s="32"/>
      <c r="E1027" s="4"/>
      <c r="F1027" s="4"/>
      <c r="G1027" s="4"/>
      <c r="H1027" s="28">
        <f t="shared" si="121"/>
        <v>0</v>
      </c>
      <c r="I1027" s="4"/>
      <c r="J1027" s="4"/>
      <c r="K1027" s="4"/>
      <c r="L1027" s="28">
        <f t="shared" si="122"/>
        <v>0</v>
      </c>
      <c r="M1027" s="4"/>
      <c r="N1027" s="4"/>
      <c r="O1027" s="4"/>
      <c r="P1027" s="28">
        <f t="shared" si="123"/>
        <v>0</v>
      </c>
      <c r="Q1027" s="4"/>
      <c r="R1027" s="4"/>
      <c r="S1027" s="4"/>
      <c r="T1027" s="28">
        <f t="shared" si="124"/>
        <v>0</v>
      </c>
      <c r="U1027" s="29">
        <f t="shared" ref="U1027:W1087" si="127">SUM(E1027,I1027,M1027,Q1027)</f>
        <v>0</v>
      </c>
      <c r="V1027" s="29">
        <f t="shared" si="127"/>
        <v>0</v>
      </c>
      <c r="W1027" s="29">
        <f t="shared" si="127"/>
        <v>0</v>
      </c>
      <c r="X1027" s="30">
        <f t="shared" si="125"/>
        <v>0</v>
      </c>
    </row>
    <row r="1028" spans="1:24" ht="20.25">
      <c r="A1028" s="25">
        <v>38</v>
      </c>
      <c r="B1028" s="26" t="s">
        <v>71</v>
      </c>
      <c r="C1028" s="34" t="s">
        <v>47</v>
      </c>
      <c r="D1028" s="32"/>
      <c r="E1028" s="4"/>
      <c r="F1028" s="4"/>
      <c r="G1028" s="4"/>
      <c r="H1028" s="28">
        <f t="shared" si="121"/>
        <v>0</v>
      </c>
      <c r="I1028" s="4"/>
      <c r="J1028" s="4"/>
      <c r="K1028" s="4"/>
      <c r="L1028" s="28">
        <f t="shared" si="122"/>
        <v>0</v>
      </c>
      <c r="M1028" s="4"/>
      <c r="N1028" s="4"/>
      <c r="O1028" s="4"/>
      <c r="P1028" s="28">
        <f t="shared" si="123"/>
        <v>0</v>
      </c>
      <c r="Q1028" s="4"/>
      <c r="R1028" s="4"/>
      <c r="S1028" s="4"/>
      <c r="T1028" s="28">
        <f t="shared" si="124"/>
        <v>0</v>
      </c>
      <c r="U1028" s="29">
        <f t="shared" si="127"/>
        <v>0</v>
      </c>
      <c r="V1028" s="29">
        <f t="shared" si="127"/>
        <v>0</v>
      </c>
      <c r="W1028" s="29">
        <f t="shared" si="127"/>
        <v>0</v>
      </c>
      <c r="X1028" s="30">
        <f t="shared" si="125"/>
        <v>0</v>
      </c>
    </row>
    <row r="1029" spans="1:24">
      <c r="A1029" s="35">
        <v>28</v>
      </c>
      <c r="B1029" s="26" t="s">
        <v>71</v>
      </c>
      <c r="C1029" s="35" t="s">
        <v>14</v>
      </c>
      <c r="D1029" s="36">
        <f>SUM(D994:D1028)</f>
        <v>486</v>
      </c>
      <c r="E1029" s="35">
        <f t="shared" ref="E1029:S1029" si="128">SUM(E994:E1028)</f>
        <v>0</v>
      </c>
      <c r="F1029" s="35">
        <f t="shared" si="128"/>
        <v>119</v>
      </c>
      <c r="G1029" s="35">
        <f t="shared" si="128"/>
        <v>0</v>
      </c>
      <c r="H1029" s="28">
        <f t="shared" si="121"/>
        <v>119</v>
      </c>
      <c r="I1029" s="35">
        <f t="shared" si="128"/>
        <v>6</v>
      </c>
      <c r="J1029" s="35">
        <f t="shared" si="128"/>
        <v>162</v>
      </c>
      <c r="K1029" s="35">
        <f t="shared" si="128"/>
        <v>0</v>
      </c>
      <c r="L1029" s="28">
        <f t="shared" si="122"/>
        <v>168</v>
      </c>
      <c r="M1029" s="35">
        <f t="shared" si="128"/>
        <v>7</v>
      </c>
      <c r="N1029" s="35">
        <f t="shared" si="128"/>
        <v>127</v>
      </c>
      <c r="O1029" s="35">
        <f t="shared" si="128"/>
        <v>0</v>
      </c>
      <c r="P1029" s="28">
        <f t="shared" si="123"/>
        <v>134</v>
      </c>
      <c r="Q1029" s="35">
        <f t="shared" si="128"/>
        <v>3</v>
      </c>
      <c r="R1029" s="35">
        <f t="shared" si="128"/>
        <v>62</v>
      </c>
      <c r="S1029" s="35">
        <f t="shared" si="128"/>
        <v>0</v>
      </c>
      <c r="T1029" s="28">
        <f t="shared" si="124"/>
        <v>65</v>
      </c>
      <c r="U1029" s="37">
        <f t="shared" si="127"/>
        <v>16</v>
      </c>
      <c r="V1029" s="37">
        <f t="shared" si="127"/>
        <v>470</v>
      </c>
      <c r="W1029" s="37">
        <f t="shared" si="127"/>
        <v>0</v>
      </c>
      <c r="X1029" s="37">
        <f t="shared" si="125"/>
        <v>486</v>
      </c>
    </row>
    <row r="1030" spans="1:24" ht="20.25">
      <c r="A1030" s="25">
        <v>1</v>
      </c>
      <c r="B1030" s="26" t="s">
        <v>72</v>
      </c>
      <c r="C1030" s="27" t="s">
        <v>16</v>
      </c>
      <c r="D1030" s="28">
        <v>2</v>
      </c>
      <c r="E1030" s="18"/>
      <c r="F1030" s="18"/>
      <c r="G1030" s="18"/>
      <c r="H1030" s="28">
        <f t="shared" si="121"/>
        <v>0</v>
      </c>
      <c r="I1030" s="18"/>
      <c r="J1030" s="18">
        <v>2</v>
      </c>
      <c r="K1030" s="18"/>
      <c r="L1030" s="28">
        <f t="shared" si="122"/>
        <v>2</v>
      </c>
      <c r="M1030" s="18"/>
      <c r="N1030" s="18"/>
      <c r="O1030" s="18"/>
      <c r="P1030" s="28">
        <f t="shared" si="123"/>
        <v>0</v>
      </c>
      <c r="Q1030" s="18"/>
      <c r="R1030" s="18"/>
      <c r="S1030" s="18"/>
      <c r="T1030" s="28">
        <f t="shared" si="124"/>
        <v>0</v>
      </c>
      <c r="U1030" s="29">
        <f t="shared" si="127"/>
        <v>0</v>
      </c>
      <c r="V1030" s="29">
        <f t="shared" si="127"/>
        <v>2</v>
      </c>
      <c r="W1030" s="29">
        <f t="shared" si="127"/>
        <v>0</v>
      </c>
      <c r="X1030" s="30">
        <f t="shared" si="125"/>
        <v>2</v>
      </c>
    </row>
    <row r="1031" spans="1:24" ht="20.25">
      <c r="A1031" s="25">
        <v>2</v>
      </c>
      <c r="B1031" s="26" t="s">
        <v>72</v>
      </c>
      <c r="C1031" s="27" t="s">
        <v>17</v>
      </c>
      <c r="D1031" s="28">
        <v>6</v>
      </c>
      <c r="E1031" s="18"/>
      <c r="F1031" s="18"/>
      <c r="G1031" s="18"/>
      <c r="H1031" s="28">
        <f t="shared" si="121"/>
        <v>0</v>
      </c>
      <c r="I1031" s="18"/>
      <c r="J1031" s="18">
        <v>3</v>
      </c>
      <c r="K1031" s="18"/>
      <c r="L1031" s="28">
        <f t="shared" si="122"/>
        <v>3</v>
      </c>
      <c r="M1031" s="18"/>
      <c r="N1031" s="18">
        <v>3</v>
      </c>
      <c r="O1031" s="18"/>
      <c r="P1031" s="28">
        <f t="shared" si="123"/>
        <v>3</v>
      </c>
      <c r="Q1031" s="18"/>
      <c r="R1031" s="18"/>
      <c r="S1031" s="18"/>
      <c r="T1031" s="28">
        <f t="shared" si="124"/>
        <v>0</v>
      </c>
      <c r="U1031" s="29">
        <f t="shared" si="127"/>
        <v>0</v>
      </c>
      <c r="V1031" s="29">
        <f t="shared" si="127"/>
        <v>6</v>
      </c>
      <c r="W1031" s="29">
        <f t="shared" si="127"/>
        <v>0</v>
      </c>
      <c r="X1031" s="30">
        <f t="shared" si="125"/>
        <v>6</v>
      </c>
    </row>
    <row r="1032" spans="1:24" ht="20.25">
      <c r="A1032" s="25">
        <v>3</v>
      </c>
      <c r="B1032" s="26" t="s">
        <v>72</v>
      </c>
      <c r="C1032" s="27" t="s">
        <v>18</v>
      </c>
      <c r="D1032" s="28">
        <v>32</v>
      </c>
      <c r="E1032" s="18"/>
      <c r="F1032" s="18">
        <v>15</v>
      </c>
      <c r="G1032" s="18"/>
      <c r="H1032" s="28">
        <f t="shared" si="121"/>
        <v>15</v>
      </c>
      <c r="I1032" s="18">
        <v>1</v>
      </c>
      <c r="J1032" s="18">
        <v>9</v>
      </c>
      <c r="K1032" s="18"/>
      <c r="L1032" s="28">
        <f t="shared" si="122"/>
        <v>10</v>
      </c>
      <c r="M1032" s="18">
        <v>1</v>
      </c>
      <c r="N1032" s="18">
        <v>6</v>
      </c>
      <c r="O1032" s="18"/>
      <c r="P1032" s="28">
        <f t="shared" si="123"/>
        <v>7</v>
      </c>
      <c r="Q1032" s="18"/>
      <c r="R1032" s="18"/>
      <c r="S1032" s="18"/>
      <c r="T1032" s="28">
        <f t="shared" si="124"/>
        <v>0</v>
      </c>
      <c r="U1032" s="29">
        <f t="shared" si="127"/>
        <v>2</v>
      </c>
      <c r="V1032" s="29">
        <f t="shared" si="127"/>
        <v>30</v>
      </c>
      <c r="W1032" s="29">
        <f t="shared" si="127"/>
        <v>0</v>
      </c>
      <c r="X1032" s="30">
        <f t="shared" si="125"/>
        <v>32</v>
      </c>
    </row>
    <row r="1033" spans="1:24" ht="20.25">
      <c r="A1033" s="25">
        <v>4</v>
      </c>
      <c r="B1033" s="26" t="s">
        <v>72</v>
      </c>
      <c r="C1033" s="27" t="s">
        <v>19</v>
      </c>
      <c r="D1033" s="28">
        <v>123</v>
      </c>
      <c r="E1033" s="18">
        <v>1</v>
      </c>
      <c r="F1033" s="18">
        <v>49</v>
      </c>
      <c r="G1033" s="18"/>
      <c r="H1033" s="28">
        <f t="shared" si="121"/>
        <v>50</v>
      </c>
      <c r="I1033" s="18">
        <v>1</v>
      </c>
      <c r="J1033" s="18">
        <v>50</v>
      </c>
      <c r="K1033" s="18"/>
      <c r="L1033" s="28">
        <f t="shared" si="122"/>
        <v>51</v>
      </c>
      <c r="M1033" s="18">
        <v>1</v>
      </c>
      <c r="N1033" s="18">
        <v>20</v>
      </c>
      <c r="O1033" s="18"/>
      <c r="P1033" s="28">
        <f t="shared" si="123"/>
        <v>21</v>
      </c>
      <c r="Q1033" s="18">
        <v>1</v>
      </c>
      <c r="R1033" s="18"/>
      <c r="S1033" s="18"/>
      <c r="T1033" s="28">
        <f t="shared" si="124"/>
        <v>1</v>
      </c>
      <c r="U1033" s="29">
        <f t="shared" si="127"/>
        <v>4</v>
      </c>
      <c r="V1033" s="29">
        <f t="shared" si="127"/>
        <v>119</v>
      </c>
      <c r="W1033" s="29">
        <f t="shared" si="127"/>
        <v>0</v>
      </c>
      <c r="X1033" s="30">
        <f t="shared" si="125"/>
        <v>123</v>
      </c>
    </row>
    <row r="1034" spans="1:24" ht="20.25">
      <c r="A1034" s="25">
        <v>5</v>
      </c>
      <c r="B1034" s="26" t="s">
        <v>72</v>
      </c>
      <c r="C1034" s="27" t="s">
        <v>20</v>
      </c>
      <c r="D1034" s="28">
        <v>26</v>
      </c>
      <c r="E1034" s="18"/>
      <c r="F1034" s="18">
        <v>13</v>
      </c>
      <c r="G1034" s="18"/>
      <c r="H1034" s="28">
        <f t="shared" si="121"/>
        <v>13</v>
      </c>
      <c r="I1034" s="18"/>
      <c r="J1034" s="18">
        <v>8</v>
      </c>
      <c r="K1034" s="18"/>
      <c r="L1034" s="28">
        <f t="shared" si="122"/>
        <v>8</v>
      </c>
      <c r="M1034" s="18">
        <v>1</v>
      </c>
      <c r="N1034" s="18">
        <v>4</v>
      </c>
      <c r="O1034" s="18"/>
      <c r="P1034" s="28">
        <f t="shared" si="123"/>
        <v>5</v>
      </c>
      <c r="Q1034" s="18"/>
      <c r="R1034" s="18"/>
      <c r="S1034" s="18"/>
      <c r="T1034" s="28">
        <f t="shared" si="124"/>
        <v>0</v>
      </c>
      <c r="U1034" s="29">
        <f t="shared" si="127"/>
        <v>1</v>
      </c>
      <c r="V1034" s="29">
        <f t="shared" si="127"/>
        <v>25</v>
      </c>
      <c r="W1034" s="29">
        <f t="shared" si="127"/>
        <v>0</v>
      </c>
      <c r="X1034" s="30">
        <f t="shared" si="125"/>
        <v>26</v>
      </c>
    </row>
    <row r="1035" spans="1:24" ht="20.25">
      <c r="A1035" s="25">
        <v>6</v>
      </c>
      <c r="B1035" s="26" t="s">
        <v>72</v>
      </c>
      <c r="C1035" s="27" t="s">
        <v>21</v>
      </c>
      <c r="D1035" s="28">
        <v>15</v>
      </c>
      <c r="E1035" s="18"/>
      <c r="F1035" s="18">
        <v>8</v>
      </c>
      <c r="G1035" s="18"/>
      <c r="H1035" s="28">
        <f t="shared" si="121"/>
        <v>8</v>
      </c>
      <c r="I1035" s="18"/>
      <c r="J1035" s="18">
        <v>5</v>
      </c>
      <c r="K1035" s="18"/>
      <c r="L1035" s="28">
        <f t="shared" si="122"/>
        <v>5</v>
      </c>
      <c r="M1035" s="18"/>
      <c r="N1035" s="18">
        <v>2</v>
      </c>
      <c r="O1035" s="18"/>
      <c r="P1035" s="28">
        <f t="shared" si="123"/>
        <v>2</v>
      </c>
      <c r="Q1035" s="18"/>
      <c r="R1035" s="18"/>
      <c r="S1035" s="18"/>
      <c r="T1035" s="28">
        <f t="shared" si="124"/>
        <v>0</v>
      </c>
      <c r="U1035" s="29">
        <f t="shared" si="127"/>
        <v>0</v>
      </c>
      <c r="V1035" s="29">
        <f t="shared" si="127"/>
        <v>15</v>
      </c>
      <c r="W1035" s="29">
        <f t="shared" si="127"/>
        <v>0</v>
      </c>
      <c r="X1035" s="30">
        <f t="shared" si="125"/>
        <v>15</v>
      </c>
    </row>
    <row r="1036" spans="1:24" ht="20.25">
      <c r="A1036" s="25">
        <v>7</v>
      </c>
      <c r="B1036" s="26" t="s">
        <v>72</v>
      </c>
      <c r="C1036" s="27" t="s">
        <v>22</v>
      </c>
      <c r="D1036" s="28">
        <v>3</v>
      </c>
      <c r="E1036" s="18"/>
      <c r="F1036" s="18">
        <v>1</v>
      </c>
      <c r="G1036" s="18"/>
      <c r="H1036" s="28">
        <f t="shared" si="121"/>
        <v>1</v>
      </c>
      <c r="I1036" s="18"/>
      <c r="J1036" s="18">
        <v>2</v>
      </c>
      <c r="K1036" s="18"/>
      <c r="L1036" s="28">
        <f t="shared" si="122"/>
        <v>2</v>
      </c>
      <c r="M1036" s="18"/>
      <c r="N1036" s="18"/>
      <c r="O1036" s="18"/>
      <c r="P1036" s="28">
        <f t="shared" si="123"/>
        <v>0</v>
      </c>
      <c r="Q1036" s="18"/>
      <c r="R1036" s="18"/>
      <c r="S1036" s="18"/>
      <c r="T1036" s="28">
        <f t="shared" si="124"/>
        <v>0</v>
      </c>
      <c r="U1036" s="29">
        <f t="shared" si="127"/>
        <v>0</v>
      </c>
      <c r="V1036" s="29">
        <f t="shared" si="127"/>
        <v>3</v>
      </c>
      <c r="W1036" s="29">
        <f t="shared" si="127"/>
        <v>0</v>
      </c>
      <c r="X1036" s="30">
        <f t="shared" si="125"/>
        <v>3</v>
      </c>
    </row>
    <row r="1037" spans="1:24" ht="20.25">
      <c r="A1037" s="25">
        <v>8</v>
      </c>
      <c r="B1037" s="26" t="s">
        <v>72</v>
      </c>
      <c r="C1037" s="27" t="s">
        <v>23</v>
      </c>
      <c r="D1037" s="28"/>
      <c r="E1037" s="18"/>
      <c r="F1037" s="18"/>
      <c r="G1037" s="18"/>
      <c r="H1037" s="28">
        <f t="shared" ref="H1037:H1100" si="129">SUM(E1037,F1037,G1037)</f>
        <v>0</v>
      </c>
      <c r="I1037" s="18"/>
      <c r="J1037" s="18"/>
      <c r="K1037" s="18"/>
      <c r="L1037" s="28">
        <f t="shared" ref="L1037:L1100" si="130">SUM(I1037,J1037,K1037)</f>
        <v>0</v>
      </c>
      <c r="M1037" s="18"/>
      <c r="N1037" s="18"/>
      <c r="O1037" s="18"/>
      <c r="P1037" s="28">
        <f t="shared" si="123"/>
        <v>0</v>
      </c>
      <c r="Q1037" s="18"/>
      <c r="R1037" s="18"/>
      <c r="S1037" s="18"/>
      <c r="T1037" s="28">
        <f t="shared" si="124"/>
        <v>0</v>
      </c>
      <c r="U1037" s="29">
        <f t="shared" si="127"/>
        <v>0</v>
      </c>
      <c r="V1037" s="29">
        <f t="shared" si="127"/>
        <v>0</v>
      </c>
      <c r="W1037" s="29">
        <f t="shared" si="127"/>
        <v>0</v>
      </c>
      <c r="X1037" s="30">
        <f t="shared" si="125"/>
        <v>0</v>
      </c>
    </row>
    <row r="1038" spans="1:24" ht="20.25">
      <c r="A1038" s="25">
        <v>9</v>
      </c>
      <c r="B1038" s="26" t="s">
        <v>72</v>
      </c>
      <c r="C1038" s="27" t="s">
        <v>24</v>
      </c>
      <c r="D1038" s="28"/>
      <c r="E1038" s="18"/>
      <c r="F1038" s="18"/>
      <c r="G1038" s="18"/>
      <c r="H1038" s="28">
        <f t="shared" si="129"/>
        <v>0</v>
      </c>
      <c r="I1038" s="18"/>
      <c r="J1038" s="18"/>
      <c r="K1038" s="18"/>
      <c r="L1038" s="28">
        <f t="shared" si="130"/>
        <v>0</v>
      </c>
      <c r="M1038" s="18"/>
      <c r="N1038" s="18"/>
      <c r="O1038" s="18"/>
      <c r="P1038" s="28">
        <f t="shared" ref="P1038:P1101" si="131">SUM(M1038,N1038,O1038)</f>
        <v>0</v>
      </c>
      <c r="Q1038" s="18"/>
      <c r="R1038" s="18"/>
      <c r="S1038" s="18"/>
      <c r="T1038" s="28">
        <f t="shared" ref="T1038:T1101" si="132">SUM(Q1038,R1038,S1038)</f>
        <v>0</v>
      </c>
      <c r="U1038" s="29">
        <f t="shared" si="127"/>
        <v>0</v>
      </c>
      <c r="V1038" s="29">
        <f t="shared" si="127"/>
        <v>0</v>
      </c>
      <c r="W1038" s="29">
        <f t="shared" si="127"/>
        <v>0</v>
      </c>
      <c r="X1038" s="30">
        <f t="shared" ref="X1038:X1101" si="133">SUM(U1038,V1038,W1038)</f>
        <v>0</v>
      </c>
    </row>
    <row r="1039" spans="1:24" ht="20.25">
      <c r="A1039" s="25">
        <v>10</v>
      </c>
      <c r="B1039" s="26" t="s">
        <v>72</v>
      </c>
      <c r="C1039" s="27" t="s">
        <v>25</v>
      </c>
      <c r="D1039" s="39">
        <f>3-3</f>
        <v>0</v>
      </c>
      <c r="E1039" s="4"/>
      <c r="F1039" s="4"/>
      <c r="G1039" s="4"/>
      <c r="H1039" s="28">
        <f t="shared" si="129"/>
        <v>0</v>
      </c>
      <c r="I1039" s="4"/>
      <c r="J1039" s="2">
        <v>0</v>
      </c>
      <c r="K1039" s="4"/>
      <c r="L1039" s="28">
        <f t="shared" si="130"/>
        <v>0</v>
      </c>
      <c r="M1039" s="4"/>
      <c r="N1039" s="2">
        <v>0</v>
      </c>
      <c r="O1039" s="4"/>
      <c r="P1039" s="28">
        <f t="shared" si="131"/>
        <v>0</v>
      </c>
      <c r="Q1039" s="4"/>
      <c r="R1039" s="4"/>
      <c r="S1039" s="4"/>
      <c r="T1039" s="28">
        <f t="shared" si="132"/>
        <v>0</v>
      </c>
      <c r="U1039" s="29">
        <f t="shared" si="127"/>
        <v>0</v>
      </c>
      <c r="V1039" s="29">
        <f t="shared" si="127"/>
        <v>0</v>
      </c>
      <c r="W1039" s="29">
        <f t="shared" si="127"/>
        <v>0</v>
      </c>
      <c r="X1039" s="30">
        <f t="shared" si="133"/>
        <v>0</v>
      </c>
    </row>
    <row r="1040" spans="1:24" ht="20.25">
      <c r="A1040" s="25">
        <v>11</v>
      </c>
      <c r="B1040" s="26" t="s">
        <v>72</v>
      </c>
      <c r="C1040" s="27" t="s">
        <v>26</v>
      </c>
      <c r="D1040" s="36">
        <v>7</v>
      </c>
      <c r="E1040" s="4"/>
      <c r="F1040" s="4">
        <v>3</v>
      </c>
      <c r="G1040" s="4"/>
      <c r="H1040" s="28">
        <f t="shared" si="129"/>
        <v>3</v>
      </c>
      <c r="I1040" s="4"/>
      <c r="J1040" s="4">
        <v>4</v>
      </c>
      <c r="K1040" s="4"/>
      <c r="L1040" s="28">
        <f t="shared" si="130"/>
        <v>4</v>
      </c>
      <c r="M1040" s="4"/>
      <c r="N1040" s="4"/>
      <c r="O1040" s="4"/>
      <c r="P1040" s="28">
        <f t="shared" si="131"/>
        <v>0</v>
      </c>
      <c r="Q1040" s="4"/>
      <c r="R1040" s="4"/>
      <c r="S1040" s="4"/>
      <c r="T1040" s="28">
        <f t="shared" si="132"/>
        <v>0</v>
      </c>
      <c r="U1040" s="29">
        <f t="shared" si="127"/>
        <v>0</v>
      </c>
      <c r="V1040" s="29">
        <f t="shared" si="127"/>
        <v>7</v>
      </c>
      <c r="W1040" s="29">
        <f t="shared" si="127"/>
        <v>0</v>
      </c>
      <c r="X1040" s="30">
        <f t="shared" si="133"/>
        <v>7</v>
      </c>
    </row>
    <row r="1041" spans="1:25" ht="20.25">
      <c r="A1041" s="25">
        <v>12</v>
      </c>
      <c r="B1041" s="26" t="s">
        <v>72</v>
      </c>
      <c r="C1041" s="27" t="s">
        <v>27</v>
      </c>
      <c r="D1041" s="32"/>
      <c r="E1041" s="4"/>
      <c r="F1041" s="4"/>
      <c r="G1041" s="4"/>
      <c r="H1041" s="28">
        <f t="shared" si="129"/>
        <v>0</v>
      </c>
      <c r="I1041" s="4"/>
      <c r="J1041" s="4"/>
      <c r="K1041" s="4"/>
      <c r="L1041" s="28">
        <f t="shared" si="130"/>
        <v>0</v>
      </c>
      <c r="M1041" s="4"/>
      <c r="N1041" s="4"/>
      <c r="O1041" s="4"/>
      <c r="P1041" s="28">
        <f t="shared" si="131"/>
        <v>0</v>
      </c>
      <c r="Q1041" s="4"/>
      <c r="R1041" s="4"/>
      <c r="S1041" s="4"/>
      <c r="T1041" s="28">
        <f t="shared" si="132"/>
        <v>0</v>
      </c>
      <c r="U1041" s="29">
        <f t="shared" si="127"/>
        <v>0</v>
      </c>
      <c r="V1041" s="29">
        <f t="shared" si="127"/>
        <v>0</v>
      </c>
      <c r="W1041" s="29">
        <f t="shared" si="127"/>
        <v>0</v>
      </c>
      <c r="X1041" s="30">
        <f t="shared" si="133"/>
        <v>0</v>
      </c>
    </row>
    <row r="1042" spans="1:25" ht="23.1" customHeight="1">
      <c r="A1042" s="25">
        <v>13</v>
      </c>
      <c r="B1042" s="26" t="s">
        <v>72</v>
      </c>
      <c r="C1042" s="27" t="s">
        <v>28</v>
      </c>
      <c r="D1042" s="32"/>
      <c r="E1042" s="4"/>
      <c r="F1042" s="4"/>
      <c r="G1042" s="4"/>
      <c r="H1042" s="28">
        <f t="shared" si="129"/>
        <v>0</v>
      </c>
      <c r="I1042" s="4"/>
      <c r="J1042" s="4"/>
      <c r="K1042" s="4"/>
      <c r="L1042" s="28">
        <f t="shared" si="130"/>
        <v>0</v>
      </c>
      <c r="M1042" s="4"/>
      <c r="N1042" s="4"/>
      <c r="O1042" s="4"/>
      <c r="P1042" s="28">
        <f t="shared" si="131"/>
        <v>0</v>
      </c>
      <c r="Q1042" s="4"/>
      <c r="R1042" s="4"/>
      <c r="S1042" s="4"/>
      <c r="T1042" s="28">
        <f t="shared" si="132"/>
        <v>0</v>
      </c>
      <c r="U1042" s="29">
        <f t="shared" si="127"/>
        <v>0</v>
      </c>
      <c r="V1042" s="29">
        <f t="shared" si="127"/>
        <v>0</v>
      </c>
      <c r="W1042" s="29">
        <f t="shared" si="127"/>
        <v>0</v>
      </c>
      <c r="X1042" s="30">
        <f t="shared" si="133"/>
        <v>0</v>
      </c>
    </row>
    <row r="1043" spans="1:25" ht="23.1" customHeight="1">
      <c r="A1043" s="25">
        <v>14</v>
      </c>
      <c r="B1043" s="26" t="s">
        <v>72</v>
      </c>
      <c r="C1043" s="27" t="s">
        <v>29</v>
      </c>
      <c r="D1043" s="32"/>
      <c r="E1043" s="4"/>
      <c r="F1043" s="4"/>
      <c r="G1043" s="4"/>
      <c r="H1043" s="28">
        <f t="shared" si="129"/>
        <v>0</v>
      </c>
      <c r="I1043" s="4"/>
      <c r="J1043" s="4"/>
      <c r="K1043" s="4"/>
      <c r="L1043" s="28">
        <f t="shared" si="130"/>
        <v>0</v>
      </c>
      <c r="M1043" s="4"/>
      <c r="N1043" s="4"/>
      <c r="O1043" s="4"/>
      <c r="P1043" s="28">
        <f t="shared" si="131"/>
        <v>0</v>
      </c>
      <c r="Q1043" s="4"/>
      <c r="R1043" s="4"/>
      <c r="S1043" s="4"/>
      <c r="T1043" s="28">
        <f t="shared" si="132"/>
        <v>0</v>
      </c>
      <c r="U1043" s="29">
        <f t="shared" si="127"/>
        <v>0</v>
      </c>
      <c r="V1043" s="29">
        <f t="shared" si="127"/>
        <v>0</v>
      </c>
      <c r="W1043" s="29">
        <f t="shared" si="127"/>
        <v>0</v>
      </c>
      <c r="X1043" s="30">
        <f t="shared" si="133"/>
        <v>0</v>
      </c>
    </row>
    <row r="1044" spans="1:25" ht="23.1" customHeight="1">
      <c r="A1044" s="25">
        <v>15</v>
      </c>
      <c r="B1044" s="26" t="s">
        <v>72</v>
      </c>
      <c r="C1044" s="27" t="s">
        <v>30</v>
      </c>
      <c r="D1044" s="32"/>
      <c r="E1044" s="4"/>
      <c r="F1044" s="4"/>
      <c r="G1044" s="4"/>
      <c r="H1044" s="28">
        <f t="shared" si="129"/>
        <v>0</v>
      </c>
      <c r="I1044" s="4"/>
      <c r="J1044" s="4"/>
      <c r="K1044" s="4"/>
      <c r="L1044" s="28">
        <f t="shared" si="130"/>
        <v>0</v>
      </c>
      <c r="M1044" s="4"/>
      <c r="N1044" s="4"/>
      <c r="O1044" s="4"/>
      <c r="P1044" s="28">
        <f t="shared" si="131"/>
        <v>0</v>
      </c>
      <c r="Q1044" s="4"/>
      <c r="R1044" s="4"/>
      <c r="S1044" s="4"/>
      <c r="T1044" s="28">
        <f t="shared" si="132"/>
        <v>0</v>
      </c>
      <c r="U1044" s="29">
        <f t="shared" si="127"/>
        <v>0</v>
      </c>
      <c r="V1044" s="29">
        <f t="shared" si="127"/>
        <v>0</v>
      </c>
      <c r="W1044" s="29">
        <f t="shared" si="127"/>
        <v>0</v>
      </c>
      <c r="X1044" s="30">
        <f t="shared" si="133"/>
        <v>0</v>
      </c>
    </row>
    <row r="1045" spans="1:25" ht="23.1" customHeight="1">
      <c r="A1045" s="25">
        <v>16</v>
      </c>
      <c r="B1045" s="26" t="s">
        <v>72</v>
      </c>
      <c r="C1045" s="27" t="s">
        <v>31</v>
      </c>
      <c r="D1045" s="32"/>
      <c r="E1045" s="4"/>
      <c r="F1045" s="4"/>
      <c r="G1045" s="4"/>
      <c r="H1045" s="28">
        <f t="shared" si="129"/>
        <v>0</v>
      </c>
      <c r="I1045" s="4"/>
      <c r="J1045" s="4"/>
      <c r="K1045" s="4"/>
      <c r="L1045" s="28">
        <f t="shared" si="130"/>
        <v>0</v>
      </c>
      <c r="M1045" s="4"/>
      <c r="N1045" s="4"/>
      <c r="O1045" s="4"/>
      <c r="P1045" s="28">
        <f t="shared" si="131"/>
        <v>0</v>
      </c>
      <c r="Q1045" s="4"/>
      <c r="R1045" s="4"/>
      <c r="S1045" s="4"/>
      <c r="T1045" s="28">
        <f t="shared" si="132"/>
        <v>0</v>
      </c>
      <c r="U1045" s="29">
        <f t="shared" si="127"/>
        <v>0</v>
      </c>
      <c r="V1045" s="29">
        <f t="shared" si="127"/>
        <v>0</v>
      </c>
      <c r="W1045" s="29">
        <f t="shared" si="127"/>
        <v>0</v>
      </c>
      <c r="X1045" s="30">
        <f t="shared" si="133"/>
        <v>0</v>
      </c>
      <c r="Y1045" s="3">
        <f>X1045-D1045</f>
        <v>0</v>
      </c>
    </row>
    <row r="1046" spans="1:25" ht="23.1" customHeight="1">
      <c r="A1046" s="25">
        <v>17</v>
      </c>
      <c r="B1046" s="26" t="s">
        <v>72</v>
      </c>
      <c r="C1046" s="27" t="s">
        <v>32</v>
      </c>
      <c r="D1046" s="32"/>
      <c r="E1046" s="4"/>
      <c r="F1046" s="4"/>
      <c r="G1046" s="4"/>
      <c r="H1046" s="28">
        <f t="shared" si="129"/>
        <v>0</v>
      </c>
      <c r="I1046" s="4"/>
      <c r="J1046" s="4"/>
      <c r="K1046" s="4"/>
      <c r="L1046" s="28">
        <f t="shared" si="130"/>
        <v>0</v>
      </c>
      <c r="M1046" s="4"/>
      <c r="N1046" s="4"/>
      <c r="O1046" s="4"/>
      <c r="P1046" s="28">
        <f t="shared" si="131"/>
        <v>0</v>
      </c>
      <c r="Q1046" s="4"/>
      <c r="R1046" s="4"/>
      <c r="S1046" s="4"/>
      <c r="T1046" s="28">
        <f t="shared" si="132"/>
        <v>0</v>
      </c>
      <c r="U1046" s="29">
        <f t="shared" si="127"/>
        <v>0</v>
      </c>
      <c r="V1046" s="29">
        <f t="shared" si="127"/>
        <v>0</v>
      </c>
      <c r="W1046" s="29">
        <f t="shared" si="127"/>
        <v>0</v>
      </c>
      <c r="X1046" s="30">
        <f t="shared" si="133"/>
        <v>0</v>
      </c>
    </row>
    <row r="1047" spans="1:25" ht="23.1" customHeight="1">
      <c r="A1047" s="25">
        <v>18</v>
      </c>
      <c r="B1047" s="26" t="s">
        <v>72</v>
      </c>
      <c r="C1047" s="27" t="s">
        <v>33</v>
      </c>
      <c r="D1047" s="32"/>
      <c r="E1047" s="4"/>
      <c r="F1047" s="4"/>
      <c r="G1047" s="4"/>
      <c r="H1047" s="28">
        <f t="shared" si="129"/>
        <v>0</v>
      </c>
      <c r="I1047" s="4"/>
      <c r="J1047" s="4"/>
      <c r="K1047" s="4"/>
      <c r="L1047" s="28">
        <f t="shared" si="130"/>
        <v>0</v>
      </c>
      <c r="M1047" s="4"/>
      <c r="N1047" s="4"/>
      <c r="O1047" s="4"/>
      <c r="P1047" s="28">
        <f t="shared" si="131"/>
        <v>0</v>
      </c>
      <c r="Q1047" s="4"/>
      <c r="R1047" s="4"/>
      <c r="S1047" s="4"/>
      <c r="T1047" s="28">
        <f t="shared" si="132"/>
        <v>0</v>
      </c>
      <c r="U1047" s="29">
        <f t="shared" si="127"/>
        <v>0</v>
      </c>
      <c r="V1047" s="29">
        <f t="shared" si="127"/>
        <v>0</v>
      </c>
      <c r="W1047" s="29">
        <f t="shared" si="127"/>
        <v>0</v>
      </c>
      <c r="X1047" s="30">
        <f t="shared" si="133"/>
        <v>0</v>
      </c>
    </row>
    <row r="1048" spans="1:25" ht="23.1" customHeight="1">
      <c r="A1048" s="25">
        <v>19</v>
      </c>
      <c r="B1048" s="26" t="s">
        <v>72</v>
      </c>
      <c r="C1048" s="33" t="s">
        <v>34</v>
      </c>
      <c r="D1048" s="4"/>
      <c r="E1048" s="4"/>
      <c r="F1048" s="4"/>
      <c r="G1048" s="4"/>
      <c r="H1048" s="18">
        <f t="shared" si="129"/>
        <v>0</v>
      </c>
      <c r="I1048" s="4"/>
      <c r="J1048" s="4"/>
      <c r="K1048" s="4"/>
      <c r="L1048" s="18">
        <f t="shared" si="130"/>
        <v>0</v>
      </c>
      <c r="M1048" s="4"/>
      <c r="N1048" s="4"/>
      <c r="O1048" s="4"/>
      <c r="P1048" s="18">
        <f t="shared" si="131"/>
        <v>0</v>
      </c>
      <c r="Q1048" s="4"/>
      <c r="R1048" s="4"/>
      <c r="S1048" s="4"/>
      <c r="T1048" s="18">
        <f t="shared" si="132"/>
        <v>0</v>
      </c>
      <c r="U1048" s="18">
        <f t="shared" si="127"/>
        <v>0</v>
      </c>
      <c r="V1048" s="18">
        <f t="shared" si="127"/>
        <v>0</v>
      </c>
      <c r="W1048" s="18">
        <f t="shared" si="127"/>
        <v>0</v>
      </c>
      <c r="X1048" s="18">
        <f t="shared" si="133"/>
        <v>0</v>
      </c>
    </row>
    <row r="1049" spans="1:25" ht="23.1" customHeight="1">
      <c r="A1049" s="25">
        <v>20</v>
      </c>
      <c r="B1049" s="26" t="s">
        <v>72</v>
      </c>
      <c r="C1049" s="34" t="s">
        <v>35</v>
      </c>
      <c r="D1049" s="32"/>
      <c r="E1049" s="4"/>
      <c r="F1049" s="4"/>
      <c r="G1049" s="4"/>
      <c r="H1049" s="28">
        <f t="shared" si="129"/>
        <v>0</v>
      </c>
      <c r="I1049" s="4"/>
      <c r="J1049" s="4"/>
      <c r="K1049" s="4"/>
      <c r="L1049" s="28">
        <f t="shared" si="130"/>
        <v>0</v>
      </c>
      <c r="M1049" s="4"/>
      <c r="N1049" s="4"/>
      <c r="O1049" s="4"/>
      <c r="P1049" s="28">
        <f t="shared" si="131"/>
        <v>0</v>
      </c>
      <c r="Q1049" s="4"/>
      <c r="R1049" s="4"/>
      <c r="S1049" s="4"/>
      <c r="T1049" s="28">
        <f t="shared" si="132"/>
        <v>0</v>
      </c>
      <c r="U1049" s="29">
        <f t="shared" si="127"/>
        <v>0</v>
      </c>
      <c r="V1049" s="29">
        <f t="shared" si="127"/>
        <v>0</v>
      </c>
      <c r="W1049" s="29">
        <f t="shared" si="127"/>
        <v>0</v>
      </c>
      <c r="X1049" s="30">
        <f t="shared" si="133"/>
        <v>0</v>
      </c>
    </row>
    <row r="1050" spans="1:25" ht="23.1" customHeight="1">
      <c r="A1050" s="25">
        <v>21</v>
      </c>
      <c r="B1050" s="26" t="s">
        <v>72</v>
      </c>
      <c r="C1050" s="27" t="s">
        <v>70</v>
      </c>
      <c r="D1050" s="32"/>
      <c r="E1050" s="4"/>
      <c r="F1050" s="4"/>
      <c r="G1050" s="4"/>
      <c r="H1050" s="28">
        <f t="shared" si="129"/>
        <v>0</v>
      </c>
      <c r="I1050" s="4"/>
      <c r="J1050" s="4"/>
      <c r="K1050" s="4"/>
      <c r="L1050" s="28">
        <f t="shared" si="130"/>
        <v>0</v>
      </c>
      <c r="M1050" s="4"/>
      <c r="N1050" s="4"/>
      <c r="O1050" s="4"/>
      <c r="P1050" s="28">
        <f t="shared" si="131"/>
        <v>0</v>
      </c>
      <c r="Q1050" s="4"/>
      <c r="R1050" s="4"/>
      <c r="S1050" s="4"/>
      <c r="T1050" s="28">
        <f t="shared" si="132"/>
        <v>0</v>
      </c>
      <c r="U1050" s="29">
        <f t="shared" si="127"/>
        <v>0</v>
      </c>
      <c r="V1050" s="29">
        <f t="shared" si="127"/>
        <v>0</v>
      </c>
      <c r="W1050" s="29">
        <f t="shared" si="127"/>
        <v>0</v>
      </c>
      <c r="X1050" s="30">
        <f t="shared" si="133"/>
        <v>0</v>
      </c>
    </row>
    <row r="1051" spans="1:25" ht="23.1" customHeight="1">
      <c r="A1051" s="25">
        <v>22</v>
      </c>
      <c r="B1051" s="26" t="s">
        <v>72</v>
      </c>
      <c r="C1051" s="27" t="s">
        <v>37</v>
      </c>
      <c r="D1051" s="32"/>
      <c r="E1051" s="4"/>
      <c r="F1051" s="4"/>
      <c r="G1051" s="4"/>
      <c r="H1051" s="28">
        <f t="shared" si="129"/>
        <v>0</v>
      </c>
      <c r="I1051" s="4"/>
      <c r="J1051" s="4"/>
      <c r="K1051" s="4"/>
      <c r="L1051" s="28">
        <f t="shared" si="130"/>
        <v>0</v>
      </c>
      <c r="M1051" s="4"/>
      <c r="N1051" s="4"/>
      <c r="O1051" s="4"/>
      <c r="P1051" s="28">
        <f t="shared" si="131"/>
        <v>0</v>
      </c>
      <c r="Q1051" s="4"/>
      <c r="R1051" s="4"/>
      <c r="S1051" s="4"/>
      <c r="T1051" s="28">
        <f t="shared" si="132"/>
        <v>0</v>
      </c>
      <c r="U1051" s="29">
        <f t="shared" si="127"/>
        <v>0</v>
      </c>
      <c r="V1051" s="29">
        <f t="shared" si="127"/>
        <v>0</v>
      </c>
      <c r="W1051" s="29">
        <f t="shared" si="127"/>
        <v>0</v>
      </c>
      <c r="X1051" s="30">
        <f t="shared" si="133"/>
        <v>0</v>
      </c>
    </row>
    <row r="1052" spans="1:25" ht="23.1" customHeight="1">
      <c r="A1052" s="25">
        <v>23</v>
      </c>
      <c r="B1052" s="26" t="s">
        <v>72</v>
      </c>
      <c r="C1052" s="27" t="s">
        <v>146</v>
      </c>
      <c r="D1052" s="32"/>
      <c r="E1052" s="4"/>
      <c r="F1052" s="4"/>
      <c r="G1052" s="4"/>
      <c r="H1052" s="28">
        <f t="shared" si="129"/>
        <v>0</v>
      </c>
      <c r="I1052" s="4"/>
      <c r="J1052" s="4"/>
      <c r="K1052" s="4"/>
      <c r="L1052" s="28">
        <f t="shared" si="130"/>
        <v>0</v>
      </c>
      <c r="M1052" s="4"/>
      <c r="N1052" s="4"/>
      <c r="O1052" s="4"/>
      <c r="P1052" s="28">
        <f t="shared" si="131"/>
        <v>0</v>
      </c>
      <c r="Q1052" s="4"/>
      <c r="R1052" s="4"/>
      <c r="S1052" s="4"/>
      <c r="T1052" s="28">
        <f t="shared" si="132"/>
        <v>0</v>
      </c>
      <c r="U1052" s="29">
        <f t="shared" si="127"/>
        <v>0</v>
      </c>
      <c r="V1052" s="29">
        <f t="shared" si="127"/>
        <v>0</v>
      </c>
      <c r="W1052" s="29">
        <f t="shared" si="127"/>
        <v>0</v>
      </c>
      <c r="X1052" s="30">
        <f t="shared" si="133"/>
        <v>0</v>
      </c>
    </row>
    <row r="1053" spans="1:25" ht="23.1" customHeight="1">
      <c r="A1053" s="25">
        <v>24</v>
      </c>
      <c r="B1053" s="26" t="s">
        <v>72</v>
      </c>
      <c r="C1053" s="27" t="s">
        <v>38</v>
      </c>
      <c r="D1053" s="32"/>
      <c r="E1053" s="4"/>
      <c r="F1053" s="4"/>
      <c r="G1053" s="4"/>
      <c r="H1053" s="28">
        <f t="shared" si="129"/>
        <v>0</v>
      </c>
      <c r="I1053" s="4"/>
      <c r="J1053" s="4"/>
      <c r="K1053" s="4"/>
      <c r="L1053" s="28">
        <f t="shared" si="130"/>
        <v>0</v>
      </c>
      <c r="M1053" s="4"/>
      <c r="N1053" s="4"/>
      <c r="O1053" s="4"/>
      <c r="P1053" s="28">
        <f t="shared" si="131"/>
        <v>0</v>
      </c>
      <c r="Q1053" s="4"/>
      <c r="R1053" s="4"/>
      <c r="S1053" s="4"/>
      <c r="T1053" s="28">
        <f t="shared" si="132"/>
        <v>0</v>
      </c>
      <c r="U1053" s="29">
        <f t="shared" si="127"/>
        <v>0</v>
      </c>
      <c r="V1053" s="29">
        <f t="shared" si="127"/>
        <v>0</v>
      </c>
      <c r="W1053" s="29">
        <f t="shared" si="127"/>
        <v>0</v>
      </c>
      <c r="X1053" s="30">
        <f t="shared" si="133"/>
        <v>0</v>
      </c>
    </row>
    <row r="1054" spans="1:25" ht="23.1" customHeight="1">
      <c r="A1054" s="25">
        <v>25</v>
      </c>
      <c r="B1054" s="26" t="s">
        <v>72</v>
      </c>
      <c r="C1054" s="27" t="s">
        <v>39</v>
      </c>
      <c r="D1054" s="32"/>
      <c r="E1054" s="4"/>
      <c r="F1054" s="4"/>
      <c r="G1054" s="4"/>
      <c r="H1054" s="28">
        <f t="shared" si="129"/>
        <v>0</v>
      </c>
      <c r="I1054" s="4"/>
      <c r="J1054" s="4"/>
      <c r="K1054" s="4"/>
      <c r="L1054" s="28">
        <f t="shared" si="130"/>
        <v>0</v>
      </c>
      <c r="M1054" s="4"/>
      <c r="N1054" s="4"/>
      <c r="O1054" s="4"/>
      <c r="P1054" s="28">
        <f t="shared" si="131"/>
        <v>0</v>
      </c>
      <c r="Q1054" s="4"/>
      <c r="R1054" s="4"/>
      <c r="S1054" s="4"/>
      <c r="T1054" s="28">
        <f t="shared" si="132"/>
        <v>0</v>
      </c>
      <c r="U1054" s="29">
        <f t="shared" si="127"/>
        <v>0</v>
      </c>
      <c r="V1054" s="29">
        <f t="shared" si="127"/>
        <v>0</v>
      </c>
      <c r="W1054" s="29">
        <f t="shared" si="127"/>
        <v>0</v>
      </c>
      <c r="X1054" s="30">
        <f t="shared" si="133"/>
        <v>0</v>
      </c>
    </row>
    <row r="1055" spans="1:25" ht="23.1" customHeight="1">
      <c r="A1055" s="25">
        <v>26</v>
      </c>
      <c r="B1055" s="26" t="s">
        <v>72</v>
      </c>
      <c r="C1055" s="27" t="s">
        <v>40</v>
      </c>
      <c r="D1055" s="32"/>
      <c r="E1055" s="4"/>
      <c r="F1055" s="4"/>
      <c r="G1055" s="4"/>
      <c r="H1055" s="28">
        <f t="shared" si="129"/>
        <v>0</v>
      </c>
      <c r="I1055" s="4"/>
      <c r="J1055" s="4"/>
      <c r="K1055" s="4"/>
      <c r="L1055" s="28">
        <f t="shared" si="130"/>
        <v>0</v>
      </c>
      <c r="M1055" s="4"/>
      <c r="N1055" s="4"/>
      <c r="O1055" s="4"/>
      <c r="P1055" s="28">
        <f t="shared" si="131"/>
        <v>0</v>
      </c>
      <c r="Q1055" s="4"/>
      <c r="R1055" s="4"/>
      <c r="S1055" s="4"/>
      <c r="T1055" s="28">
        <f t="shared" si="132"/>
        <v>0</v>
      </c>
      <c r="U1055" s="29">
        <f t="shared" si="127"/>
        <v>0</v>
      </c>
      <c r="V1055" s="29">
        <f t="shared" si="127"/>
        <v>0</v>
      </c>
      <c r="W1055" s="29">
        <f t="shared" si="127"/>
        <v>0</v>
      </c>
      <c r="X1055" s="30">
        <f t="shared" si="133"/>
        <v>0</v>
      </c>
    </row>
    <row r="1056" spans="1:25" ht="23.1" customHeight="1">
      <c r="A1056" s="25">
        <v>27</v>
      </c>
      <c r="B1056" s="26" t="s">
        <v>72</v>
      </c>
      <c r="C1056" s="27" t="s">
        <v>41</v>
      </c>
      <c r="D1056" s="32"/>
      <c r="E1056" s="4"/>
      <c r="F1056" s="4"/>
      <c r="G1056" s="4"/>
      <c r="H1056" s="28">
        <f t="shared" si="129"/>
        <v>0</v>
      </c>
      <c r="I1056" s="4"/>
      <c r="J1056" s="4"/>
      <c r="K1056" s="4"/>
      <c r="L1056" s="28">
        <f t="shared" si="130"/>
        <v>0</v>
      </c>
      <c r="M1056" s="4"/>
      <c r="N1056" s="4"/>
      <c r="O1056" s="4"/>
      <c r="P1056" s="28">
        <f t="shared" si="131"/>
        <v>0</v>
      </c>
      <c r="Q1056" s="4"/>
      <c r="R1056" s="4"/>
      <c r="S1056" s="4"/>
      <c r="T1056" s="28">
        <f t="shared" si="132"/>
        <v>0</v>
      </c>
      <c r="U1056" s="29">
        <f t="shared" si="127"/>
        <v>0</v>
      </c>
      <c r="V1056" s="29">
        <f t="shared" si="127"/>
        <v>0</v>
      </c>
      <c r="W1056" s="29">
        <f t="shared" si="127"/>
        <v>0</v>
      </c>
      <c r="X1056" s="30">
        <f t="shared" si="133"/>
        <v>0</v>
      </c>
    </row>
    <row r="1057" spans="1:24" ht="23.1" customHeight="1">
      <c r="A1057" s="25">
        <v>28</v>
      </c>
      <c r="B1057" s="26" t="s">
        <v>72</v>
      </c>
      <c r="C1057" s="27" t="s">
        <v>42</v>
      </c>
      <c r="D1057" s="32"/>
      <c r="E1057" s="4"/>
      <c r="F1057" s="4"/>
      <c r="G1057" s="4"/>
      <c r="H1057" s="28">
        <f t="shared" si="129"/>
        <v>0</v>
      </c>
      <c r="I1057" s="4"/>
      <c r="J1057" s="4"/>
      <c r="K1057" s="4"/>
      <c r="L1057" s="28">
        <f t="shared" si="130"/>
        <v>0</v>
      </c>
      <c r="M1057" s="4"/>
      <c r="N1057" s="4"/>
      <c r="O1057" s="4"/>
      <c r="P1057" s="28">
        <f t="shared" si="131"/>
        <v>0</v>
      </c>
      <c r="Q1057" s="4"/>
      <c r="R1057" s="4"/>
      <c r="S1057" s="4"/>
      <c r="T1057" s="28">
        <f t="shared" si="132"/>
        <v>0</v>
      </c>
      <c r="U1057" s="29">
        <f t="shared" si="127"/>
        <v>0</v>
      </c>
      <c r="V1057" s="29">
        <f t="shared" si="127"/>
        <v>0</v>
      </c>
      <c r="W1057" s="29">
        <f t="shared" si="127"/>
        <v>0</v>
      </c>
      <c r="X1057" s="30">
        <f t="shared" si="133"/>
        <v>0</v>
      </c>
    </row>
    <row r="1058" spans="1:24" ht="40.5">
      <c r="A1058" s="25">
        <v>31</v>
      </c>
      <c r="B1058" s="26" t="s">
        <v>72</v>
      </c>
      <c r="C1058" s="27" t="s">
        <v>121</v>
      </c>
      <c r="D1058" s="32"/>
      <c r="E1058" s="4"/>
      <c r="F1058" s="4"/>
      <c r="G1058" s="4"/>
      <c r="H1058" s="28">
        <f t="shared" si="129"/>
        <v>0</v>
      </c>
      <c r="I1058" s="4"/>
      <c r="J1058" s="4"/>
      <c r="K1058" s="4"/>
      <c r="L1058" s="28">
        <f t="shared" si="130"/>
        <v>0</v>
      </c>
      <c r="M1058" s="4"/>
      <c r="N1058" s="4"/>
      <c r="O1058" s="4"/>
      <c r="P1058" s="28">
        <f t="shared" si="131"/>
        <v>0</v>
      </c>
      <c r="Q1058" s="4"/>
      <c r="R1058" s="4"/>
      <c r="S1058" s="4"/>
      <c r="T1058" s="28">
        <f t="shared" si="132"/>
        <v>0</v>
      </c>
      <c r="U1058" s="29">
        <f t="shared" si="127"/>
        <v>0</v>
      </c>
      <c r="V1058" s="29">
        <f t="shared" si="127"/>
        <v>0</v>
      </c>
      <c r="W1058" s="29">
        <f t="shared" si="127"/>
        <v>0</v>
      </c>
      <c r="X1058" s="30">
        <f t="shared" si="133"/>
        <v>0</v>
      </c>
    </row>
    <row r="1059" spans="1:24" ht="20.25">
      <c r="A1059" s="25">
        <v>32</v>
      </c>
      <c r="B1059" s="26" t="s">
        <v>72</v>
      </c>
      <c r="C1059" s="27" t="s">
        <v>43</v>
      </c>
      <c r="D1059" s="32"/>
      <c r="E1059" s="4"/>
      <c r="F1059" s="4"/>
      <c r="G1059" s="4"/>
      <c r="H1059" s="28">
        <f t="shared" si="129"/>
        <v>0</v>
      </c>
      <c r="I1059" s="4"/>
      <c r="J1059" s="4"/>
      <c r="K1059" s="4"/>
      <c r="L1059" s="28">
        <f t="shared" si="130"/>
        <v>0</v>
      </c>
      <c r="M1059" s="4"/>
      <c r="N1059" s="4"/>
      <c r="O1059" s="4"/>
      <c r="P1059" s="28">
        <f t="shared" si="131"/>
        <v>0</v>
      </c>
      <c r="Q1059" s="4"/>
      <c r="R1059" s="4"/>
      <c r="S1059" s="4"/>
      <c r="T1059" s="28">
        <f t="shared" si="132"/>
        <v>0</v>
      </c>
      <c r="U1059" s="29">
        <f t="shared" si="127"/>
        <v>0</v>
      </c>
      <c r="V1059" s="29">
        <f t="shared" si="127"/>
        <v>0</v>
      </c>
      <c r="W1059" s="29">
        <f t="shared" si="127"/>
        <v>0</v>
      </c>
      <c r="X1059" s="30">
        <f t="shared" si="133"/>
        <v>0</v>
      </c>
    </row>
    <row r="1060" spans="1:24" ht="40.5">
      <c r="A1060" s="25">
        <v>33</v>
      </c>
      <c r="B1060" s="26" t="s">
        <v>72</v>
      </c>
      <c r="C1060" s="27" t="s">
        <v>122</v>
      </c>
      <c r="D1060" s="51">
        <f>234+3</f>
        <v>237</v>
      </c>
      <c r="E1060" s="4"/>
      <c r="F1060" s="4">
        <v>33</v>
      </c>
      <c r="G1060" s="4"/>
      <c r="H1060" s="28">
        <f t="shared" si="129"/>
        <v>33</v>
      </c>
      <c r="I1060" s="4">
        <v>4</v>
      </c>
      <c r="J1060" s="2">
        <v>138</v>
      </c>
      <c r="K1060" s="4"/>
      <c r="L1060" s="28">
        <f t="shared" si="130"/>
        <v>142</v>
      </c>
      <c r="M1060" s="4">
        <v>8</v>
      </c>
      <c r="N1060" s="2">
        <v>52</v>
      </c>
      <c r="O1060" s="4"/>
      <c r="P1060" s="28">
        <f t="shared" si="131"/>
        <v>60</v>
      </c>
      <c r="Q1060" s="4">
        <v>2</v>
      </c>
      <c r="R1060" s="4"/>
      <c r="S1060" s="4"/>
      <c r="T1060" s="28">
        <f t="shared" si="132"/>
        <v>2</v>
      </c>
      <c r="U1060" s="29">
        <f t="shared" si="127"/>
        <v>14</v>
      </c>
      <c r="V1060" s="29">
        <f t="shared" si="127"/>
        <v>223</v>
      </c>
      <c r="W1060" s="29">
        <f t="shared" si="127"/>
        <v>0</v>
      </c>
      <c r="X1060" s="30">
        <f t="shared" si="133"/>
        <v>237</v>
      </c>
    </row>
    <row r="1061" spans="1:24" ht="20.25">
      <c r="A1061" s="25">
        <v>35</v>
      </c>
      <c r="B1061" s="26" t="s">
        <v>72</v>
      </c>
      <c r="C1061" s="34" t="s">
        <v>44</v>
      </c>
      <c r="D1061" s="32"/>
      <c r="E1061" s="4"/>
      <c r="F1061" s="4"/>
      <c r="G1061" s="4"/>
      <c r="H1061" s="28">
        <f t="shared" si="129"/>
        <v>0</v>
      </c>
      <c r="I1061" s="4"/>
      <c r="J1061" s="4"/>
      <c r="K1061" s="4"/>
      <c r="L1061" s="28">
        <f t="shared" si="130"/>
        <v>0</v>
      </c>
      <c r="M1061" s="4"/>
      <c r="N1061" s="4"/>
      <c r="O1061" s="4"/>
      <c r="P1061" s="28">
        <f t="shared" si="131"/>
        <v>0</v>
      </c>
      <c r="Q1061" s="4"/>
      <c r="R1061" s="4"/>
      <c r="S1061" s="4"/>
      <c r="T1061" s="28">
        <f t="shared" si="132"/>
        <v>0</v>
      </c>
      <c r="U1061" s="29">
        <f t="shared" si="127"/>
        <v>0</v>
      </c>
      <c r="V1061" s="29">
        <f t="shared" si="127"/>
        <v>0</v>
      </c>
      <c r="W1061" s="29">
        <f t="shared" si="127"/>
        <v>0</v>
      </c>
      <c r="X1061" s="30">
        <f t="shared" si="133"/>
        <v>0</v>
      </c>
    </row>
    <row r="1062" spans="1:24" ht="20.25">
      <c r="A1062" s="25">
        <v>36</v>
      </c>
      <c r="B1062" s="26" t="s">
        <v>72</v>
      </c>
      <c r="C1062" s="34" t="s">
        <v>45</v>
      </c>
      <c r="D1062" s="32"/>
      <c r="E1062" s="4"/>
      <c r="F1062" s="4"/>
      <c r="G1062" s="4"/>
      <c r="H1062" s="28">
        <f t="shared" si="129"/>
        <v>0</v>
      </c>
      <c r="I1062" s="4"/>
      <c r="J1062" s="4"/>
      <c r="K1062" s="4"/>
      <c r="L1062" s="28">
        <f t="shared" si="130"/>
        <v>0</v>
      </c>
      <c r="M1062" s="4"/>
      <c r="N1062" s="4"/>
      <c r="O1062" s="4"/>
      <c r="P1062" s="28">
        <f t="shared" si="131"/>
        <v>0</v>
      </c>
      <c r="Q1062" s="4"/>
      <c r="R1062" s="4"/>
      <c r="S1062" s="4"/>
      <c r="T1062" s="28">
        <f t="shared" si="132"/>
        <v>0</v>
      </c>
      <c r="U1062" s="29">
        <f t="shared" si="127"/>
        <v>0</v>
      </c>
      <c r="V1062" s="29">
        <f t="shared" si="127"/>
        <v>0</v>
      </c>
      <c r="W1062" s="29">
        <f t="shared" si="127"/>
        <v>0</v>
      </c>
      <c r="X1062" s="30">
        <f t="shared" si="133"/>
        <v>0</v>
      </c>
    </row>
    <row r="1063" spans="1:24" ht="20.25">
      <c r="A1063" s="25">
        <v>37</v>
      </c>
      <c r="B1063" s="26" t="s">
        <v>72</v>
      </c>
      <c r="C1063" s="34" t="s">
        <v>46</v>
      </c>
      <c r="D1063" s="32">
        <v>0</v>
      </c>
      <c r="E1063" s="4"/>
      <c r="F1063" s="4">
        <v>0</v>
      </c>
      <c r="G1063" s="4"/>
      <c r="H1063" s="28">
        <f t="shared" si="129"/>
        <v>0</v>
      </c>
      <c r="I1063" s="4"/>
      <c r="J1063" s="4">
        <v>0</v>
      </c>
      <c r="K1063" s="4"/>
      <c r="L1063" s="28">
        <f t="shared" si="130"/>
        <v>0</v>
      </c>
      <c r="M1063" s="4"/>
      <c r="N1063" s="4"/>
      <c r="O1063" s="4"/>
      <c r="P1063" s="28">
        <f t="shared" si="131"/>
        <v>0</v>
      </c>
      <c r="Q1063" s="4"/>
      <c r="R1063" s="4"/>
      <c r="S1063" s="4"/>
      <c r="T1063" s="28">
        <f t="shared" si="132"/>
        <v>0</v>
      </c>
      <c r="U1063" s="29">
        <f t="shared" si="127"/>
        <v>0</v>
      </c>
      <c r="V1063" s="29">
        <f t="shared" si="127"/>
        <v>0</v>
      </c>
      <c r="W1063" s="29">
        <f t="shared" si="127"/>
        <v>0</v>
      </c>
      <c r="X1063" s="30">
        <f t="shared" si="133"/>
        <v>0</v>
      </c>
    </row>
    <row r="1064" spans="1:24" ht="20.25">
      <c r="A1064" s="25">
        <v>38</v>
      </c>
      <c r="B1064" s="26" t="s">
        <v>72</v>
      </c>
      <c r="C1064" s="34" t="s">
        <v>47</v>
      </c>
      <c r="D1064" s="32"/>
      <c r="E1064" s="4"/>
      <c r="F1064" s="4"/>
      <c r="G1064" s="4"/>
      <c r="H1064" s="28">
        <f t="shared" si="129"/>
        <v>0</v>
      </c>
      <c r="I1064" s="4"/>
      <c r="J1064" s="4"/>
      <c r="K1064" s="4"/>
      <c r="L1064" s="28">
        <f t="shared" si="130"/>
        <v>0</v>
      </c>
      <c r="M1064" s="4"/>
      <c r="N1064" s="4"/>
      <c r="O1064" s="4"/>
      <c r="P1064" s="28">
        <f t="shared" si="131"/>
        <v>0</v>
      </c>
      <c r="Q1064" s="4"/>
      <c r="R1064" s="4"/>
      <c r="S1064" s="4"/>
      <c r="T1064" s="28">
        <f t="shared" si="132"/>
        <v>0</v>
      </c>
      <c r="U1064" s="29">
        <f t="shared" si="127"/>
        <v>0</v>
      </c>
      <c r="V1064" s="29">
        <f t="shared" si="127"/>
        <v>0</v>
      </c>
      <c r="W1064" s="29">
        <f t="shared" si="127"/>
        <v>0</v>
      </c>
      <c r="X1064" s="30">
        <f t="shared" si="133"/>
        <v>0</v>
      </c>
    </row>
    <row r="1065" spans="1:24">
      <c r="A1065" s="35">
        <v>29</v>
      </c>
      <c r="B1065" s="26" t="s">
        <v>72</v>
      </c>
      <c r="C1065" s="35" t="s">
        <v>14</v>
      </c>
      <c r="D1065" s="36">
        <f>SUM(D1030:D1064)</f>
        <v>451</v>
      </c>
      <c r="E1065" s="35">
        <f t="shared" ref="E1065:S1065" si="134">SUM(E1030:E1064)</f>
        <v>1</v>
      </c>
      <c r="F1065" s="35">
        <f t="shared" si="134"/>
        <v>122</v>
      </c>
      <c r="G1065" s="35">
        <f t="shared" si="134"/>
        <v>0</v>
      </c>
      <c r="H1065" s="28">
        <f t="shared" si="129"/>
        <v>123</v>
      </c>
      <c r="I1065" s="35">
        <f t="shared" si="134"/>
        <v>6</v>
      </c>
      <c r="J1065" s="35">
        <f t="shared" si="134"/>
        <v>221</v>
      </c>
      <c r="K1065" s="35">
        <f t="shared" si="134"/>
        <v>0</v>
      </c>
      <c r="L1065" s="28">
        <f t="shared" si="130"/>
        <v>227</v>
      </c>
      <c r="M1065" s="35">
        <f t="shared" si="134"/>
        <v>11</v>
      </c>
      <c r="N1065" s="35">
        <f t="shared" si="134"/>
        <v>87</v>
      </c>
      <c r="O1065" s="35">
        <f t="shared" si="134"/>
        <v>0</v>
      </c>
      <c r="P1065" s="28">
        <f t="shared" si="131"/>
        <v>98</v>
      </c>
      <c r="Q1065" s="35">
        <f t="shared" si="134"/>
        <v>3</v>
      </c>
      <c r="R1065" s="35">
        <f t="shared" si="134"/>
        <v>0</v>
      </c>
      <c r="S1065" s="35">
        <f t="shared" si="134"/>
        <v>0</v>
      </c>
      <c r="T1065" s="28">
        <f t="shared" si="132"/>
        <v>3</v>
      </c>
      <c r="U1065" s="37">
        <f t="shared" si="127"/>
        <v>21</v>
      </c>
      <c r="V1065" s="37">
        <f t="shared" si="127"/>
        <v>430</v>
      </c>
      <c r="W1065" s="37">
        <f t="shared" si="127"/>
        <v>0</v>
      </c>
      <c r="X1065" s="37">
        <f t="shared" si="133"/>
        <v>451</v>
      </c>
    </row>
    <row r="1066" spans="1:24" ht="20.25">
      <c r="A1066" s="25">
        <v>1</v>
      </c>
      <c r="B1066" s="26" t="s">
        <v>73</v>
      </c>
      <c r="C1066" s="27" t="s">
        <v>16</v>
      </c>
      <c r="D1066" s="28">
        <v>83</v>
      </c>
      <c r="E1066" s="18"/>
      <c r="F1066" s="18">
        <v>30</v>
      </c>
      <c r="G1066" s="18"/>
      <c r="H1066" s="28">
        <f t="shared" si="129"/>
        <v>30</v>
      </c>
      <c r="I1066" s="18">
        <v>1</v>
      </c>
      <c r="J1066" s="18">
        <v>48</v>
      </c>
      <c r="K1066" s="18"/>
      <c r="L1066" s="28">
        <f t="shared" si="130"/>
        <v>49</v>
      </c>
      <c r="M1066" s="18">
        <v>1</v>
      </c>
      <c r="N1066" s="18">
        <v>2</v>
      </c>
      <c r="O1066" s="18"/>
      <c r="P1066" s="28">
        <f t="shared" si="131"/>
        <v>3</v>
      </c>
      <c r="Q1066" s="18">
        <v>1</v>
      </c>
      <c r="R1066" s="18"/>
      <c r="S1066" s="18"/>
      <c r="T1066" s="28">
        <f t="shared" si="132"/>
        <v>1</v>
      </c>
      <c r="U1066" s="29">
        <f t="shared" si="127"/>
        <v>3</v>
      </c>
      <c r="V1066" s="29">
        <f t="shared" si="127"/>
        <v>80</v>
      </c>
      <c r="W1066" s="29">
        <f t="shared" si="127"/>
        <v>0</v>
      </c>
      <c r="X1066" s="30">
        <f t="shared" si="133"/>
        <v>83</v>
      </c>
    </row>
    <row r="1067" spans="1:24" ht="20.25">
      <c r="A1067" s="25">
        <v>2</v>
      </c>
      <c r="B1067" s="26" t="s">
        <v>73</v>
      </c>
      <c r="C1067" s="27" t="s">
        <v>17</v>
      </c>
      <c r="D1067" s="28">
        <v>58</v>
      </c>
      <c r="E1067" s="18"/>
      <c r="F1067" s="18">
        <v>16</v>
      </c>
      <c r="G1067" s="18"/>
      <c r="H1067" s="28">
        <f t="shared" si="129"/>
        <v>16</v>
      </c>
      <c r="I1067" s="18">
        <v>1</v>
      </c>
      <c r="J1067" s="18">
        <v>22</v>
      </c>
      <c r="K1067" s="18"/>
      <c r="L1067" s="28">
        <f t="shared" si="130"/>
        <v>23</v>
      </c>
      <c r="M1067" s="18">
        <v>2</v>
      </c>
      <c r="N1067" s="18">
        <v>17</v>
      </c>
      <c r="O1067" s="18"/>
      <c r="P1067" s="28">
        <f t="shared" si="131"/>
        <v>19</v>
      </c>
      <c r="Q1067" s="18"/>
      <c r="R1067" s="18"/>
      <c r="S1067" s="18"/>
      <c r="T1067" s="28">
        <f t="shared" si="132"/>
        <v>0</v>
      </c>
      <c r="U1067" s="29">
        <f t="shared" si="127"/>
        <v>3</v>
      </c>
      <c r="V1067" s="29">
        <f t="shared" si="127"/>
        <v>55</v>
      </c>
      <c r="W1067" s="29">
        <f t="shared" si="127"/>
        <v>0</v>
      </c>
      <c r="X1067" s="30">
        <f t="shared" si="133"/>
        <v>58</v>
      </c>
    </row>
    <row r="1068" spans="1:24" ht="20.25">
      <c r="A1068" s="25">
        <v>3</v>
      </c>
      <c r="B1068" s="26" t="s">
        <v>73</v>
      </c>
      <c r="C1068" s="27" t="s">
        <v>18</v>
      </c>
      <c r="D1068" s="28">
        <v>5</v>
      </c>
      <c r="E1068" s="18"/>
      <c r="F1068" s="18">
        <v>1</v>
      </c>
      <c r="G1068" s="18"/>
      <c r="H1068" s="28">
        <f t="shared" si="129"/>
        <v>1</v>
      </c>
      <c r="I1068" s="18"/>
      <c r="J1068" s="18">
        <v>4</v>
      </c>
      <c r="K1068" s="18"/>
      <c r="L1068" s="28">
        <f t="shared" si="130"/>
        <v>4</v>
      </c>
      <c r="M1068" s="18"/>
      <c r="N1068" s="18"/>
      <c r="O1068" s="18"/>
      <c r="P1068" s="28">
        <f t="shared" si="131"/>
        <v>0</v>
      </c>
      <c r="Q1068" s="18"/>
      <c r="R1068" s="18"/>
      <c r="S1068" s="18"/>
      <c r="T1068" s="28">
        <f t="shared" si="132"/>
        <v>0</v>
      </c>
      <c r="U1068" s="29">
        <f t="shared" si="127"/>
        <v>0</v>
      </c>
      <c r="V1068" s="29">
        <f t="shared" si="127"/>
        <v>5</v>
      </c>
      <c r="W1068" s="29">
        <f t="shared" si="127"/>
        <v>0</v>
      </c>
      <c r="X1068" s="30">
        <f t="shared" si="133"/>
        <v>5</v>
      </c>
    </row>
    <row r="1069" spans="1:24" ht="20.25">
      <c r="A1069" s="25">
        <v>4</v>
      </c>
      <c r="B1069" s="26" t="s">
        <v>73</v>
      </c>
      <c r="C1069" s="27" t="s">
        <v>19</v>
      </c>
      <c r="D1069" s="28"/>
      <c r="E1069" s="18"/>
      <c r="F1069" s="18"/>
      <c r="G1069" s="18"/>
      <c r="H1069" s="28">
        <f t="shared" si="129"/>
        <v>0</v>
      </c>
      <c r="I1069" s="18"/>
      <c r="J1069" s="18"/>
      <c r="K1069" s="18"/>
      <c r="L1069" s="28">
        <f t="shared" si="130"/>
        <v>0</v>
      </c>
      <c r="M1069" s="18"/>
      <c r="N1069" s="18"/>
      <c r="O1069" s="18"/>
      <c r="P1069" s="28">
        <f t="shared" si="131"/>
        <v>0</v>
      </c>
      <c r="Q1069" s="18"/>
      <c r="R1069" s="18"/>
      <c r="S1069" s="18"/>
      <c r="T1069" s="28">
        <f t="shared" si="132"/>
        <v>0</v>
      </c>
      <c r="U1069" s="29">
        <f t="shared" si="127"/>
        <v>0</v>
      </c>
      <c r="V1069" s="29">
        <f t="shared" si="127"/>
        <v>0</v>
      </c>
      <c r="W1069" s="29">
        <f t="shared" si="127"/>
        <v>0</v>
      </c>
      <c r="X1069" s="30">
        <f t="shared" si="133"/>
        <v>0</v>
      </c>
    </row>
    <row r="1070" spans="1:24" ht="20.25">
      <c r="A1070" s="25">
        <v>5</v>
      </c>
      <c r="B1070" s="26" t="s">
        <v>73</v>
      </c>
      <c r="C1070" s="27" t="s">
        <v>20</v>
      </c>
      <c r="D1070" s="28">
        <v>24</v>
      </c>
      <c r="E1070" s="18"/>
      <c r="F1070" s="18">
        <v>4</v>
      </c>
      <c r="G1070" s="18"/>
      <c r="H1070" s="28">
        <f t="shared" si="129"/>
        <v>4</v>
      </c>
      <c r="I1070" s="18"/>
      <c r="J1070" s="18">
        <v>17</v>
      </c>
      <c r="K1070" s="18"/>
      <c r="L1070" s="28">
        <f t="shared" si="130"/>
        <v>17</v>
      </c>
      <c r="M1070" s="18">
        <v>1</v>
      </c>
      <c r="N1070" s="18">
        <v>2</v>
      </c>
      <c r="O1070" s="18"/>
      <c r="P1070" s="28">
        <f t="shared" si="131"/>
        <v>3</v>
      </c>
      <c r="Q1070" s="18"/>
      <c r="R1070" s="18"/>
      <c r="S1070" s="18"/>
      <c r="T1070" s="28">
        <f t="shared" si="132"/>
        <v>0</v>
      </c>
      <c r="U1070" s="29">
        <f t="shared" si="127"/>
        <v>1</v>
      </c>
      <c r="V1070" s="29">
        <f t="shared" si="127"/>
        <v>23</v>
      </c>
      <c r="W1070" s="29">
        <f t="shared" si="127"/>
        <v>0</v>
      </c>
      <c r="X1070" s="30">
        <f t="shared" si="133"/>
        <v>24</v>
      </c>
    </row>
    <row r="1071" spans="1:24" ht="20.25">
      <c r="A1071" s="25">
        <v>6</v>
      </c>
      <c r="B1071" s="26" t="s">
        <v>73</v>
      </c>
      <c r="C1071" s="27" t="s">
        <v>21</v>
      </c>
      <c r="D1071" s="28">
        <v>121</v>
      </c>
      <c r="E1071" s="18"/>
      <c r="F1071" s="18">
        <v>31</v>
      </c>
      <c r="G1071" s="18"/>
      <c r="H1071" s="28">
        <f t="shared" si="129"/>
        <v>31</v>
      </c>
      <c r="I1071" s="18">
        <v>2</v>
      </c>
      <c r="J1071" s="18">
        <v>55</v>
      </c>
      <c r="K1071" s="18"/>
      <c r="L1071" s="28">
        <f t="shared" si="130"/>
        <v>57</v>
      </c>
      <c r="M1071" s="18">
        <v>3</v>
      </c>
      <c r="N1071" s="18">
        <v>30</v>
      </c>
      <c r="O1071" s="18"/>
      <c r="P1071" s="28">
        <f t="shared" si="131"/>
        <v>33</v>
      </c>
      <c r="Q1071" s="18"/>
      <c r="R1071" s="18"/>
      <c r="S1071" s="18"/>
      <c r="T1071" s="28">
        <f t="shared" si="132"/>
        <v>0</v>
      </c>
      <c r="U1071" s="29">
        <f t="shared" si="127"/>
        <v>5</v>
      </c>
      <c r="V1071" s="29">
        <f t="shared" si="127"/>
        <v>116</v>
      </c>
      <c r="W1071" s="29">
        <f t="shared" si="127"/>
        <v>0</v>
      </c>
      <c r="X1071" s="30">
        <f t="shared" si="133"/>
        <v>121</v>
      </c>
    </row>
    <row r="1072" spans="1:24" ht="20.25">
      <c r="A1072" s="25">
        <v>7</v>
      </c>
      <c r="B1072" s="26" t="s">
        <v>73</v>
      </c>
      <c r="C1072" s="27" t="s">
        <v>22</v>
      </c>
      <c r="D1072" s="28">
        <v>48</v>
      </c>
      <c r="E1072" s="18"/>
      <c r="F1072" s="18">
        <v>9</v>
      </c>
      <c r="G1072" s="18"/>
      <c r="H1072" s="28">
        <f t="shared" si="129"/>
        <v>9</v>
      </c>
      <c r="I1072" s="18">
        <v>1</v>
      </c>
      <c r="J1072" s="18">
        <v>38</v>
      </c>
      <c r="K1072" s="18"/>
      <c r="L1072" s="28">
        <f t="shared" si="130"/>
        <v>39</v>
      </c>
      <c r="M1072" s="18"/>
      <c r="N1072" s="18"/>
      <c r="O1072" s="18"/>
      <c r="P1072" s="28">
        <f t="shared" si="131"/>
        <v>0</v>
      </c>
      <c r="Q1072" s="18"/>
      <c r="R1072" s="18"/>
      <c r="S1072" s="18"/>
      <c r="T1072" s="28">
        <f t="shared" si="132"/>
        <v>0</v>
      </c>
      <c r="U1072" s="29">
        <f t="shared" si="127"/>
        <v>1</v>
      </c>
      <c r="V1072" s="29">
        <f t="shared" si="127"/>
        <v>47</v>
      </c>
      <c r="W1072" s="29">
        <f t="shared" si="127"/>
        <v>0</v>
      </c>
      <c r="X1072" s="30">
        <f t="shared" si="133"/>
        <v>48</v>
      </c>
    </row>
    <row r="1073" spans="1:25" ht="20.25">
      <c r="A1073" s="25">
        <v>8</v>
      </c>
      <c r="B1073" s="26" t="s">
        <v>73</v>
      </c>
      <c r="C1073" s="27" t="s">
        <v>23</v>
      </c>
      <c r="D1073" s="28"/>
      <c r="E1073" s="18"/>
      <c r="F1073" s="18"/>
      <c r="G1073" s="18"/>
      <c r="H1073" s="28">
        <f t="shared" si="129"/>
        <v>0</v>
      </c>
      <c r="I1073" s="18"/>
      <c r="J1073" s="18"/>
      <c r="K1073" s="18"/>
      <c r="L1073" s="28">
        <f t="shared" si="130"/>
        <v>0</v>
      </c>
      <c r="M1073" s="18"/>
      <c r="N1073" s="18"/>
      <c r="O1073" s="18"/>
      <c r="P1073" s="28">
        <f t="shared" si="131"/>
        <v>0</v>
      </c>
      <c r="Q1073" s="18"/>
      <c r="R1073" s="18"/>
      <c r="S1073" s="18"/>
      <c r="T1073" s="28">
        <f t="shared" si="132"/>
        <v>0</v>
      </c>
      <c r="U1073" s="29">
        <f t="shared" si="127"/>
        <v>0</v>
      </c>
      <c r="V1073" s="29">
        <f t="shared" si="127"/>
        <v>0</v>
      </c>
      <c r="W1073" s="29">
        <f t="shared" si="127"/>
        <v>0</v>
      </c>
      <c r="X1073" s="30">
        <f t="shared" si="133"/>
        <v>0</v>
      </c>
    </row>
    <row r="1074" spans="1:25" ht="23.1" customHeight="1">
      <c r="A1074" s="25">
        <v>9</v>
      </c>
      <c r="B1074" s="26" t="s">
        <v>73</v>
      </c>
      <c r="C1074" s="27" t="s">
        <v>24</v>
      </c>
      <c r="D1074" s="28"/>
      <c r="E1074" s="18"/>
      <c r="F1074" s="18"/>
      <c r="G1074" s="18"/>
      <c r="H1074" s="28">
        <f t="shared" si="129"/>
        <v>0</v>
      </c>
      <c r="I1074" s="18"/>
      <c r="J1074" s="18"/>
      <c r="K1074" s="18"/>
      <c r="L1074" s="28">
        <f t="shared" si="130"/>
        <v>0</v>
      </c>
      <c r="M1074" s="18"/>
      <c r="N1074" s="18"/>
      <c r="O1074" s="18"/>
      <c r="P1074" s="28">
        <f t="shared" si="131"/>
        <v>0</v>
      </c>
      <c r="Q1074" s="18"/>
      <c r="R1074" s="18"/>
      <c r="S1074" s="18"/>
      <c r="T1074" s="28">
        <f t="shared" si="132"/>
        <v>0</v>
      </c>
      <c r="U1074" s="29">
        <f t="shared" si="127"/>
        <v>0</v>
      </c>
      <c r="V1074" s="29">
        <f t="shared" si="127"/>
        <v>0</v>
      </c>
      <c r="W1074" s="29">
        <f t="shared" si="127"/>
        <v>0</v>
      </c>
      <c r="X1074" s="30">
        <f t="shared" si="133"/>
        <v>0</v>
      </c>
    </row>
    <row r="1075" spans="1:25" ht="23.1" customHeight="1">
      <c r="A1075" s="25">
        <v>10</v>
      </c>
      <c r="B1075" s="26" t="s">
        <v>73</v>
      </c>
      <c r="C1075" s="27" t="s">
        <v>25</v>
      </c>
      <c r="D1075" s="32">
        <v>19</v>
      </c>
      <c r="E1075" s="4"/>
      <c r="F1075" s="4"/>
      <c r="G1075" s="4"/>
      <c r="H1075" s="28">
        <f t="shared" si="129"/>
        <v>0</v>
      </c>
      <c r="I1075" s="4"/>
      <c r="J1075" s="4">
        <v>18</v>
      </c>
      <c r="K1075" s="4"/>
      <c r="L1075" s="28">
        <f t="shared" si="130"/>
        <v>18</v>
      </c>
      <c r="M1075" s="4">
        <v>1</v>
      </c>
      <c r="N1075" s="4"/>
      <c r="O1075" s="4"/>
      <c r="P1075" s="28">
        <f t="shared" si="131"/>
        <v>1</v>
      </c>
      <c r="Q1075" s="4"/>
      <c r="R1075" s="4"/>
      <c r="S1075" s="4"/>
      <c r="T1075" s="28">
        <f t="shared" si="132"/>
        <v>0</v>
      </c>
      <c r="U1075" s="29">
        <f t="shared" si="127"/>
        <v>1</v>
      </c>
      <c r="V1075" s="29">
        <f t="shared" si="127"/>
        <v>18</v>
      </c>
      <c r="W1075" s="29">
        <f t="shared" si="127"/>
        <v>0</v>
      </c>
      <c r="X1075" s="30">
        <f t="shared" si="133"/>
        <v>19</v>
      </c>
    </row>
    <row r="1076" spans="1:25" ht="23.1" customHeight="1">
      <c r="A1076" s="25">
        <v>11</v>
      </c>
      <c r="B1076" s="26" t="s">
        <v>73</v>
      </c>
      <c r="C1076" s="27" t="s">
        <v>26</v>
      </c>
      <c r="D1076" s="36"/>
      <c r="E1076" s="4"/>
      <c r="F1076" s="4"/>
      <c r="G1076" s="4"/>
      <c r="H1076" s="28">
        <f t="shared" si="129"/>
        <v>0</v>
      </c>
      <c r="I1076" s="4"/>
      <c r="J1076" s="4"/>
      <c r="K1076" s="4"/>
      <c r="L1076" s="28">
        <f t="shared" si="130"/>
        <v>0</v>
      </c>
      <c r="M1076" s="4"/>
      <c r="N1076" s="4"/>
      <c r="O1076" s="4"/>
      <c r="P1076" s="28">
        <f t="shared" si="131"/>
        <v>0</v>
      </c>
      <c r="Q1076" s="4"/>
      <c r="R1076" s="4"/>
      <c r="S1076" s="4"/>
      <c r="T1076" s="28">
        <f t="shared" si="132"/>
        <v>0</v>
      </c>
      <c r="U1076" s="29">
        <f t="shared" si="127"/>
        <v>0</v>
      </c>
      <c r="V1076" s="29">
        <f t="shared" si="127"/>
        <v>0</v>
      </c>
      <c r="W1076" s="29">
        <f t="shared" si="127"/>
        <v>0</v>
      </c>
      <c r="X1076" s="30">
        <f t="shared" si="133"/>
        <v>0</v>
      </c>
    </row>
    <row r="1077" spans="1:25" ht="23.1" customHeight="1">
      <c r="A1077" s="25">
        <v>12</v>
      </c>
      <c r="B1077" s="26" t="s">
        <v>73</v>
      </c>
      <c r="C1077" s="27" t="s">
        <v>27</v>
      </c>
      <c r="D1077" s="32"/>
      <c r="E1077" s="4"/>
      <c r="F1077" s="4"/>
      <c r="G1077" s="4"/>
      <c r="H1077" s="28">
        <f t="shared" si="129"/>
        <v>0</v>
      </c>
      <c r="I1077" s="4"/>
      <c r="J1077" s="4"/>
      <c r="K1077" s="4"/>
      <c r="L1077" s="28">
        <f t="shared" si="130"/>
        <v>0</v>
      </c>
      <c r="M1077" s="4"/>
      <c r="N1077" s="4"/>
      <c r="O1077" s="4"/>
      <c r="P1077" s="28">
        <f t="shared" si="131"/>
        <v>0</v>
      </c>
      <c r="Q1077" s="4"/>
      <c r="R1077" s="4"/>
      <c r="S1077" s="4"/>
      <c r="T1077" s="28">
        <f t="shared" si="132"/>
        <v>0</v>
      </c>
      <c r="U1077" s="29">
        <f t="shared" si="127"/>
        <v>0</v>
      </c>
      <c r="V1077" s="29">
        <f t="shared" si="127"/>
        <v>0</v>
      </c>
      <c r="W1077" s="29">
        <f t="shared" si="127"/>
        <v>0</v>
      </c>
      <c r="X1077" s="30">
        <f t="shared" si="133"/>
        <v>0</v>
      </c>
    </row>
    <row r="1078" spans="1:25" ht="23.1" customHeight="1">
      <c r="A1078" s="25">
        <v>13</v>
      </c>
      <c r="B1078" s="26" t="s">
        <v>73</v>
      </c>
      <c r="C1078" s="27" t="s">
        <v>28</v>
      </c>
      <c r="D1078" s="32"/>
      <c r="E1078" s="4"/>
      <c r="F1078" s="4"/>
      <c r="G1078" s="4"/>
      <c r="H1078" s="28">
        <f t="shared" si="129"/>
        <v>0</v>
      </c>
      <c r="I1078" s="4"/>
      <c r="J1078" s="4"/>
      <c r="K1078" s="4"/>
      <c r="L1078" s="28">
        <f t="shared" si="130"/>
        <v>0</v>
      </c>
      <c r="M1078" s="4"/>
      <c r="N1078" s="4"/>
      <c r="O1078" s="4"/>
      <c r="P1078" s="28">
        <f t="shared" si="131"/>
        <v>0</v>
      </c>
      <c r="Q1078" s="4"/>
      <c r="R1078" s="4"/>
      <c r="S1078" s="4"/>
      <c r="T1078" s="28">
        <f t="shared" si="132"/>
        <v>0</v>
      </c>
      <c r="U1078" s="29">
        <f t="shared" si="127"/>
        <v>0</v>
      </c>
      <c r="V1078" s="29">
        <f t="shared" si="127"/>
        <v>0</v>
      </c>
      <c r="W1078" s="29">
        <f t="shared" si="127"/>
        <v>0</v>
      </c>
      <c r="X1078" s="30">
        <f t="shared" si="133"/>
        <v>0</v>
      </c>
    </row>
    <row r="1079" spans="1:25" ht="23.1" customHeight="1">
      <c r="A1079" s="25">
        <v>14</v>
      </c>
      <c r="B1079" s="26" t="s">
        <v>73</v>
      </c>
      <c r="C1079" s="27" t="s">
        <v>29</v>
      </c>
      <c r="D1079" s="32"/>
      <c r="E1079" s="4"/>
      <c r="F1079" s="4"/>
      <c r="G1079" s="4"/>
      <c r="H1079" s="28">
        <f t="shared" si="129"/>
        <v>0</v>
      </c>
      <c r="I1079" s="4"/>
      <c r="J1079" s="4"/>
      <c r="K1079" s="4"/>
      <c r="L1079" s="28">
        <f t="shared" si="130"/>
        <v>0</v>
      </c>
      <c r="M1079" s="4"/>
      <c r="N1079" s="4"/>
      <c r="O1079" s="4"/>
      <c r="P1079" s="28">
        <f t="shared" si="131"/>
        <v>0</v>
      </c>
      <c r="Q1079" s="4"/>
      <c r="R1079" s="4"/>
      <c r="S1079" s="4"/>
      <c r="T1079" s="28">
        <f t="shared" si="132"/>
        <v>0</v>
      </c>
      <c r="U1079" s="29">
        <f t="shared" si="127"/>
        <v>0</v>
      </c>
      <c r="V1079" s="29">
        <f t="shared" si="127"/>
        <v>0</v>
      </c>
      <c r="W1079" s="29">
        <f t="shared" si="127"/>
        <v>0</v>
      </c>
      <c r="X1079" s="30">
        <f t="shared" si="133"/>
        <v>0</v>
      </c>
    </row>
    <row r="1080" spans="1:25" ht="23.1" customHeight="1">
      <c r="A1080" s="25">
        <v>15</v>
      </c>
      <c r="B1080" s="26" t="s">
        <v>73</v>
      </c>
      <c r="C1080" s="27" t="s">
        <v>30</v>
      </c>
      <c r="D1080" s="32"/>
      <c r="E1080" s="4"/>
      <c r="F1080" s="4"/>
      <c r="G1080" s="4"/>
      <c r="H1080" s="28">
        <f t="shared" si="129"/>
        <v>0</v>
      </c>
      <c r="I1080" s="4"/>
      <c r="J1080" s="4"/>
      <c r="K1080" s="4"/>
      <c r="L1080" s="28">
        <f t="shared" si="130"/>
        <v>0</v>
      </c>
      <c r="M1080" s="4"/>
      <c r="N1080" s="4"/>
      <c r="O1080" s="4"/>
      <c r="P1080" s="28">
        <f t="shared" si="131"/>
        <v>0</v>
      </c>
      <c r="Q1080" s="4"/>
      <c r="R1080" s="4"/>
      <c r="S1080" s="4"/>
      <c r="T1080" s="28">
        <f t="shared" si="132"/>
        <v>0</v>
      </c>
      <c r="U1080" s="29">
        <f t="shared" si="127"/>
        <v>0</v>
      </c>
      <c r="V1080" s="29">
        <f t="shared" si="127"/>
        <v>0</v>
      </c>
      <c r="W1080" s="29">
        <f t="shared" si="127"/>
        <v>0</v>
      </c>
      <c r="X1080" s="30">
        <f t="shared" si="133"/>
        <v>0</v>
      </c>
    </row>
    <row r="1081" spans="1:25" ht="23.1" customHeight="1">
      <c r="A1081" s="25">
        <v>16</v>
      </c>
      <c r="B1081" s="26" t="s">
        <v>73</v>
      </c>
      <c r="C1081" s="27" t="s">
        <v>31</v>
      </c>
      <c r="D1081" s="32"/>
      <c r="E1081" s="4"/>
      <c r="F1081" s="4"/>
      <c r="G1081" s="4"/>
      <c r="H1081" s="28">
        <f t="shared" si="129"/>
        <v>0</v>
      </c>
      <c r="I1081" s="4"/>
      <c r="J1081" s="4"/>
      <c r="K1081" s="4"/>
      <c r="L1081" s="28">
        <f t="shared" si="130"/>
        <v>0</v>
      </c>
      <c r="M1081" s="4"/>
      <c r="N1081" s="4"/>
      <c r="O1081" s="4"/>
      <c r="P1081" s="28">
        <f t="shared" si="131"/>
        <v>0</v>
      </c>
      <c r="Q1081" s="4"/>
      <c r="R1081" s="4"/>
      <c r="S1081" s="4"/>
      <c r="T1081" s="28">
        <f t="shared" si="132"/>
        <v>0</v>
      </c>
      <c r="U1081" s="29">
        <f t="shared" si="127"/>
        <v>0</v>
      </c>
      <c r="V1081" s="29">
        <f t="shared" si="127"/>
        <v>0</v>
      </c>
      <c r="W1081" s="29">
        <f t="shared" si="127"/>
        <v>0</v>
      </c>
      <c r="X1081" s="30">
        <f t="shared" si="133"/>
        <v>0</v>
      </c>
      <c r="Y1081" s="3">
        <f>X1081-D1081</f>
        <v>0</v>
      </c>
    </row>
    <row r="1082" spans="1:25" ht="23.1" customHeight="1">
      <c r="A1082" s="25">
        <v>17</v>
      </c>
      <c r="B1082" s="26" t="s">
        <v>73</v>
      </c>
      <c r="C1082" s="27" t="s">
        <v>32</v>
      </c>
      <c r="D1082" s="32"/>
      <c r="E1082" s="4"/>
      <c r="F1082" s="4"/>
      <c r="G1082" s="4"/>
      <c r="H1082" s="28">
        <f t="shared" si="129"/>
        <v>0</v>
      </c>
      <c r="I1082" s="4"/>
      <c r="J1082" s="4"/>
      <c r="K1082" s="4"/>
      <c r="L1082" s="28">
        <f t="shared" si="130"/>
        <v>0</v>
      </c>
      <c r="M1082" s="4"/>
      <c r="N1082" s="4"/>
      <c r="O1082" s="4"/>
      <c r="P1082" s="28">
        <f t="shared" si="131"/>
        <v>0</v>
      </c>
      <c r="Q1082" s="4"/>
      <c r="R1082" s="4"/>
      <c r="S1082" s="4"/>
      <c r="T1082" s="28">
        <f t="shared" si="132"/>
        <v>0</v>
      </c>
      <c r="U1082" s="29">
        <f t="shared" si="127"/>
        <v>0</v>
      </c>
      <c r="V1082" s="29">
        <f t="shared" si="127"/>
        <v>0</v>
      </c>
      <c r="W1082" s="29">
        <f t="shared" si="127"/>
        <v>0</v>
      </c>
      <c r="X1082" s="30">
        <f t="shared" si="133"/>
        <v>0</v>
      </c>
    </row>
    <row r="1083" spans="1:25" ht="23.1" customHeight="1">
      <c r="A1083" s="25">
        <v>18</v>
      </c>
      <c r="B1083" s="26" t="s">
        <v>73</v>
      </c>
      <c r="C1083" s="27" t="s">
        <v>33</v>
      </c>
      <c r="D1083" s="32"/>
      <c r="E1083" s="4"/>
      <c r="F1083" s="4"/>
      <c r="G1083" s="4"/>
      <c r="H1083" s="28">
        <f t="shared" si="129"/>
        <v>0</v>
      </c>
      <c r="I1083" s="4"/>
      <c r="J1083" s="4"/>
      <c r="K1083" s="4"/>
      <c r="L1083" s="28">
        <f t="shared" si="130"/>
        <v>0</v>
      </c>
      <c r="M1083" s="4"/>
      <c r="N1083" s="4"/>
      <c r="O1083" s="4"/>
      <c r="P1083" s="28">
        <f t="shared" si="131"/>
        <v>0</v>
      </c>
      <c r="Q1083" s="4"/>
      <c r="R1083" s="4"/>
      <c r="S1083" s="4"/>
      <c r="T1083" s="28">
        <f t="shared" si="132"/>
        <v>0</v>
      </c>
      <c r="U1083" s="29">
        <f t="shared" si="127"/>
        <v>0</v>
      </c>
      <c r="V1083" s="29">
        <f t="shared" si="127"/>
        <v>0</v>
      </c>
      <c r="W1083" s="29">
        <f t="shared" si="127"/>
        <v>0</v>
      </c>
      <c r="X1083" s="30">
        <f t="shared" si="133"/>
        <v>0</v>
      </c>
    </row>
    <row r="1084" spans="1:25" ht="23.1" customHeight="1">
      <c r="A1084" s="25">
        <v>19</v>
      </c>
      <c r="B1084" s="26" t="s">
        <v>73</v>
      </c>
      <c r="C1084" s="33" t="s">
        <v>34</v>
      </c>
      <c r="D1084" s="4">
        <v>62</v>
      </c>
      <c r="E1084" s="4"/>
      <c r="F1084" s="4">
        <v>17</v>
      </c>
      <c r="G1084" s="4"/>
      <c r="H1084" s="18">
        <f t="shared" si="129"/>
        <v>17</v>
      </c>
      <c r="I1084" s="4">
        <v>2</v>
      </c>
      <c r="J1084" s="4">
        <v>26</v>
      </c>
      <c r="K1084" s="4"/>
      <c r="L1084" s="18">
        <f t="shared" si="130"/>
        <v>28</v>
      </c>
      <c r="M1084" s="4">
        <v>1</v>
      </c>
      <c r="N1084" s="4">
        <v>15</v>
      </c>
      <c r="O1084" s="4"/>
      <c r="P1084" s="18">
        <f t="shared" si="131"/>
        <v>16</v>
      </c>
      <c r="Q1084" s="4">
        <v>1</v>
      </c>
      <c r="R1084" s="4"/>
      <c r="S1084" s="4"/>
      <c r="T1084" s="18">
        <f t="shared" si="132"/>
        <v>1</v>
      </c>
      <c r="U1084" s="18">
        <f t="shared" si="127"/>
        <v>4</v>
      </c>
      <c r="V1084" s="18">
        <f t="shared" si="127"/>
        <v>58</v>
      </c>
      <c r="W1084" s="18">
        <f t="shared" si="127"/>
        <v>0</v>
      </c>
      <c r="X1084" s="18">
        <f t="shared" si="133"/>
        <v>62</v>
      </c>
    </row>
    <row r="1085" spans="1:25" ht="23.1" customHeight="1">
      <c r="A1085" s="25">
        <v>20</v>
      </c>
      <c r="B1085" s="26" t="s">
        <v>73</v>
      </c>
      <c r="C1085" s="34" t="s">
        <v>35</v>
      </c>
      <c r="D1085" s="32">
        <v>8</v>
      </c>
      <c r="E1085" s="4"/>
      <c r="F1085" s="4">
        <v>4</v>
      </c>
      <c r="G1085" s="4"/>
      <c r="H1085" s="28">
        <f t="shared" si="129"/>
        <v>4</v>
      </c>
      <c r="I1085" s="4"/>
      <c r="J1085" s="4">
        <v>2</v>
      </c>
      <c r="K1085" s="4"/>
      <c r="L1085" s="28">
        <f t="shared" si="130"/>
        <v>2</v>
      </c>
      <c r="M1085" s="4"/>
      <c r="N1085" s="4">
        <v>2</v>
      </c>
      <c r="O1085" s="4"/>
      <c r="P1085" s="28">
        <f t="shared" si="131"/>
        <v>2</v>
      </c>
      <c r="Q1085" s="4"/>
      <c r="R1085" s="4"/>
      <c r="S1085" s="4"/>
      <c r="T1085" s="28">
        <f t="shared" si="132"/>
        <v>0</v>
      </c>
      <c r="U1085" s="29">
        <f t="shared" si="127"/>
        <v>0</v>
      </c>
      <c r="V1085" s="29">
        <f t="shared" si="127"/>
        <v>8</v>
      </c>
      <c r="W1085" s="29">
        <f t="shared" si="127"/>
        <v>0</v>
      </c>
      <c r="X1085" s="30">
        <f t="shared" si="133"/>
        <v>8</v>
      </c>
    </row>
    <row r="1086" spans="1:25" ht="23.1" customHeight="1">
      <c r="A1086" s="25">
        <v>21</v>
      </c>
      <c r="B1086" s="26" t="s">
        <v>73</v>
      </c>
      <c r="C1086" s="27" t="s">
        <v>70</v>
      </c>
      <c r="D1086" s="32"/>
      <c r="E1086" s="4"/>
      <c r="F1086" s="4"/>
      <c r="G1086" s="4"/>
      <c r="H1086" s="28">
        <f t="shared" si="129"/>
        <v>0</v>
      </c>
      <c r="I1086" s="4"/>
      <c r="J1086" s="4"/>
      <c r="K1086" s="4"/>
      <c r="L1086" s="28">
        <f t="shared" si="130"/>
        <v>0</v>
      </c>
      <c r="M1086" s="4"/>
      <c r="N1086" s="4"/>
      <c r="O1086" s="4"/>
      <c r="P1086" s="28">
        <f t="shared" si="131"/>
        <v>0</v>
      </c>
      <c r="Q1086" s="4"/>
      <c r="R1086" s="4"/>
      <c r="S1086" s="4"/>
      <c r="T1086" s="28">
        <f t="shared" si="132"/>
        <v>0</v>
      </c>
      <c r="U1086" s="29">
        <f t="shared" si="127"/>
        <v>0</v>
      </c>
      <c r="V1086" s="29">
        <f t="shared" si="127"/>
        <v>0</v>
      </c>
      <c r="W1086" s="29">
        <f t="shared" si="127"/>
        <v>0</v>
      </c>
      <c r="X1086" s="30">
        <f t="shared" si="133"/>
        <v>0</v>
      </c>
    </row>
    <row r="1087" spans="1:25" ht="23.1" customHeight="1">
      <c r="A1087" s="25">
        <v>22</v>
      </c>
      <c r="B1087" s="26" t="s">
        <v>73</v>
      </c>
      <c r="C1087" s="27" t="s">
        <v>37</v>
      </c>
      <c r="D1087" s="32">
        <v>3</v>
      </c>
      <c r="E1087" s="4"/>
      <c r="F1087" s="4">
        <v>1</v>
      </c>
      <c r="G1087" s="4"/>
      <c r="H1087" s="28">
        <f t="shared" si="129"/>
        <v>1</v>
      </c>
      <c r="I1087" s="4"/>
      <c r="J1087" s="4">
        <v>2</v>
      </c>
      <c r="K1087" s="4"/>
      <c r="L1087" s="28">
        <f t="shared" si="130"/>
        <v>2</v>
      </c>
      <c r="M1087" s="4"/>
      <c r="N1087" s="4"/>
      <c r="O1087" s="4"/>
      <c r="P1087" s="28">
        <f t="shared" si="131"/>
        <v>0</v>
      </c>
      <c r="Q1087" s="4"/>
      <c r="R1087" s="4"/>
      <c r="S1087" s="4"/>
      <c r="T1087" s="28">
        <f t="shared" si="132"/>
        <v>0</v>
      </c>
      <c r="U1087" s="29">
        <f t="shared" si="127"/>
        <v>0</v>
      </c>
      <c r="V1087" s="29">
        <f t="shared" si="127"/>
        <v>3</v>
      </c>
      <c r="W1087" s="29">
        <f t="shared" si="127"/>
        <v>0</v>
      </c>
      <c r="X1087" s="30">
        <f t="shared" si="133"/>
        <v>3</v>
      </c>
    </row>
    <row r="1088" spans="1:25" ht="23.1" customHeight="1">
      <c r="A1088" s="25">
        <v>23</v>
      </c>
      <c r="B1088" s="26" t="s">
        <v>73</v>
      </c>
      <c r="C1088" s="27" t="s">
        <v>146</v>
      </c>
      <c r="D1088" s="32"/>
      <c r="E1088" s="4"/>
      <c r="F1088" s="4"/>
      <c r="G1088" s="4"/>
      <c r="H1088" s="28">
        <f t="shared" si="129"/>
        <v>0</v>
      </c>
      <c r="I1088" s="4"/>
      <c r="J1088" s="4"/>
      <c r="K1088" s="4"/>
      <c r="L1088" s="28">
        <f t="shared" si="130"/>
        <v>0</v>
      </c>
      <c r="M1088" s="4"/>
      <c r="N1088" s="4"/>
      <c r="O1088" s="4"/>
      <c r="P1088" s="28">
        <f t="shared" si="131"/>
        <v>0</v>
      </c>
      <c r="Q1088" s="4"/>
      <c r="R1088" s="4"/>
      <c r="S1088" s="4"/>
      <c r="T1088" s="28">
        <f t="shared" si="132"/>
        <v>0</v>
      </c>
      <c r="U1088" s="29">
        <f t="shared" ref="U1088:W1103" si="135">SUM(E1088,I1088,M1088,Q1088)</f>
        <v>0</v>
      </c>
      <c r="V1088" s="29">
        <f t="shared" si="135"/>
        <v>0</v>
      </c>
      <c r="W1088" s="29">
        <f t="shared" si="135"/>
        <v>0</v>
      </c>
      <c r="X1088" s="30">
        <f t="shared" si="133"/>
        <v>0</v>
      </c>
    </row>
    <row r="1089" spans="1:24" ht="23.1" customHeight="1">
      <c r="A1089" s="25">
        <v>24</v>
      </c>
      <c r="B1089" s="26" t="s">
        <v>73</v>
      </c>
      <c r="C1089" s="27" t="s">
        <v>38</v>
      </c>
      <c r="D1089" s="32"/>
      <c r="E1089" s="4"/>
      <c r="F1089" s="4"/>
      <c r="G1089" s="4"/>
      <c r="H1089" s="28">
        <f t="shared" si="129"/>
        <v>0</v>
      </c>
      <c r="I1089" s="4"/>
      <c r="J1089" s="4"/>
      <c r="K1089" s="4"/>
      <c r="L1089" s="28">
        <f t="shared" si="130"/>
        <v>0</v>
      </c>
      <c r="M1089" s="4"/>
      <c r="N1089" s="4"/>
      <c r="O1089" s="4"/>
      <c r="P1089" s="28">
        <f t="shared" si="131"/>
        <v>0</v>
      </c>
      <c r="Q1089" s="4"/>
      <c r="R1089" s="4"/>
      <c r="S1089" s="4"/>
      <c r="T1089" s="28">
        <f t="shared" si="132"/>
        <v>0</v>
      </c>
      <c r="U1089" s="29">
        <f t="shared" si="135"/>
        <v>0</v>
      </c>
      <c r="V1089" s="29">
        <f t="shared" si="135"/>
        <v>0</v>
      </c>
      <c r="W1089" s="29">
        <f t="shared" si="135"/>
        <v>0</v>
      </c>
      <c r="X1089" s="30">
        <f t="shared" si="133"/>
        <v>0</v>
      </c>
    </row>
    <row r="1090" spans="1:24" ht="20.25">
      <c r="A1090" s="25">
        <v>25</v>
      </c>
      <c r="B1090" s="26" t="s">
        <v>73</v>
      </c>
      <c r="C1090" s="27" t="s">
        <v>39</v>
      </c>
      <c r="D1090" s="32"/>
      <c r="E1090" s="4"/>
      <c r="F1090" s="4"/>
      <c r="G1090" s="4"/>
      <c r="H1090" s="28">
        <f t="shared" si="129"/>
        <v>0</v>
      </c>
      <c r="I1090" s="4"/>
      <c r="J1090" s="4"/>
      <c r="K1090" s="4"/>
      <c r="L1090" s="28">
        <f t="shared" si="130"/>
        <v>0</v>
      </c>
      <c r="M1090" s="4"/>
      <c r="N1090" s="4"/>
      <c r="O1090" s="4"/>
      <c r="P1090" s="28">
        <f t="shared" si="131"/>
        <v>0</v>
      </c>
      <c r="Q1090" s="4"/>
      <c r="R1090" s="4"/>
      <c r="S1090" s="4"/>
      <c r="T1090" s="28">
        <f t="shared" si="132"/>
        <v>0</v>
      </c>
      <c r="U1090" s="29">
        <f t="shared" si="135"/>
        <v>0</v>
      </c>
      <c r="V1090" s="29">
        <f t="shared" si="135"/>
        <v>0</v>
      </c>
      <c r="W1090" s="29">
        <f t="shared" si="135"/>
        <v>0</v>
      </c>
      <c r="X1090" s="30">
        <f t="shared" si="133"/>
        <v>0</v>
      </c>
    </row>
    <row r="1091" spans="1:24" ht="20.25">
      <c r="A1091" s="25">
        <v>26</v>
      </c>
      <c r="B1091" s="26" t="s">
        <v>73</v>
      </c>
      <c r="C1091" s="27" t="s">
        <v>40</v>
      </c>
      <c r="D1091" s="32"/>
      <c r="E1091" s="4"/>
      <c r="F1091" s="4"/>
      <c r="G1091" s="4"/>
      <c r="H1091" s="28">
        <f t="shared" si="129"/>
        <v>0</v>
      </c>
      <c r="I1091" s="4"/>
      <c r="J1091" s="4"/>
      <c r="K1091" s="4"/>
      <c r="L1091" s="28">
        <f t="shared" si="130"/>
        <v>0</v>
      </c>
      <c r="M1091" s="4"/>
      <c r="N1091" s="4"/>
      <c r="O1091" s="4"/>
      <c r="P1091" s="28">
        <f t="shared" si="131"/>
        <v>0</v>
      </c>
      <c r="Q1091" s="4"/>
      <c r="R1091" s="4"/>
      <c r="S1091" s="4"/>
      <c r="T1091" s="28">
        <f t="shared" si="132"/>
        <v>0</v>
      </c>
      <c r="U1091" s="29">
        <f t="shared" si="135"/>
        <v>0</v>
      </c>
      <c r="V1091" s="29">
        <f t="shared" si="135"/>
        <v>0</v>
      </c>
      <c r="W1091" s="29">
        <f t="shared" si="135"/>
        <v>0</v>
      </c>
      <c r="X1091" s="30">
        <f t="shared" si="133"/>
        <v>0</v>
      </c>
    </row>
    <row r="1092" spans="1:24" ht="20.25">
      <c r="A1092" s="25">
        <v>27</v>
      </c>
      <c r="B1092" s="26" t="s">
        <v>73</v>
      </c>
      <c r="C1092" s="27" t="s">
        <v>41</v>
      </c>
      <c r="D1092" s="32"/>
      <c r="E1092" s="4"/>
      <c r="F1092" s="4"/>
      <c r="G1092" s="4"/>
      <c r="H1092" s="28">
        <f t="shared" si="129"/>
        <v>0</v>
      </c>
      <c r="I1092" s="4"/>
      <c r="J1092" s="4"/>
      <c r="K1092" s="4"/>
      <c r="L1092" s="28">
        <f t="shared" si="130"/>
        <v>0</v>
      </c>
      <c r="M1092" s="4"/>
      <c r="N1092" s="4"/>
      <c r="O1092" s="4"/>
      <c r="P1092" s="28">
        <f t="shared" si="131"/>
        <v>0</v>
      </c>
      <c r="Q1092" s="4"/>
      <c r="R1092" s="4"/>
      <c r="S1092" s="4"/>
      <c r="T1092" s="28">
        <f t="shared" si="132"/>
        <v>0</v>
      </c>
      <c r="U1092" s="29">
        <f t="shared" si="135"/>
        <v>0</v>
      </c>
      <c r="V1092" s="29">
        <f t="shared" si="135"/>
        <v>0</v>
      </c>
      <c r="W1092" s="29">
        <f t="shared" si="135"/>
        <v>0</v>
      </c>
      <c r="X1092" s="30">
        <f t="shared" si="133"/>
        <v>0</v>
      </c>
    </row>
    <row r="1093" spans="1:24" ht="20.25">
      <c r="A1093" s="25">
        <v>28</v>
      </c>
      <c r="B1093" s="26" t="s">
        <v>73</v>
      </c>
      <c r="C1093" s="27" t="s">
        <v>42</v>
      </c>
      <c r="D1093" s="32"/>
      <c r="E1093" s="4"/>
      <c r="F1093" s="4"/>
      <c r="G1093" s="4"/>
      <c r="H1093" s="28">
        <f t="shared" si="129"/>
        <v>0</v>
      </c>
      <c r="I1093" s="4"/>
      <c r="J1093" s="4"/>
      <c r="K1093" s="4"/>
      <c r="L1093" s="28">
        <f t="shared" si="130"/>
        <v>0</v>
      </c>
      <c r="M1093" s="4"/>
      <c r="N1093" s="4"/>
      <c r="O1093" s="4"/>
      <c r="P1093" s="28">
        <f t="shared" si="131"/>
        <v>0</v>
      </c>
      <c r="Q1093" s="4"/>
      <c r="R1093" s="4"/>
      <c r="S1093" s="4"/>
      <c r="T1093" s="28">
        <f t="shared" si="132"/>
        <v>0</v>
      </c>
      <c r="U1093" s="29">
        <f t="shared" si="135"/>
        <v>0</v>
      </c>
      <c r="V1093" s="29">
        <f t="shared" si="135"/>
        <v>0</v>
      </c>
      <c r="W1093" s="29">
        <f t="shared" si="135"/>
        <v>0</v>
      </c>
      <c r="X1093" s="30">
        <f t="shared" si="133"/>
        <v>0</v>
      </c>
    </row>
    <row r="1094" spans="1:24" ht="20.25">
      <c r="A1094" s="25">
        <v>29</v>
      </c>
      <c r="B1094" s="26" t="s">
        <v>73</v>
      </c>
      <c r="C1094" s="27" t="s">
        <v>85</v>
      </c>
      <c r="D1094" s="32">
        <v>64</v>
      </c>
      <c r="E1094" s="4"/>
      <c r="F1094" s="4">
        <v>24</v>
      </c>
      <c r="G1094" s="4"/>
      <c r="H1094" s="28">
        <f t="shared" si="129"/>
        <v>24</v>
      </c>
      <c r="I1094" s="4">
        <v>1</v>
      </c>
      <c r="J1094" s="4">
        <v>35</v>
      </c>
      <c r="K1094" s="4"/>
      <c r="L1094" s="28">
        <f t="shared" si="130"/>
        <v>36</v>
      </c>
      <c r="M1094" s="4">
        <v>2</v>
      </c>
      <c r="N1094" s="4">
        <v>2</v>
      </c>
      <c r="O1094" s="4"/>
      <c r="P1094" s="28">
        <f t="shared" si="131"/>
        <v>4</v>
      </c>
      <c r="Q1094" s="4"/>
      <c r="R1094" s="4"/>
      <c r="S1094" s="4"/>
      <c r="T1094" s="28">
        <f t="shared" si="132"/>
        <v>0</v>
      </c>
      <c r="U1094" s="29">
        <f t="shared" si="135"/>
        <v>3</v>
      </c>
      <c r="V1094" s="29">
        <f t="shared" si="135"/>
        <v>61</v>
      </c>
      <c r="W1094" s="29">
        <f t="shared" si="135"/>
        <v>0</v>
      </c>
      <c r="X1094" s="30">
        <f t="shared" si="133"/>
        <v>64</v>
      </c>
    </row>
    <row r="1095" spans="1:24" ht="40.5">
      <c r="A1095" s="25">
        <v>31</v>
      </c>
      <c r="B1095" s="26" t="s">
        <v>73</v>
      </c>
      <c r="C1095" s="27" t="s">
        <v>121</v>
      </c>
      <c r="D1095" s="32"/>
      <c r="E1095" s="4"/>
      <c r="F1095" s="4"/>
      <c r="G1095" s="4"/>
      <c r="H1095" s="28">
        <f t="shared" si="129"/>
        <v>0</v>
      </c>
      <c r="I1095" s="4"/>
      <c r="J1095" s="4"/>
      <c r="K1095" s="4"/>
      <c r="L1095" s="28">
        <f t="shared" si="130"/>
        <v>0</v>
      </c>
      <c r="M1095" s="4"/>
      <c r="N1095" s="4"/>
      <c r="O1095" s="4"/>
      <c r="P1095" s="28">
        <f t="shared" si="131"/>
        <v>0</v>
      </c>
      <c r="Q1095" s="4"/>
      <c r="R1095" s="4"/>
      <c r="S1095" s="4"/>
      <c r="T1095" s="28">
        <f t="shared" si="132"/>
        <v>0</v>
      </c>
      <c r="U1095" s="29">
        <f t="shared" si="135"/>
        <v>0</v>
      </c>
      <c r="V1095" s="29">
        <f t="shared" si="135"/>
        <v>0</v>
      </c>
      <c r="W1095" s="29">
        <f t="shared" si="135"/>
        <v>0</v>
      </c>
      <c r="X1095" s="30">
        <f t="shared" si="133"/>
        <v>0</v>
      </c>
    </row>
    <row r="1096" spans="1:24" ht="20.25">
      <c r="A1096" s="25">
        <v>32</v>
      </c>
      <c r="B1096" s="26" t="s">
        <v>73</v>
      </c>
      <c r="C1096" s="27" t="s">
        <v>43</v>
      </c>
      <c r="D1096" s="32"/>
      <c r="E1096" s="4"/>
      <c r="F1096" s="4"/>
      <c r="G1096" s="4"/>
      <c r="H1096" s="28">
        <f t="shared" si="129"/>
        <v>0</v>
      </c>
      <c r="I1096" s="4"/>
      <c r="J1096" s="4"/>
      <c r="K1096" s="4"/>
      <c r="L1096" s="28">
        <f t="shared" si="130"/>
        <v>0</v>
      </c>
      <c r="M1096" s="4"/>
      <c r="N1096" s="4"/>
      <c r="O1096" s="4"/>
      <c r="P1096" s="28">
        <f t="shared" si="131"/>
        <v>0</v>
      </c>
      <c r="Q1096" s="4"/>
      <c r="R1096" s="4"/>
      <c r="S1096" s="4"/>
      <c r="T1096" s="28">
        <f t="shared" si="132"/>
        <v>0</v>
      </c>
      <c r="U1096" s="29">
        <f t="shared" si="135"/>
        <v>0</v>
      </c>
      <c r="V1096" s="29">
        <f t="shared" si="135"/>
        <v>0</v>
      </c>
      <c r="W1096" s="29">
        <f t="shared" si="135"/>
        <v>0</v>
      </c>
      <c r="X1096" s="30">
        <f t="shared" si="133"/>
        <v>0</v>
      </c>
    </row>
    <row r="1097" spans="1:24" ht="40.5">
      <c r="A1097" s="25">
        <v>33</v>
      </c>
      <c r="B1097" s="26" t="s">
        <v>73</v>
      </c>
      <c r="C1097" s="27" t="s">
        <v>122</v>
      </c>
      <c r="D1097" s="32"/>
      <c r="E1097" s="4"/>
      <c r="F1097" s="4"/>
      <c r="G1097" s="4"/>
      <c r="H1097" s="28">
        <f t="shared" si="129"/>
        <v>0</v>
      </c>
      <c r="I1097" s="4"/>
      <c r="J1097" s="4"/>
      <c r="K1097" s="4"/>
      <c r="L1097" s="28">
        <f t="shared" si="130"/>
        <v>0</v>
      </c>
      <c r="M1097" s="4"/>
      <c r="N1097" s="4"/>
      <c r="O1097" s="4"/>
      <c r="P1097" s="28">
        <f t="shared" si="131"/>
        <v>0</v>
      </c>
      <c r="Q1097" s="4"/>
      <c r="R1097" s="4"/>
      <c r="S1097" s="4"/>
      <c r="T1097" s="28">
        <f t="shared" si="132"/>
        <v>0</v>
      </c>
      <c r="U1097" s="29">
        <f t="shared" si="135"/>
        <v>0</v>
      </c>
      <c r="V1097" s="29">
        <f t="shared" si="135"/>
        <v>0</v>
      </c>
      <c r="W1097" s="29">
        <f t="shared" si="135"/>
        <v>0</v>
      </c>
      <c r="X1097" s="30">
        <f t="shared" si="133"/>
        <v>0</v>
      </c>
    </row>
    <row r="1098" spans="1:24" ht="20.25">
      <c r="A1098" s="25">
        <v>35</v>
      </c>
      <c r="B1098" s="26" t="s">
        <v>73</v>
      </c>
      <c r="C1098" s="34" t="s">
        <v>44</v>
      </c>
      <c r="D1098" s="32"/>
      <c r="E1098" s="4"/>
      <c r="F1098" s="4"/>
      <c r="G1098" s="4"/>
      <c r="H1098" s="28">
        <f t="shared" si="129"/>
        <v>0</v>
      </c>
      <c r="I1098" s="4"/>
      <c r="J1098" s="4"/>
      <c r="K1098" s="4"/>
      <c r="L1098" s="28">
        <f t="shared" si="130"/>
        <v>0</v>
      </c>
      <c r="M1098" s="4"/>
      <c r="N1098" s="4"/>
      <c r="O1098" s="4"/>
      <c r="P1098" s="28">
        <f t="shared" si="131"/>
        <v>0</v>
      </c>
      <c r="Q1098" s="4"/>
      <c r="R1098" s="4"/>
      <c r="S1098" s="4"/>
      <c r="T1098" s="28">
        <f t="shared" si="132"/>
        <v>0</v>
      </c>
      <c r="U1098" s="29">
        <f t="shared" si="135"/>
        <v>0</v>
      </c>
      <c r="V1098" s="29">
        <f t="shared" si="135"/>
        <v>0</v>
      </c>
      <c r="W1098" s="29">
        <f t="shared" si="135"/>
        <v>0</v>
      </c>
      <c r="X1098" s="30">
        <f t="shared" si="133"/>
        <v>0</v>
      </c>
    </row>
    <row r="1099" spans="1:24" ht="20.25">
      <c r="A1099" s="25">
        <v>36</v>
      </c>
      <c r="B1099" s="26" t="s">
        <v>73</v>
      </c>
      <c r="C1099" s="34" t="s">
        <v>45</v>
      </c>
      <c r="D1099" s="32">
        <v>4</v>
      </c>
      <c r="E1099" s="4"/>
      <c r="F1099" s="4">
        <v>2</v>
      </c>
      <c r="G1099" s="4"/>
      <c r="H1099" s="28">
        <f t="shared" si="129"/>
        <v>2</v>
      </c>
      <c r="I1099" s="4"/>
      <c r="J1099" s="4">
        <v>1</v>
      </c>
      <c r="K1099" s="4"/>
      <c r="L1099" s="28">
        <f t="shared" si="130"/>
        <v>1</v>
      </c>
      <c r="M1099" s="4"/>
      <c r="N1099" s="4">
        <v>1</v>
      </c>
      <c r="O1099" s="4"/>
      <c r="P1099" s="28">
        <f t="shared" si="131"/>
        <v>1</v>
      </c>
      <c r="Q1099" s="4"/>
      <c r="R1099" s="4"/>
      <c r="S1099" s="4"/>
      <c r="T1099" s="28">
        <f t="shared" si="132"/>
        <v>0</v>
      </c>
      <c r="U1099" s="29">
        <f t="shared" si="135"/>
        <v>0</v>
      </c>
      <c r="V1099" s="29">
        <f t="shared" si="135"/>
        <v>4</v>
      </c>
      <c r="W1099" s="29">
        <f t="shared" si="135"/>
        <v>0</v>
      </c>
      <c r="X1099" s="30">
        <f t="shared" si="133"/>
        <v>4</v>
      </c>
    </row>
    <row r="1100" spans="1:24" ht="20.25">
      <c r="A1100" s="25">
        <v>37</v>
      </c>
      <c r="B1100" s="26" t="s">
        <v>73</v>
      </c>
      <c r="C1100" s="34" t="s">
        <v>46</v>
      </c>
      <c r="D1100" s="32"/>
      <c r="E1100" s="4"/>
      <c r="F1100" s="4"/>
      <c r="G1100" s="4"/>
      <c r="H1100" s="28">
        <f t="shared" si="129"/>
        <v>0</v>
      </c>
      <c r="I1100" s="4"/>
      <c r="J1100" s="4"/>
      <c r="K1100" s="4"/>
      <c r="L1100" s="28">
        <f t="shared" si="130"/>
        <v>0</v>
      </c>
      <c r="M1100" s="4"/>
      <c r="N1100" s="4"/>
      <c r="O1100" s="4"/>
      <c r="P1100" s="28">
        <f t="shared" si="131"/>
        <v>0</v>
      </c>
      <c r="Q1100" s="4"/>
      <c r="R1100" s="4"/>
      <c r="S1100" s="4"/>
      <c r="T1100" s="28">
        <f t="shared" si="132"/>
        <v>0</v>
      </c>
      <c r="U1100" s="29">
        <f t="shared" si="135"/>
        <v>0</v>
      </c>
      <c r="V1100" s="29">
        <f t="shared" si="135"/>
        <v>0</v>
      </c>
      <c r="W1100" s="29">
        <f t="shared" si="135"/>
        <v>0</v>
      </c>
      <c r="X1100" s="30">
        <f t="shared" si="133"/>
        <v>0</v>
      </c>
    </row>
    <row r="1101" spans="1:24" ht="20.25">
      <c r="A1101" s="25">
        <v>38</v>
      </c>
      <c r="B1101" s="26" t="s">
        <v>73</v>
      </c>
      <c r="C1101" s="34" t="s">
        <v>47</v>
      </c>
      <c r="D1101" s="32"/>
      <c r="E1101" s="4"/>
      <c r="F1101" s="4"/>
      <c r="G1101" s="4"/>
      <c r="H1101" s="28">
        <f>SUM(E1101,F1101,G1101)</f>
        <v>0</v>
      </c>
      <c r="I1101" s="4"/>
      <c r="J1101" s="4"/>
      <c r="K1101" s="4"/>
      <c r="L1101" s="28">
        <f>SUM(I1101,J1101,K1101)</f>
        <v>0</v>
      </c>
      <c r="M1101" s="4"/>
      <c r="N1101" s="4"/>
      <c r="O1101" s="4"/>
      <c r="P1101" s="28">
        <f t="shared" si="131"/>
        <v>0</v>
      </c>
      <c r="Q1101" s="4"/>
      <c r="R1101" s="4"/>
      <c r="S1101" s="4"/>
      <c r="T1101" s="28">
        <f t="shared" si="132"/>
        <v>0</v>
      </c>
      <c r="U1101" s="29">
        <f t="shared" si="135"/>
        <v>0</v>
      </c>
      <c r="V1101" s="29">
        <f t="shared" si="135"/>
        <v>0</v>
      </c>
      <c r="W1101" s="29">
        <f t="shared" si="135"/>
        <v>0</v>
      </c>
      <c r="X1101" s="30">
        <f t="shared" si="133"/>
        <v>0</v>
      </c>
    </row>
    <row r="1102" spans="1:24">
      <c r="A1102" s="35">
        <v>30</v>
      </c>
      <c r="B1102" s="26" t="s">
        <v>73</v>
      </c>
      <c r="C1102" s="35" t="s">
        <v>14</v>
      </c>
      <c r="D1102" s="36">
        <f>SUM(D1066:D1101)</f>
        <v>499</v>
      </c>
      <c r="E1102" s="35">
        <f t="shared" ref="E1102:S1102" si="136">SUM(E1066:E1101)</f>
        <v>0</v>
      </c>
      <c r="F1102" s="35">
        <f t="shared" si="136"/>
        <v>139</v>
      </c>
      <c r="G1102" s="35">
        <f t="shared" si="136"/>
        <v>0</v>
      </c>
      <c r="H1102" s="28">
        <f>SUM(E1102,F1102,G1102)</f>
        <v>139</v>
      </c>
      <c r="I1102" s="35">
        <f t="shared" si="136"/>
        <v>8</v>
      </c>
      <c r="J1102" s="35">
        <f t="shared" si="136"/>
        <v>268</v>
      </c>
      <c r="K1102" s="35">
        <f t="shared" si="136"/>
        <v>0</v>
      </c>
      <c r="L1102" s="28">
        <f>SUM(I1102,J1102,K1102)</f>
        <v>276</v>
      </c>
      <c r="M1102" s="35">
        <f t="shared" si="136"/>
        <v>11</v>
      </c>
      <c r="N1102" s="35">
        <f t="shared" si="136"/>
        <v>71</v>
      </c>
      <c r="O1102" s="35">
        <f t="shared" si="136"/>
        <v>0</v>
      </c>
      <c r="P1102" s="28">
        <f>SUM(M1102,N1102,O1102)</f>
        <v>82</v>
      </c>
      <c r="Q1102" s="35">
        <f t="shared" si="136"/>
        <v>2</v>
      </c>
      <c r="R1102" s="35">
        <f t="shared" si="136"/>
        <v>0</v>
      </c>
      <c r="S1102" s="35">
        <f t="shared" si="136"/>
        <v>0</v>
      </c>
      <c r="T1102" s="28">
        <f>SUM(Q1102,R1102,S1102)</f>
        <v>2</v>
      </c>
      <c r="U1102" s="37">
        <f t="shared" si="135"/>
        <v>21</v>
      </c>
      <c r="V1102" s="37">
        <f t="shared" si="135"/>
        <v>478</v>
      </c>
      <c r="W1102" s="37">
        <f t="shared" si="135"/>
        <v>0</v>
      </c>
      <c r="X1102" s="37">
        <f>SUM(U1102,V1102,W1102)</f>
        <v>499</v>
      </c>
    </row>
    <row r="1103" spans="1:24" ht="22.5">
      <c r="A1103" s="53"/>
      <c r="B1103" s="53" t="s">
        <v>74</v>
      </c>
      <c r="C1103" s="53" t="s">
        <v>74</v>
      </c>
      <c r="D1103" s="54">
        <f t="shared" ref="D1103:O1103" si="137">SUM(D48,D85,D121,D157,D193,D229,D265,D301,D338,D374,D411,D447,D484,D521,D557,D593,D630,D667,D703,D739,D775,D811,D847,D883,D920,D957,D993,D1029,D1065,D1102)</f>
        <v>23126</v>
      </c>
      <c r="E1103" s="53">
        <f t="shared" si="137"/>
        <v>20</v>
      </c>
      <c r="F1103" s="53">
        <f t="shared" si="137"/>
        <v>4717</v>
      </c>
      <c r="G1103" s="53">
        <f t="shared" si="137"/>
        <v>17</v>
      </c>
      <c r="H1103" s="54">
        <f t="shared" si="137"/>
        <v>4754</v>
      </c>
      <c r="I1103" s="53">
        <f t="shared" si="137"/>
        <v>307</v>
      </c>
      <c r="J1103" s="53">
        <f t="shared" si="137"/>
        <v>8623</v>
      </c>
      <c r="K1103" s="53">
        <f t="shared" si="137"/>
        <v>0</v>
      </c>
      <c r="L1103" s="54">
        <f t="shared" si="137"/>
        <v>8930</v>
      </c>
      <c r="M1103" s="53">
        <f t="shared" si="137"/>
        <v>438</v>
      </c>
      <c r="N1103" s="53">
        <f t="shared" si="137"/>
        <v>8223</v>
      </c>
      <c r="O1103" s="53">
        <f t="shared" si="137"/>
        <v>0</v>
      </c>
      <c r="P1103" s="28">
        <f>SUM(M1103,N1103,O1103)</f>
        <v>8661</v>
      </c>
      <c r="Q1103" s="53">
        <f>SUM(Q48,Q85,Q121,Q157,Q193,Q229,Q265,Q301,Q338,Q374,Q411,Q447,Q484,Q521,Q557,Q593,Q630,Q667,Q703,Q739,Q775,Q811,Q847,Q883,Q920,Q957,Q993,Q1029,Q1065,Q1102)</f>
        <v>318</v>
      </c>
      <c r="R1103" s="53">
        <f>SUM(R48,R85,R121,R157,R193,R229,R265,R301,R338,R374,R411,R447,R484,R521,R557,R593,R630,R667,R703,R739,R775,R811,R847,R883,R920,R957,R993,R1029,R1065,R1102)</f>
        <v>463</v>
      </c>
      <c r="S1103" s="53">
        <f>SUM(S48,S85,S121,S157,S193,S229,S265,S301,S338,S374,S411,S447,S484,S521,S557,S593,S630,S667,S703,S739,S775,S811,S847,S883,S920,S957,S993,S1029,S1065,S1102)</f>
        <v>0</v>
      </c>
      <c r="T1103" s="28">
        <f>SUM(Q1103,R1103,S1103)</f>
        <v>781</v>
      </c>
      <c r="U1103" s="29">
        <f t="shared" si="135"/>
        <v>1083</v>
      </c>
      <c r="V1103" s="29">
        <f t="shared" si="135"/>
        <v>22026</v>
      </c>
      <c r="W1103" s="29">
        <f t="shared" si="135"/>
        <v>17</v>
      </c>
      <c r="X1103" s="30">
        <f>SUM(U1103,V1103,W1103)</f>
        <v>23126</v>
      </c>
    </row>
    <row r="1104" spans="1:24" ht="20.25">
      <c r="A1104" s="55"/>
      <c r="B1104" s="56" t="s">
        <v>78</v>
      </c>
      <c r="C1104" s="57" t="s">
        <v>16</v>
      </c>
      <c r="D1104" s="36">
        <f>SUM(D13,D49,D86,D122,D158,D194,D230,D266,D302,D339,D375,D412,D448,D485,D522,D558,D594,D631,D668,D704,D740,D776,D812,D848,D884,D921,D958,D994,D1030,D1066)</f>
        <v>3315</v>
      </c>
      <c r="E1104" s="56">
        <f t="shared" ref="E1104:X1106" si="138">SUM(E13,E49,E86,E122,E158,E194,E230,E266,E302,E339,E375,E412,E448,E485,E522,E558,E594,E631,E668,E704,E740,E776,E812,E848,E884,E921,E958,E994,E1030,E1066)</f>
        <v>7</v>
      </c>
      <c r="F1104" s="56">
        <f t="shared" si="138"/>
        <v>212</v>
      </c>
      <c r="G1104" s="56">
        <f t="shared" si="138"/>
        <v>0</v>
      </c>
      <c r="H1104" s="36">
        <f t="shared" si="138"/>
        <v>219</v>
      </c>
      <c r="I1104" s="56">
        <f t="shared" si="138"/>
        <v>45</v>
      </c>
      <c r="J1104" s="56">
        <f t="shared" si="138"/>
        <v>1818</v>
      </c>
      <c r="K1104" s="56">
        <f t="shared" si="138"/>
        <v>0</v>
      </c>
      <c r="L1104" s="36">
        <f t="shared" si="138"/>
        <v>1863</v>
      </c>
      <c r="M1104" s="56">
        <f t="shared" si="138"/>
        <v>47</v>
      </c>
      <c r="N1104" s="56">
        <f t="shared" si="138"/>
        <v>1139</v>
      </c>
      <c r="O1104" s="56">
        <f t="shared" si="138"/>
        <v>0</v>
      </c>
      <c r="P1104" s="36">
        <f t="shared" si="138"/>
        <v>1186</v>
      </c>
      <c r="Q1104" s="56">
        <f t="shared" si="138"/>
        <v>47</v>
      </c>
      <c r="R1104" s="56">
        <f t="shared" si="138"/>
        <v>0</v>
      </c>
      <c r="S1104" s="56">
        <f t="shared" si="138"/>
        <v>0</v>
      </c>
      <c r="T1104" s="36">
        <f t="shared" si="138"/>
        <v>47</v>
      </c>
      <c r="U1104" s="56">
        <f t="shared" si="138"/>
        <v>146</v>
      </c>
      <c r="V1104" s="56">
        <f t="shared" si="138"/>
        <v>3169</v>
      </c>
      <c r="W1104" s="56">
        <f t="shared" si="138"/>
        <v>0</v>
      </c>
      <c r="X1104" s="56">
        <f t="shared" si="138"/>
        <v>3315</v>
      </c>
    </row>
    <row r="1105" spans="1:24" ht="20.25">
      <c r="A1105" s="56"/>
      <c r="B1105" s="56" t="s">
        <v>78</v>
      </c>
      <c r="C1105" s="57" t="s">
        <v>17</v>
      </c>
      <c r="D1105" s="36">
        <f>SUM(D14,D50,D87,D123,D159,D195,D231,D267,D303,D340,D376,D413,D449,D486,D523,D559,D595,D632,D669,D705,D741,D777,D813,D849,D885,D922,D959,D995,D1031,D1067)</f>
        <v>1033</v>
      </c>
      <c r="E1105" s="56">
        <f t="shared" si="138"/>
        <v>0</v>
      </c>
      <c r="F1105" s="56">
        <f t="shared" si="138"/>
        <v>157</v>
      </c>
      <c r="G1105" s="56">
        <f t="shared" si="138"/>
        <v>0</v>
      </c>
      <c r="H1105" s="36">
        <f t="shared" si="138"/>
        <v>157</v>
      </c>
      <c r="I1105" s="56">
        <f t="shared" si="138"/>
        <v>26</v>
      </c>
      <c r="J1105" s="56">
        <f t="shared" si="138"/>
        <v>303</v>
      </c>
      <c r="K1105" s="56">
        <f t="shared" si="138"/>
        <v>0</v>
      </c>
      <c r="L1105" s="36">
        <f t="shared" si="138"/>
        <v>329</v>
      </c>
      <c r="M1105" s="56">
        <f t="shared" si="138"/>
        <v>26</v>
      </c>
      <c r="N1105" s="56">
        <f t="shared" si="138"/>
        <v>521</v>
      </c>
      <c r="O1105" s="56">
        <f t="shared" si="138"/>
        <v>0</v>
      </c>
      <c r="P1105" s="36">
        <f t="shared" si="138"/>
        <v>547</v>
      </c>
      <c r="Q1105" s="56">
        <f t="shared" si="138"/>
        <v>0</v>
      </c>
      <c r="R1105" s="56">
        <f t="shared" si="138"/>
        <v>0</v>
      </c>
      <c r="S1105" s="56">
        <f t="shared" si="138"/>
        <v>0</v>
      </c>
      <c r="T1105" s="36">
        <f t="shared" si="138"/>
        <v>0</v>
      </c>
      <c r="U1105" s="56">
        <f t="shared" si="138"/>
        <v>52</v>
      </c>
      <c r="V1105" s="56">
        <f t="shared" si="138"/>
        <v>981</v>
      </c>
      <c r="W1105" s="56">
        <f t="shared" si="138"/>
        <v>0</v>
      </c>
      <c r="X1105" s="56">
        <f t="shared" si="138"/>
        <v>1033</v>
      </c>
    </row>
    <row r="1106" spans="1:24" ht="20.25">
      <c r="A1106" s="56"/>
      <c r="B1106" s="56" t="s">
        <v>78</v>
      </c>
      <c r="C1106" s="57" t="s">
        <v>18</v>
      </c>
      <c r="D1106" s="36">
        <f>SUM(D15,D51,D88,D124,D160,D196,D232,D268,D304,D341,D377,D414,D450,D487,D524,D560,D596,D633,D670,D706,D742,D778,D814,D850,D886,D923,D960,D996,D1032,D1068)</f>
        <v>1595</v>
      </c>
      <c r="E1106" s="56">
        <f t="shared" si="138"/>
        <v>9</v>
      </c>
      <c r="F1106" s="56">
        <f t="shared" si="138"/>
        <v>489</v>
      </c>
      <c r="G1106" s="56">
        <f t="shared" si="138"/>
        <v>12</v>
      </c>
      <c r="H1106" s="36">
        <f t="shared" si="138"/>
        <v>510</v>
      </c>
      <c r="I1106" s="56">
        <f t="shared" si="138"/>
        <v>20</v>
      </c>
      <c r="J1106" s="56">
        <f t="shared" si="138"/>
        <v>432</v>
      </c>
      <c r="K1106" s="56">
        <f t="shared" si="138"/>
        <v>0</v>
      </c>
      <c r="L1106" s="36">
        <f t="shared" si="138"/>
        <v>452</v>
      </c>
      <c r="M1106" s="56">
        <f t="shared" si="138"/>
        <v>24</v>
      </c>
      <c r="N1106" s="56">
        <f t="shared" si="138"/>
        <v>569</v>
      </c>
      <c r="O1106" s="56">
        <f t="shared" si="138"/>
        <v>0</v>
      </c>
      <c r="P1106" s="36">
        <f t="shared" si="138"/>
        <v>593</v>
      </c>
      <c r="Q1106" s="56">
        <f t="shared" si="138"/>
        <v>27</v>
      </c>
      <c r="R1106" s="56">
        <f t="shared" si="138"/>
        <v>13</v>
      </c>
      <c r="S1106" s="56">
        <f t="shared" si="138"/>
        <v>0</v>
      </c>
      <c r="T1106" s="36">
        <f t="shared" si="138"/>
        <v>40</v>
      </c>
      <c r="U1106" s="56">
        <f t="shared" si="138"/>
        <v>80</v>
      </c>
      <c r="V1106" s="56">
        <f t="shared" si="138"/>
        <v>1503</v>
      </c>
      <c r="W1106" s="56">
        <f t="shared" si="138"/>
        <v>12</v>
      </c>
      <c r="X1106" s="56">
        <f t="shared" si="138"/>
        <v>1595</v>
      </c>
    </row>
    <row r="1107" spans="1:24" ht="20.25">
      <c r="A1107" s="56"/>
      <c r="B1107" s="56" t="s">
        <v>78</v>
      </c>
      <c r="C1107" s="57" t="s">
        <v>19</v>
      </c>
      <c r="D1107" s="36">
        <f>SUM(D16,D52,D89,D125,D161,D197,D233,D269,D305,D342,D378,D415,D451,D488,D525,D561,D597,D671,D707,D743,D779,D815,D851,D887,D924,D961,D997,D1033,D1069)</f>
        <v>516</v>
      </c>
      <c r="E1107" s="56">
        <f t="shared" ref="E1107:X1107" si="139">SUM(E16,E52,E89,E125,E161,E197,E233,E269,E305,E342,E378,E415,E451,E488,E525,E561,E597,E671,E707,E743,E779,E815,E851,E887,E924,E961,E997,E1033,E1069)</f>
        <v>1</v>
      </c>
      <c r="F1107" s="56">
        <f t="shared" si="139"/>
        <v>232</v>
      </c>
      <c r="G1107" s="56">
        <f t="shared" si="139"/>
        <v>0</v>
      </c>
      <c r="H1107" s="36">
        <f t="shared" si="139"/>
        <v>233</v>
      </c>
      <c r="I1107" s="56">
        <f t="shared" si="139"/>
        <v>9</v>
      </c>
      <c r="J1107" s="56">
        <f t="shared" si="139"/>
        <v>183</v>
      </c>
      <c r="K1107" s="56">
        <f t="shared" si="139"/>
        <v>0</v>
      </c>
      <c r="L1107" s="36">
        <f t="shared" si="139"/>
        <v>192</v>
      </c>
      <c r="M1107" s="56">
        <f t="shared" si="139"/>
        <v>9</v>
      </c>
      <c r="N1107" s="56">
        <f t="shared" si="139"/>
        <v>69</v>
      </c>
      <c r="O1107" s="56">
        <f t="shared" si="139"/>
        <v>0</v>
      </c>
      <c r="P1107" s="36">
        <f t="shared" si="139"/>
        <v>78</v>
      </c>
      <c r="Q1107" s="56">
        <f t="shared" si="139"/>
        <v>7</v>
      </c>
      <c r="R1107" s="56">
        <f t="shared" si="139"/>
        <v>6</v>
      </c>
      <c r="S1107" s="56">
        <f t="shared" si="139"/>
        <v>0</v>
      </c>
      <c r="T1107" s="36">
        <f t="shared" si="139"/>
        <v>13</v>
      </c>
      <c r="U1107" s="56">
        <f t="shared" si="139"/>
        <v>26</v>
      </c>
      <c r="V1107" s="56">
        <f t="shared" si="139"/>
        <v>490</v>
      </c>
      <c r="W1107" s="56">
        <f t="shared" si="139"/>
        <v>0</v>
      </c>
      <c r="X1107" s="56">
        <f t="shared" si="139"/>
        <v>516</v>
      </c>
    </row>
    <row r="1108" spans="1:24" ht="20.25">
      <c r="A1108" s="56"/>
      <c r="B1108" s="56" t="s">
        <v>78</v>
      </c>
      <c r="C1108" s="57" t="s">
        <v>20</v>
      </c>
      <c r="D1108" s="36">
        <f>SUM(D17,D53,D90,D126,D162,D198,D234,D270,D306,D343,D379,D416,D452,D489,D526,D562,D598,D635,D672,D708,D744,D780,D816,D852,D888,D925,D962,D998,D1034,D1070)</f>
        <v>1229</v>
      </c>
      <c r="E1108" s="56">
        <f t="shared" ref="E1108:X1110" si="140">SUM(E17,E53,E90,E126,E162,E198,E234,E270,E306,E343,E379,E416,E452,E489,E526,E562,E598,E635,E672,E708,E744,E780,E816,E852,E888,E925,E962,E998,E1034,E1070)</f>
        <v>0</v>
      </c>
      <c r="F1108" s="56">
        <f t="shared" si="140"/>
        <v>380</v>
      </c>
      <c r="G1108" s="56">
        <f t="shared" si="140"/>
        <v>0</v>
      </c>
      <c r="H1108" s="36">
        <f t="shared" si="140"/>
        <v>380</v>
      </c>
      <c r="I1108" s="56">
        <f t="shared" si="140"/>
        <v>21</v>
      </c>
      <c r="J1108" s="56">
        <f t="shared" si="140"/>
        <v>419</v>
      </c>
      <c r="K1108" s="56">
        <f t="shared" si="140"/>
        <v>0</v>
      </c>
      <c r="L1108" s="36">
        <f t="shared" si="140"/>
        <v>440</v>
      </c>
      <c r="M1108" s="56">
        <f t="shared" si="140"/>
        <v>39</v>
      </c>
      <c r="N1108" s="56">
        <f t="shared" si="140"/>
        <v>362</v>
      </c>
      <c r="O1108" s="56">
        <f t="shared" si="140"/>
        <v>0</v>
      </c>
      <c r="P1108" s="36">
        <f t="shared" si="140"/>
        <v>401</v>
      </c>
      <c r="Q1108" s="56">
        <f t="shared" si="140"/>
        <v>1</v>
      </c>
      <c r="R1108" s="56">
        <f t="shared" si="140"/>
        <v>7</v>
      </c>
      <c r="S1108" s="56">
        <f t="shared" si="140"/>
        <v>0</v>
      </c>
      <c r="T1108" s="36">
        <f t="shared" si="140"/>
        <v>8</v>
      </c>
      <c r="U1108" s="56">
        <f t="shared" si="140"/>
        <v>61</v>
      </c>
      <c r="V1108" s="56">
        <f t="shared" si="140"/>
        <v>1168</v>
      </c>
      <c r="W1108" s="56">
        <f t="shared" si="140"/>
        <v>0</v>
      </c>
      <c r="X1108" s="56">
        <f t="shared" si="140"/>
        <v>1229</v>
      </c>
    </row>
    <row r="1109" spans="1:24" ht="20.25">
      <c r="A1109" s="56"/>
      <c r="B1109" s="56" t="s">
        <v>78</v>
      </c>
      <c r="C1109" s="57" t="s">
        <v>21</v>
      </c>
      <c r="D1109" s="36">
        <f>SUM(D18,D54,D91,D127,D163,D199,D235,D271,D307,D344,D380,D417,D453,D490,D527,D563,D599,D636,D673,D709,D745,D781,D817,D853,D889,D926,D963,D999,D1035,D1071)</f>
        <v>3343</v>
      </c>
      <c r="E1109" s="56">
        <f t="shared" si="140"/>
        <v>0</v>
      </c>
      <c r="F1109" s="56">
        <f t="shared" si="140"/>
        <v>680</v>
      </c>
      <c r="G1109" s="56">
        <f t="shared" si="140"/>
        <v>0</v>
      </c>
      <c r="H1109" s="36">
        <f t="shared" si="140"/>
        <v>680</v>
      </c>
      <c r="I1109" s="56">
        <f t="shared" si="140"/>
        <v>45</v>
      </c>
      <c r="J1109" s="56">
        <f t="shared" si="140"/>
        <v>930</v>
      </c>
      <c r="K1109" s="56">
        <f t="shared" si="140"/>
        <v>0</v>
      </c>
      <c r="L1109" s="36">
        <f t="shared" si="140"/>
        <v>975</v>
      </c>
      <c r="M1109" s="56">
        <f t="shared" si="140"/>
        <v>89</v>
      </c>
      <c r="N1109" s="56">
        <f t="shared" si="140"/>
        <v>1498</v>
      </c>
      <c r="O1109" s="56">
        <f t="shared" si="140"/>
        <v>0</v>
      </c>
      <c r="P1109" s="36">
        <f t="shared" si="140"/>
        <v>1587</v>
      </c>
      <c r="Q1109" s="56">
        <f t="shared" si="140"/>
        <v>46</v>
      </c>
      <c r="R1109" s="56">
        <f t="shared" si="140"/>
        <v>55</v>
      </c>
      <c r="S1109" s="56">
        <f t="shared" si="140"/>
        <v>0</v>
      </c>
      <c r="T1109" s="36">
        <f t="shared" si="140"/>
        <v>101</v>
      </c>
      <c r="U1109" s="56">
        <f t="shared" si="140"/>
        <v>180</v>
      </c>
      <c r="V1109" s="56">
        <f t="shared" si="140"/>
        <v>3163</v>
      </c>
      <c r="W1109" s="56">
        <f t="shared" si="140"/>
        <v>0</v>
      </c>
      <c r="X1109" s="56">
        <f t="shared" si="140"/>
        <v>3343</v>
      </c>
    </row>
    <row r="1110" spans="1:24" ht="20.25">
      <c r="A1110" s="56"/>
      <c r="B1110" s="56" t="s">
        <v>78</v>
      </c>
      <c r="C1110" s="57" t="s">
        <v>22</v>
      </c>
      <c r="D1110" s="36">
        <f>SUM(D19,D55,D92,D128,D164,D200,D236,D272,D308,D345,D381,D418,D454,D491,D528,D564,D600,D637,D674,D710,D746,D782,D818,D854,D890,D927,D964,D1000,D1036,D1072)</f>
        <v>1939</v>
      </c>
      <c r="E1110" s="56">
        <f t="shared" si="140"/>
        <v>0</v>
      </c>
      <c r="F1110" s="56">
        <f t="shared" si="140"/>
        <v>585</v>
      </c>
      <c r="G1110" s="56">
        <f t="shared" si="140"/>
        <v>0</v>
      </c>
      <c r="H1110" s="36">
        <f t="shared" si="140"/>
        <v>585</v>
      </c>
      <c r="I1110" s="56">
        <f t="shared" si="140"/>
        <v>36</v>
      </c>
      <c r="J1110" s="56">
        <f t="shared" si="140"/>
        <v>921</v>
      </c>
      <c r="K1110" s="56">
        <f t="shared" si="140"/>
        <v>0</v>
      </c>
      <c r="L1110" s="36">
        <f t="shared" si="140"/>
        <v>957</v>
      </c>
      <c r="M1110" s="56">
        <f t="shared" si="140"/>
        <v>21</v>
      </c>
      <c r="N1110" s="56">
        <f t="shared" si="140"/>
        <v>337</v>
      </c>
      <c r="O1110" s="56">
        <f t="shared" si="140"/>
        <v>0</v>
      </c>
      <c r="P1110" s="36">
        <f t="shared" si="140"/>
        <v>358</v>
      </c>
      <c r="Q1110" s="56">
        <f t="shared" si="140"/>
        <v>39</v>
      </c>
      <c r="R1110" s="56">
        <f t="shared" si="140"/>
        <v>0</v>
      </c>
      <c r="S1110" s="56">
        <f t="shared" si="140"/>
        <v>0</v>
      </c>
      <c r="T1110" s="36">
        <f t="shared" si="140"/>
        <v>39</v>
      </c>
      <c r="U1110" s="56">
        <f t="shared" si="140"/>
        <v>96</v>
      </c>
      <c r="V1110" s="56">
        <f t="shared" si="140"/>
        <v>1843</v>
      </c>
      <c r="W1110" s="56">
        <f t="shared" si="140"/>
        <v>0</v>
      </c>
      <c r="X1110" s="56">
        <f t="shared" si="140"/>
        <v>1939</v>
      </c>
    </row>
    <row r="1111" spans="1:24" ht="20.25">
      <c r="A1111" s="55"/>
      <c r="B1111" s="55" t="s">
        <v>78</v>
      </c>
      <c r="C1111" s="58" t="s">
        <v>23</v>
      </c>
      <c r="D1111" s="36">
        <f>SUM(D20,D56,D93,D129,D165,D201,D237,D273,D309,D346,D382,D419,D455,D492,D529,D565,D601,D638,D675,D711,D747,D783,D819,D855,D855,D891,D928,D965,D1001,D1073)</f>
        <v>51</v>
      </c>
      <c r="E1111" s="56">
        <f t="shared" ref="E1111:X1111" si="141">SUM(E20,E56,E93,E129,E165,E201,E237,E273,E309,E346,E382,E419,E455,E492,E529,E565,E601,E638,E675,E711,E747,E783,E819,E855,E855,E891,E928,E965,E1001,E1073)</f>
        <v>0</v>
      </c>
      <c r="F1111" s="56">
        <f t="shared" si="141"/>
        <v>6</v>
      </c>
      <c r="G1111" s="56">
        <f t="shared" si="141"/>
        <v>0</v>
      </c>
      <c r="H1111" s="36">
        <f t="shared" si="141"/>
        <v>6</v>
      </c>
      <c r="I1111" s="56">
        <f t="shared" si="141"/>
        <v>0</v>
      </c>
      <c r="J1111" s="56">
        <f t="shared" si="141"/>
        <v>17</v>
      </c>
      <c r="K1111" s="56">
        <f t="shared" si="141"/>
        <v>0</v>
      </c>
      <c r="L1111" s="36">
        <f t="shared" si="141"/>
        <v>17</v>
      </c>
      <c r="M1111" s="56">
        <f t="shared" si="141"/>
        <v>0</v>
      </c>
      <c r="N1111" s="56">
        <f t="shared" si="141"/>
        <v>28</v>
      </c>
      <c r="O1111" s="56">
        <f t="shared" si="141"/>
        <v>0</v>
      </c>
      <c r="P1111" s="36">
        <f t="shared" si="141"/>
        <v>28</v>
      </c>
      <c r="Q1111" s="56">
        <f t="shared" si="141"/>
        <v>0</v>
      </c>
      <c r="R1111" s="56">
        <f t="shared" si="141"/>
        <v>0</v>
      </c>
      <c r="S1111" s="56">
        <f t="shared" si="141"/>
        <v>0</v>
      </c>
      <c r="T1111" s="36">
        <f t="shared" si="141"/>
        <v>0</v>
      </c>
      <c r="U1111" s="56">
        <f t="shared" si="141"/>
        <v>0</v>
      </c>
      <c r="V1111" s="56">
        <f t="shared" si="141"/>
        <v>51</v>
      </c>
      <c r="W1111" s="56">
        <f t="shared" si="141"/>
        <v>0</v>
      </c>
      <c r="X1111" s="56">
        <f t="shared" si="141"/>
        <v>51</v>
      </c>
    </row>
    <row r="1112" spans="1:24" ht="20.25">
      <c r="A1112" s="56"/>
      <c r="B1112" s="56" t="s">
        <v>78</v>
      </c>
      <c r="C1112" s="57" t="s">
        <v>24</v>
      </c>
      <c r="D1112" s="36">
        <f>SUM(,D57,D94,D130,D166,D202,D238,D274,D310,D347,D383,D420,D456,D493,D530,D566,D602,D639,D676,D712,D748,D784,D820,D856,D892,D929,D966,D1002,D1038,D1074)</f>
        <v>29</v>
      </c>
      <c r="E1112" s="56">
        <f t="shared" ref="E1112:X1112" si="142">SUM(,E57,E94,E130,E166,E202,E238,E274,E310,E347,E383,E420,E456,E493,E530,E566,E602,E639,E676,E712,E748,E784,E820,E856,E892,E929,E966,E1002,E1038,E1074)</f>
        <v>0</v>
      </c>
      <c r="F1112" s="56">
        <f t="shared" si="142"/>
        <v>9</v>
      </c>
      <c r="G1112" s="56">
        <f t="shared" si="142"/>
        <v>0</v>
      </c>
      <c r="H1112" s="36">
        <f t="shared" si="142"/>
        <v>9</v>
      </c>
      <c r="I1112" s="56">
        <f t="shared" si="142"/>
        <v>0</v>
      </c>
      <c r="J1112" s="56">
        <f t="shared" si="142"/>
        <v>9</v>
      </c>
      <c r="K1112" s="56">
        <f t="shared" si="142"/>
        <v>0</v>
      </c>
      <c r="L1112" s="36">
        <f t="shared" si="142"/>
        <v>9</v>
      </c>
      <c r="M1112" s="56">
        <f t="shared" si="142"/>
        <v>0</v>
      </c>
      <c r="N1112" s="56">
        <f t="shared" si="142"/>
        <v>1</v>
      </c>
      <c r="O1112" s="56">
        <f t="shared" si="142"/>
        <v>0</v>
      </c>
      <c r="P1112" s="36">
        <f t="shared" si="142"/>
        <v>1</v>
      </c>
      <c r="Q1112" s="56">
        <f t="shared" si="142"/>
        <v>2</v>
      </c>
      <c r="R1112" s="56">
        <f t="shared" si="142"/>
        <v>8</v>
      </c>
      <c r="S1112" s="56">
        <f t="shared" si="142"/>
        <v>0</v>
      </c>
      <c r="T1112" s="36">
        <f t="shared" si="142"/>
        <v>10</v>
      </c>
      <c r="U1112" s="56">
        <f t="shared" si="142"/>
        <v>2</v>
      </c>
      <c r="V1112" s="56">
        <f t="shared" si="142"/>
        <v>27</v>
      </c>
      <c r="W1112" s="56">
        <f t="shared" si="142"/>
        <v>0</v>
      </c>
      <c r="X1112" s="56">
        <f t="shared" si="142"/>
        <v>29</v>
      </c>
    </row>
    <row r="1113" spans="1:24" ht="20.25">
      <c r="A1113" s="56"/>
      <c r="B1113" s="56" t="s">
        <v>78</v>
      </c>
      <c r="C1113" s="57" t="s">
        <v>25</v>
      </c>
      <c r="D1113" s="36">
        <f>SUM(D22,D58,D95,D131,D167,D239,D275,D311,D384,D421,D457,D494,D531,D567,D603,D640,D677,D713,D749,D785,D821,D857,D893,D930,D967,D1003,D1039,D1075)</f>
        <v>126</v>
      </c>
      <c r="E1113" s="56">
        <f t="shared" ref="E1113:X1113" si="143">SUM(E22,E58,E95,E131,E167,E239,E275,E311,E384,E421,E457,E494,E531,E567,E603,E640,E677,E713,E749,E785,E821,E857,E893,E930,E967,E1003,E1039,E1075)</f>
        <v>0</v>
      </c>
      <c r="F1113" s="56">
        <f t="shared" si="143"/>
        <v>3</v>
      </c>
      <c r="G1113" s="56">
        <f t="shared" si="143"/>
        <v>0</v>
      </c>
      <c r="H1113" s="36">
        <f t="shared" si="143"/>
        <v>3</v>
      </c>
      <c r="I1113" s="56">
        <f t="shared" si="143"/>
        <v>3</v>
      </c>
      <c r="J1113" s="56">
        <f t="shared" si="143"/>
        <v>70</v>
      </c>
      <c r="K1113" s="56">
        <f t="shared" si="143"/>
        <v>0</v>
      </c>
      <c r="L1113" s="36">
        <f t="shared" si="143"/>
        <v>73</v>
      </c>
      <c r="M1113" s="56">
        <f t="shared" si="143"/>
        <v>4</v>
      </c>
      <c r="N1113" s="56">
        <f t="shared" si="143"/>
        <v>46</v>
      </c>
      <c r="O1113" s="56">
        <f t="shared" si="143"/>
        <v>0</v>
      </c>
      <c r="P1113" s="36">
        <f t="shared" si="143"/>
        <v>50</v>
      </c>
      <c r="Q1113" s="56">
        <f t="shared" si="143"/>
        <v>0</v>
      </c>
      <c r="R1113" s="56">
        <f t="shared" si="143"/>
        <v>0</v>
      </c>
      <c r="S1113" s="56">
        <f t="shared" si="143"/>
        <v>0</v>
      </c>
      <c r="T1113" s="36">
        <f t="shared" si="143"/>
        <v>0</v>
      </c>
      <c r="U1113" s="56">
        <f t="shared" si="143"/>
        <v>7</v>
      </c>
      <c r="V1113" s="56">
        <f t="shared" si="143"/>
        <v>119</v>
      </c>
      <c r="W1113" s="56">
        <f t="shared" si="143"/>
        <v>0</v>
      </c>
      <c r="X1113" s="56">
        <f t="shared" si="143"/>
        <v>126</v>
      </c>
    </row>
    <row r="1114" spans="1:24" ht="20.25">
      <c r="A1114" s="56"/>
      <c r="B1114" s="56" t="s">
        <v>78</v>
      </c>
      <c r="C1114" s="57" t="s">
        <v>26</v>
      </c>
      <c r="D1114" s="36">
        <f>SUM(D23,D59,D96,D132,D168,D204,D240,D276,D312,D349,D385,D422,D458,D495,D532,D568,D604,D641,D678,D714,D750,D786,D822,D858,D894,D931,D968,D1004,D1040,D1076)</f>
        <v>260</v>
      </c>
      <c r="E1114" s="56">
        <f t="shared" ref="E1114:X1115" si="144">SUM(E23,E59,E96,E132,E168,E204,E240,E276,E312,E349,E385,E422,E458,E495,E532,E568,E604,E641,E678,E714,E750,E786,E822,E858,E894,E931,E968,E1004,E1040,E1076)</f>
        <v>0</v>
      </c>
      <c r="F1114" s="56">
        <f t="shared" si="144"/>
        <v>64</v>
      </c>
      <c r="G1114" s="56">
        <f t="shared" si="144"/>
        <v>0</v>
      </c>
      <c r="H1114" s="36">
        <f t="shared" si="144"/>
        <v>64</v>
      </c>
      <c r="I1114" s="56">
        <f t="shared" si="144"/>
        <v>3</v>
      </c>
      <c r="J1114" s="56">
        <f t="shared" si="144"/>
        <v>83</v>
      </c>
      <c r="K1114" s="56">
        <f t="shared" si="144"/>
        <v>0</v>
      </c>
      <c r="L1114" s="36">
        <f t="shared" si="144"/>
        <v>86</v>
      </c>
      <c r="M1114" s="56">
        <f t="shared" si="144"/>
        <v>3</v>
      </c>
      <c r="N1114" s="56">
        <f t="shared" si="144"/>
        <v>98</v>
      </c>
      <c r="O1114" s="56">
        <f t="shared" si="144"/>
        <v>0</v>
      </c>
      <c r="P1114" s="36">
        <f t="shared" si="144"/>
        <v>101</v>
      </c>
      <c r="Q1114" s="56">
        <f t="shared" si="144"/>
        <v>7</v>
      </c>
      <c r="R1114" s="56">
        <f t="shared" si="144"/>
        <v>2</v>
      </c>
      <c r="S1114" s="56">
        <f t="shared" si="144"/>
        <v>0</v>
      </c>
      <c r="T1114" s="36">
        <f t="shared" si="144"/>
        <v>9</v>
      </c>
      <c r="U1114" s="56">
        <f t="shared" si="144"/>
        <v>13</v>
      </c>
      <c r="V1114" s="56">
        <f t="shared" si="144"/>
        <v>247</v>
      </c>
      <c r="W1114" s="56">
        <f t="shared" si="144"/>
        <v>0</v>
      </c>
      <c r="X1114" s="56">
        <f t="shared" si="144"/>
        <v>260</v>
      </c>
    </row>
    <row r="1115" spans="1:24" ht="20.25">
      <c r="A1115" s="56"/>
      <c r="B1115" s="56" t="s">
        <v>78</v>
      </c>
      <c r="C1115" s="57" t="s">
        <v>27</v>
      </c>
      <c r="D1115" s="36">
        <f>SUM(D24,D60,D97,D133,D169,D205,D241,D277,D313,D350,D386,D423,D459,D496,D533,D569,D605,D642,D679,D715,D751,D787,D823,D859,D895,D932,D969,D1005,D1041,D1077)</f>
        <v>34</v>
      </c>
      <c r="E1115" s="56">
        <f t="shared" si="144"/>
        <v>0</v>
      </c>
      <c r="F1115" s="56">
        <f t="shared" si="144"/>
        <v>12</v>
      </c>
      <c r="G1115" s="56">
        <f t="shared" si="144"/>
        <v>1</v>
      </c>
      <c r="H1115" s="36">
        <f t="shared" si="144"/>
        <v>13</v>
      </c>
      <c r="I1115" s="56">
        <f t="shared" si="144"/>
        <v>0</v>
      </c>
      <c r="J1115" s="56">
        <f t="shared" si="144"/>
        <v>13</v>
      </c>
      <c r="K1115" s="56">
        <f t="shared" si="144"/>
        <v>0</v>
      </c>
      <c r="L1115" s="36">
        <f t="shared" si="144"/>
        <v>13</v>
      </c>
      <c r="M1115" s="56">
        <f t="shared" si="144"/>
        <v>2</v>
      </c>
      <c r="N1115" s="56">
        <f t="shared" si="144"/>
        <v>4</v>
      </c>
      <c r="O1115" s="56">
        <f t="shared" si="144"/>
        <v>0</v>
      </c>
      <c r="P1115" s="36">
        <f t="shared" si="144"/>
        <v>6</v>
      </c>
      <c r="Q1115" s="56">
        <f t="shared" si="144"/>
        <v>0</v>
      </c>
      <c r="R1115" s="56">
        <f t="shared" si="144"/>
        <v>2</v>
      </c>
      <c r="S1115" s="56">
        <f t="shared" si="144"/>
        <v>0</v>
      </c>
      <c r="T1115" s="36">
        <f t="shared" si="144"/>
        <v>2</v>
      </c>
      <c r="U1115" s="56">
        <f t="shared" si="144"/>
        <v>2</v>
      </c>
      <c r="V1115" s="56">
        <f t="shared" si="144"/>
        <v>31</v>
      </c>
      <c r="W1115" s="56">
        <f t="shared" si="144"/>
        <v>1</v>
      </c>
      <c r="X1115" s="56">
        <f t="shared" si="144"/>
        <v>34</v>
      </c>
    </row>
    <row r="1116" spans="1:24" ht="20.25">
      <c r="A1116" s="55"/>
      <c r="B1116" s="55" t="s">
        <v>78</v>
      </c>
      <c r="C1116" s="58" t="s">
        <v>28</v>
      </c>
      <c r="D1116" s="36">
        <f>SUM(D25,D61,D98,D134,D170,D206,D242,D278,D314,D351,D387,D424,D460,D497,D534,D570,D606,D643,D680,D716,D752,D788,D824,D860,D896,D970,D1006,D1042,D1078)</f>
        <v>125</v>
      </c>
      <c r="E1116" s="56">
        <f t="shared" ref="E1116:X1116" si="145">SUM(E25,E61,E98,E134,E170,E206,E242,E278,E314,E351,E387,E424,E460,E497,E534,E570,E606,E643,E680,E716,E752,E788,E824,E860,E896,E970,E1006,E1042,E1078)</f>
        <v>0</v>
      </c>
      <c r="F1116" s="56">
        <f t="shared" si="145"/>
        <v>41</v>
      </c>
      <c r="G1116" s="56">
        <f t="shared" si="145"/>
        <v>1</v>
      </c>
      <c r="H1116" s="36">
        <f t="shared" si="145"/>
        <v>42</v>
      </c>
      <c r="I1116" s="56">
        <f t="shared" si="145"/>
        <v>0</v>
      </c>
      <c r="J1116" s="56">
        <f t="shared" si="145"/>
        <v>36</v>
      </c>
      <c r="K1116" s="56">
        <f t="shared" si="145"/>
        <v>0</v>
      </c>
      <c r="L1116" s="36">
        <f t="shared" si="145"/>
        <v>36</v>
      </c>
      <c r="M1116" s="56">
        <f t="shared" si="145"/>
        <v>6</v>
      </c>
      <c r="N1116" s="56">
        <f t="shared" si="145"/>
        <v>41</v>
      </c>
      <c r="O1116" s="56">
        <f t="shared" si="145"/>
        <v>0</v>
      </c>
      <c r="P1116" s="36">
        <f t="shared" si="145"/>
        <v>47</v>
      </c>
      <c r="Q1116" s="56">
        <f t="shared" si="145"/>
        <v>0</v>
      </c>
      <c r="R1116" s="56">
        <f t="shared" si="145"/>
        <v>0</v>
      </c>
      <c r="S1116" s="56">
        <f t="shared" si="145"/>
        <v>0</v>
      </c>
      <c r="T1116" s="36">
        <f t="shared" si="145"/>
        <v>0</v>
      </c>
      <c r="U1116" s="56">
        <f t="shared" si="145"/>
        <v>6</v>
      </c>
      <c r="V1116" s="56">
        <f t="shared" si="145"/>
        <v>118</v>
      </c>
      <c r="W1116" s="56">
        <f t="shared" si="145"/>
        <v>1</v>
      </c>
      <c r="X1116" s="56">
        <f t="shared" si="145"/>
        <v>125</v>
      </c>
    </row>
    <row r="1117" spans="1:24" ht="20.25">
      <c r="A1117" s="56"/>
      <c r="B1117" s="56" t="s">
        <v>78</v>
      </c>
      <c r="C1117" s="57" t="s">
        <v>29</v>
      </c>
      <c r="D1117" s="36">
        <f>SUM(D26,D62,D99,D135,D171,D207,D243,D279,D315,D352,D388,D425,D461,D498,D535,D571,D607,D644,D681,D717,D753,D789,D825,D861,D897,D934,D971,D1007,D1043,D1079)</f>
        <v>42</v>
      </c>
      <c r="E1117" s="56">
        <f t="shared" ref="E1117:X1120" si="146">SUM(E26,E62,E99,E135,E171,E207,E243,E279,E315,E352,E388,E425,E461,E498,E535,E571,E607,E644,E681,E717,E753,E789,E825,E861,E897,E934,E971,E1007,E1043,E1079)</f>
        <v>0</v>
      </c>
      <c r="F1117" s="56">
        <f t="shared" si="146"/>
        <v>9</v>
      </c>
      <c r="G1117" s="56">
        <f t="shared" si="146"/>
        <v>0</v>
      </c>
      <c r="H1117" s="36">
        <f t="shared" si="146"/>
        <v>9</v>
      </c>
      <c r="I1117" s="56">
        <f t="shared" si="146"/>
        <v>2</v>
      </c>
      <c r="J1117" s="56">
        <f t="shared" si="146"/>
        <v>14</v>
      </c>
      <c r="K1117" s="56">
        <f t="shared" si="146"/>
        <v>0</v>
      </c>
      <c r="L1117" s="36">
        <f t="shared" si="146"/>
        <v>16</v>
      </c>
      <c r="M1117" s="56">
        <f t="shared" si="146"/>
        <v>0</v>
      </c>
      <c r="N1117" s="56">
        <f t="shared" si="146"/>
        <v>17</v>
      </c>
      <c r="O1117" s="56">
        <f t="shared" si="146"/>
        <v>0</v>
      </c>
      <c r="P1117" s="36">
        <f t="shared" si="146"/>
        <v>17</v>
      </c>
      <c r="Q1117" s="56">
        <f t="shared" si="146"/>
        <v>0</v>
      </c>
      <c r="R1117" s="56">
        <f t="shared" si="146"/>
        <v>0</v>
      </c>
      <c r="S1117" s="56">
        <f t="shared" si="146"/>
        <v>0</v>
      </c>
      <c r="T1117" s="36">
        <f t="shared" si="146"/>
        <v>0</v>
      </c>
      <c r="U1117" s="56">
        <f t="shared" si="146"/>
        <v>2</v>
      </c>
      <c r="V1117" s="56">
        <f t="shared" si="146"/>
        <v>40</v>
      </c>
      <c r="W1117" s="56">
        <f t="shared" si="146"/>
        <v>0</v>
      </c>
      <c r="X1117" s="56">
        <f t="shared" si="146"/>
        <v>42</v>
      </c>
    </row>
    <row r="1118" spans="1:24" ht="20.25">
      <c r="A1118" s="56"/>
      <c r="B1118" s="56" t="s">
        <v>78</v>
      </c>
      <c r="C1118" s="57" t="s">
        <v>30</v>
      </c>
      <c r="D1118" s="36">
        <f>SUM(D27,D63,D100,D136,D172,D208,D244,D280,D316,D353,D389,D426,D462,D499,D536,D572,D608,D645,D682,D718,D754,D790,D826,D862,D898,D935,D972,D1008,D1044,D1080)</f>
        <v>75</v>
      </c>
      <c r="E1118" s="56">
        <f t="shared" si="146"/>
        <v>0</v>
      </c>
      <c r="F1118" s="56">
        <f t="shared" si="146"/>
        <v>25</v>
      </c>
      <c r="G1118" s="56">
        <f t="shared" si="146"/>
        <v>0</v>
      </c>
      <c r="H1118" s="36">
        <f t="shared" si="146"/>
        <v>25</v>
      </c>
      <c r="I1118" s="56">
        <f t="shared" si="146"/>
        <v>1</v>
      </c>
      <c r="J1118" s="56">
        <f t="shared" si="146"/>
        <v>24</v>
      </c>
      <c r="K1118" s="56">
        <f t="shared" si="146"/>
        <v>0</v>
      </c>
      <c r="L1118" s="36">
        <f t="shared" si="146"/>
        <v>25</v>
      </c>
      <c r="M1118" s="56">
        <f t="shared" si="146"/>
        <v>2</v>
      </c>
      <c r="N1118" s="56">
        <f t="shared" si="146"/>
        <v>22</v>
      </c>
      <c r="O1118" s="56">
        <f t="shared" si="146"/>
        <v>0</v>
      </c>
      <c r="P1118" s="36">
        <f t="shared" si="146"/>
        <v>24</v>
      </c>
      <c r="Q1118" s="56">
        <f t="shared" si="146"/>
        <v>1</v>
      </c>
      <c r="R1118" s="56">
        <f t="shared" si="146"/>
        <v>0</v>
      </c>
      <c r="S1118" s="56">
        <f t="shared" si="146"/>
        <v>0</v>
      </c>
      <c r="T1118" s="36">
        <f t="shared" si="146"/>
        <v>1</v>
      </c>
      <c r="U1118" s="56">
        <f t="shared" si="146"/>
        <v>4</v>
      </c>
      <c r="V1118" s="56">
        <f t="shared" si="146"/>
        <v>71</v>
      </c>
      <c r="W1118" s="56">
        <f t="shared" si="146"/>
        <v>0</v>
      </c>
      <c r="X1118" s="56">
        <f t="shared" si="146"/>
        <v>75</v>
      </c>
    </row>
    <row r="1119" spans="1:24" ht="20.25">
      <c r="A1119" s="56"/>
      <c r="B1119" s="56" t="s">
        <v>78</v>
      </c>
      <c r="C1119" s="57" t="s">
        <v>31</v>
      </c>
      <c r="D1119" s="36">
        <f>SUM(D28,D64,D101,D137,D173,D209,D245,D281,D317,D354,D390,D427,D463,D500,D537,D573,D609,D646,D683,D719,D755,D791,D827,D863,D899,D936,D973,D1009,D1045,D1081)</f>
        <v>275</v>
      </c>
      <c r="E1119" s="56">
        <f t="shared" si="146"/>
        <v>0</v>
      </c>
      <c r="F1119" s="56">
        <f t="shared" si="146"/>
        <v>80</v>
      </c>
      <c r="G1119" s="56">
        <f t="shared" si="146"/>
        <v>0</v>
      </c>
      <c r="H1119" s="36">
        <f t="shared" si="146"/>
        <v>80</v>
      </c>
      <c r="I1119" s="56">
        <f t="shared" si="146"/>
        <v>2</v>
      </c>
      <c r="J1119" s="56">
        <f t="shared" si="146"/>
        <v>83</v>
      </c>
      <c r="K1119" s="56">
        <f t="shared" si="146"/>
        <v>0</v>
      </c>
      <c r="L1119" s="36">
        <f t="shared" si="146"/>
        <v>85</v>
      </c>
      <c r="M1119" s="56">
        <f t="shared" si="146"/>
        <v>8</v>
      </c>
      <c r="N1119" s="56">
        <f t="shared" si="146"/>
        <v>97</v>
      </c>
      <c r="O1119" s="56">
        <f t="shared" si="146"/>
        <v>0</v>
      </c>
      <c r="P1119" s="36">
        <f t="shared" si="146"/>
        <v>105</v>
      </c>
      <c r="Q1119" s="56">
        <f t="shared" si="146"/>
        <v>4</v>
      </c>
      <c r="R1119" s="56">
        <f t="shared" si="146"/>
        <v>1</v>
      </c>
      <c r="S1119" s="56">
        <f t="shared" si="146"/>
        <v>0</v>
      </c>
      <c r="T1119" s="36">
        <f t="shared" si="146"/>
        <v>5</v>
      </c>
      <c r="U1119" s="56">
        <f t="shared" si="146"/>
        <v>14</v>
      </c>
      <c r="V1119" s="56">
        <f t="shared" si="146"/>
        <v>261</v>
      </c>
      <c r="W1119" s="56">
        <f t="shared" si="146"/>
        <v>0</v>
      </c>
      <c r="X1119" s="56">
        <f t="shared" si="146"/>
        <v>275</v>
      </c>
    </row>
    <row r="1120" spans="1:24" ht="20.25">
      <c r="A1120" s="56"/>
      <c r="B1120" s="56" t="s">
        <v>78</v>
      </c>
      <c r="C1120" s="57" t="s">
        <v>32</v>
      </c>
      <c r="D1120" s="36">
        <f>SUM(D29,D65,D102,D138,D174,D210,D246,D282,D318,D355,D391,D428,D464,D501,D538,D574,D610,D647,D684,D720,D756,D792,D828,D864,D900,D937,D974,D1010,D1046,D1082)</f>
        <v>3</v>
      </c>
      <c r="E1120" s="56">
        <f t="shared" si="146"/>
        <v>0</v>
      </c>
      <c r="F1120" s="56">
        <f t="shared" si="146"/>
        <v>1</v>
      </c>
      <c r="G1120" s="56">
        <f t="shared" si="146"/>
        <v>0</v>
      </c>
      <c r="H1120" s="36">
        <f t="shared" si="146"/>
        <v>1</v>
      </c>
      <c r="I1120" s="56">
        <f t="shared" si="146"/>
        <v>0</v>
      </c>
      <c r="J1120" s="56">
        <f t="shared" si="146"/>
        <v>2</v>
      </c>
      <c r="K1120" s="56">
        <f t="shared" si="146"/>
        <v>0</v>
      </c>
      <c r="L1120" s="36">
        <f t="shared" si="146"/>
        <v>2</v>
      </c>
      <c r="M1120" s="56">
        <f t="shared" si="146"/>
        <v>0</v>
      </c>
      <c r="N1120" s="56">
        <f t="shared" si="146"/>
        <v>0</v>
      </c>
      <c r="O1120" s="56">
        <f t="shared" si="146"/>
        <v>0</v>
      </c>
      <c r="P1120" s="36">
        <f t="shared" si="146"/>
        <v>0</v>
      </c>
      <c r="Q1120" s="56">
        <f t="shared" si="146"/>
        <v>0</v>
      </c>
      <c r="R1120" s="56">
        <f t="shared" si="146"/>
        <v>0</v>
      </c>
      <c r="S1120" s="56">
        <f t="shared" si="146"/>
        <v>0</v>
      </c>
      <c r="T1120" s="36">
        <f t="shared" si="146"/>
        <v>0</v>
      </c>
      <c r="U1120" s="56">
        <f t="shared" si="146"/>
        <v>0</v>
      </c>
      <c r="V1120" s="56">
        <f t="shared" si="146"/>
        <v>3</v>
      </c>
      <c r="W1120" s="56">
        <f t="shared" si="146"/>
        <v>0</v>
      </c>
      <c r="X1120" s="56">
        <f t="shared" si="146"/>
        <v>3</v>
      </c>
    </row>
    <row r="1121" spans="1:25" ht="20.25">
      <c r="A1121" s="56"/>
      <c r="B1121" s="56" t="s">
        <v>78</v>
      </c>
      <c r="C1121" s="57" t="s">
        <v>125</v>
      </c>
      <c r="D1121" s="36">
        <f>SUM(D978,D1014,D1050,D1086)</f>
        <v>5</v>
      </c>
      <c r="E1121" s="56">
        <f t="shared" ref="E1121:X1121" si="147">SUM(E978,E1014,E1050,E1086)</f>
        <v>0</v>
      </c>
      <c r="F1121" s="56">
        <f t="shared" si="147"/>
        <v>1</v>
      </c>
      <c r="G1121" s="56">
        <f t="shared" si="147"/>
        <v>0</v>
      </c>
      <c r="H1121" s="36">
        <f t="shared" si="147"/>
        <v>1</v>
      </c>
      <c r="I1121" s="56">
        <f t="shared" si="147"/>
        <v>0</v>
      </c>
      <c r="J1121" s="56">
        <f t="shared" si="147"/>
        <v>3</v>
      </c>
      <c r="K1121" s="56">
        <f t="shared" si="147"/>
        <v>0</v>
      </c>
      <c r="L1121" s="36">
        <f t="shared" si="147"/>
        <v>3</v>
      </c>
      <c r="M1121" s="56">
        <f t="shared" si="147"/>
        <v>0</v>
      </c>
      <c r="N1121" s="56">
        <f t="shared" si="147"/>
        <v>1</v>
      </c>
      <c r="O1121" s="56">
        <f t="shared" si="147"/>
        <v>0</v>
      </c>
      <c r="P1121" s="36">
        <f t="shared" si="147"/>
        <v>1</v>
      </c>
      <c r="Q1121" s="56">
        <f t="shared" si="147"/>
        <v>0</v>
      </c>
      <c r="R1121" s="56">
        <f t="shared" si="147"/>
        <v>0</v>
      </c>
      <c r="S1121" s="56">
        <f t="shared" si="147"/>
        <v>0</v>
      </c>
      <c r="T1121" s="36">
        <f t="shared" si="147"/>
        <v>0</v>
      </c>
      <c r="U1121" s="56">
        <f t="shared" si="147"/>
        <v>0</v>
      </c>
      <c r="V1121" s="56">
        <f t="shared" si="147"/>
        <v>5</v>
      </c>
      <c r="W1121" s="56">
        <f t="shared" si="147"/>
        <v>0</v>
      </c>
      <c r="X1121" s="56">
        <f t="shared" si="147"/>
        <v>5</v>
      </c>
    </row>
    <row r="1122" spans="1:25" ht="20.25">
      <c r="A1122" s="56"/>
      <c r="B1122" s="56" t="s">
        <v>78</v>
      </c>
      <c r="C1122" s="57" t="s">
        <v>33</v>
      </c>
      <c r="D1122" s="36">
        <f>SUM(D30,D66,D103,D139,D175,D211,D247,D283,D319,D356,D392,D429,D465,D502,D539,D575,D611,D648,D685,D721,D757,D793,D829,D865,D901,D938,D975,D1011,D1047,D1083)</f>
        <v>93</v>
      </c>
      <c r="E1122" s="56">
        <f t="shared" ref="E1122:X1124" si="148">SUM(E30,E66,E103,E139,E175,E211,E247,E283,E319,E356,E392,E429,E465,E502,E539,E575,E611,E648,E685,E721,E757,E793,E829,E865,E901,E938,E975,E1011,E1047,E1083)</f>
        <v>0</v>
      </c>
      <c r="F1122" s="56">
        <f t="shared" si="148"/>
        <v>0</v>
      </c>
      <c r="G1122" s="56">
        <f t="shared" si="148"/>
        <v>0</v>
      </c>
      <c r="H1122" s="36">
        <f t="shared" si="148"/>
        <v>0</v>
      </c>
      <c r="I1122" s="56">
        <f t="shared" si="148"/>
        <v>2</v>
      </c>
      <c r="J1122" s="56">
        <f t="shared" si="148"/>
        <v>41</v>
      </c>
      <c r="K1122" s="56">
        <f t="shared" si="148"/>
        <v>0</v>
      </c>
      <c r="L1122" s="36">
        <f t="shared" si="148"/>
        <v>43</v>
      </c>
      <c r="M1122" s="56">
        <f t="shared" si="148"/>
        <v>3</v>
      </c>
      <c r="N1122" s="56">
        <f t="shared" si="148"/>
        <v>46</v>
      </c>
      <c r="O1122" s="56">
        <f t="shared" si="148"/>
        <v>0</v>
      </c>
      <c r="P1122" s="36">
        <f t="shared" si="148"/>
        <v>49</v>
      </c>
      <c r="Q1122" s="56">
        <f t="shared" si="148"/>
        <v>0</v>
      </c>
      <c r="R1122" s="56">
        <f t="shared" si="148"/>
        <v>1</v>
      </c>
      <c r="S1122" s="56">
        <f t="shared" si="148"/>
        <v>0</v>
      </c>
      <c r="T1122" s="36">
        <f t="shared" si="148"/>
        <v>1</v>
      </c>
      <c r="U1122" s="56">
        <f t="shared" si="148"/>
        <v>5</v>
      </c>
      <c r="V1122" s="56">
        <f t="shared" si="148"/>
        <v>88</v>
      </c>
      <c r="W1122" s="56">
        <f t="shared" si="148"/>
        <v>0</v>
      </c>
      <c r="X1122" s="56">
        <f t="shared" si="148"/>
        <v>93</v>
      </c>
    </row>
    <row r="1123" spans="1:25" ht="20.25">
      <c r="A1123" s="56"/>
      <c r="B1123" s="56" t="s">
        <v>78</v>
      </c>
      <c r="C1123" s="59" t="s">
        <v>34</v>
      </c>
      <c r="D1123" s="56">
        <f>SUM(D31,D67,D104,D140,D176,D212,D248,D284,D320,D357,D393,D430,D466,D503,D540,D576,D612,D649,D686,D722,D758,D794,D830,D866,D902,D939,D976,D1012,D1048,D1084)</f>
        <v>81</v>
      </c>
      <c r="E1123" s="56">
        <f t="shared" si="148"/>
        <v>0</v>
      </c>
      <c r="F1123" s="56">
        <f t="shared" si="148"/>
        <v>22</v>
      </c>
      <c r="G1123" s="56">
        <f t="shared" si="148"/>
        <v>0</v>
      </c>
      <c r="H1123" s="56">
        <f t="shared" si="148"/>
        <v>22</v>
      </c>
      <c r="I1123" s="56">
        <f t="shared" si="148"/>
        <v>2</v>
      </c>
      <c r="J1123" s="56">
        <f t="shared" si="148"/>
        <v>37</v>
      </c>
      <c r="K1123" s="56">
        <f t="shared" si="148"/>
        <v>0</v>
      </c>
      <c r="L1123" s="56">
        <f t="shared" si="148"/>
        <v>39</v>
      </c>
      <c r="M1123" s="56">
        <f t="shared" si="148"/>
        <v>1</v>
      </c>
      <c r="N1123" s="56">
        <f t="shared" si="148"/>
        <v>18</v>
      </c>
      <c r="O1123" s="56">
        <f t="shared" si="148"/>
        <v>0</v>
      </c>
      <c r="P1123" s="56">
        <f t="shared" si="148"/>
        <v>19</v>
      </c>
      <c r="Q1123" s="56">
        <f t="shared" si="148"/>
        <v>1</v>
      </c>
      <c r="R1123" s="56">
        <f t="shared" si="148"/>
        <v>0</v>
      </c>
      <c r="S1123" s="56">
        <f t="shared" si="148"/>
        <v>0</v>
      </c>
      <c r="T1123" s="56">
        <f t="shared" si="148"/>
        <v>1</v>
      </c>
      <c r="U1123" s="56">
        <f t="shared" si="148"/>
        <v>4</v>
      </c>
      <c r="V1123" s="56">
        <f t="shared" si="148"/>
        <v>77</v>
      </c>
      <c r="W1123" s="56">
        <f t="shared" si="148"/>
        <v>0</v>
      </c>
      <c r="X1123" s="56">
        <f t="shared" si="148"/>
        <v>81</v>
      </c>
    </row>
    <row r="1124" spans="1:25" ht="20.25">
      <c r="A1124" s="56"/>
      <c r="B1124" s="56" t="s">
        <v>78</v>
      </c>
      <c r="C1124" s="59" t="s">
        <v>35</v>
      </c>
      <c r="D1124" s="36">
        <f>SUM(D32,D68,D105,D141,D177,D213,D249,D285,D321,D358,D394,D431,D467,D504,D541,D577,D613,D650,D687,D723,D759,D795,D831,D867,D903,D940,D977,D1013,D1049,D1085)</f>
        <v>162</v>
      </c>
      <c r="E1124" s="56">
        <f t="shared" si="148"/>
        <v>0</v>
      </c>
      <c r="F1124" s="56">
        <f t="shared" si="148"/>
        <v>54</v>
      </c>
      <c r="G1124" s="56">
        <f t="shared" si="148"/>
        <v>3</v>
      </c>
      <c r="H1124" s="36">
        <f t="shared" si="148"/>
        <v>57</v>
      </c>
      <c r="I1124" s="56">
        <f t="shared" si="148"/>
        <v>3</v>
      </c>
      <c r="J1124" s="56">
        <f t="shared" si="148"/>
        <v>47</v>
      </c>
      <c r="K1124" s="56">
        <f t="shared" si="148"/>
        <v>0</v>
      </c>
      <c r="L1124" s="36">
        <f t="shared" si="148"/>
        <v>50</v>
      </c>
      <c r="M1124" s="56">
        <f t="shared" si="148"/>
        <v>2</v>
      </c>
      <c r="N1124" s="56">
        <f t="shared" si="148"/>
        <v>50</v>
      </c>
      <c r="O1124" s="56">
        <f t="shared" si="148"/>
        <v>0</v>
      </c>
      <c r="P1124" s="36">
        <f t="shared" si="148"/>
        <v>52</v>
      </c>
      <c r="Q1124" s="56">
        <f t="shared" si="148"/>
        <v>3</v>
      </c>
      <c r="R1124" s="56">
        <f t="shared" si="148"/>
        <v>0</v>
      </c>
      <c r="S1124" s="56">
        <f t="shared" si="148"/>
        <v>0</v>
      </c>
      <c r="T1124" s="36">
        <f t="shared" si="148"/>
        <v>3</v>
      </c>
      <c r="U1124" s="56">
        <f t="shared" si="148"/>
        <v>8</v>
      </c>
      <c r="V1124" s="56">
        <f t="shared" si="148"/>
        <v>151</v>
      </c>
      <c r="W1124" s="56">
        <f t="shared" si="148"/>
        <v>3</v>
      </c>
      <c r="X1124" s="56">
        <f t="shared" si="148"/>
        <v>162</v>
      </c>
    </row>
    <row r="1125" spans="1:25" ht="20.25">
      <c r="A1125" s="56"/>
      <c r="B1125" s="56" t="s">
        <v>78</v>
      </c>
      <c r="C1125" s="57" t="s">
        <v>36</v>
      </c>
      <c r="D1125" s="36">
        <f>SUM(D33,D69,D106,D142,D178,D214,D250,D286,D322,D359,D395,D432,D468,D542,D578,D614,D651,D688,D724,D760,D796,D832,D868,D904,D941)</f>
        <v>0</v>
      </c>
      <c r="E1125" s="56">
        <f t="shared" ref="E1125:X1125" si="149">SUM(E33,E69,E106,E142,E178,E214,E250,E286,E322,E359,E395,E432,E468,E542,E578,E614,E651,E688,E724,E760,E796,E832,E868,E904,E941)</f>
        <v>0</v>
      </c>
      <c r="F1125" s="56">
        <f t="shared" si="149"/>
        <v>0</v>
      </c>
      <c r="G1125" s="56">
        <f t="shared" si="149"/>
        <v>0</v>
      </c>
      <c r="H1125" s="36">
        <f t="shared" si="149"/>
        <v>0</v>
      </c>
      <c r="I1125" s="56">
        <f t="shared" si="149"/>
        <v>0</v>
      </c>
      <c r="J1125" s="56">
        <f t="shared" si="149"/>
        <v>0</v>
      </c>
      <c r="K1125" s="56">
        <f t="shared" si="149"/>
        <v>0</v>
      </c>
      <c r="L1125" s="36">
        <f t="shared" si="149"/>
        <v>0</v>
      </c>
      <c r="M1125" s="56">
        <f t="shared" si="149"/>
        <v>0</v>
      </c>
      <c r="N1125" s="56">
        <f t="shared" si="149"/>
        <v>0</v>
      </c>
      <c r="O1125" s="56">
        <f t="shared" si="149"/>
        <v>0</v>
      </c>
      <c r="P1125" s="36">
        <f t="shared" si="149"/>
        <v>0</v>
      </c>
      <c r="Q1125" s="56">
        <f t="shared" si="149"/>
        <v>0</v>
      </c>
      <c r="R1125" s="56">
        <f t="shared" si="149"/>
        <v>0</v>
      </c>
      <c r="S1125" s="56">
        <f t="shared" si="149"/>
        <v>0</v>
      </c>
      <c r="T1125" s="36">
        <f t="shared" si="149"/>
        <v>0</v>
      </c>
      <c r="U1125" s="56">
        <f t="shared" si="149"/>
        <v>0</v>
      </c>
      <c r="V1125" s="56">
        <f t="shared" si="149"/>
        <v>0</v>
      </c>
      <c r="W1125" s="56">
        <f t="shared" si="149"/>
        <v>0</v>
      </c>
      <c r="X1125" s="56">
        <f t="shared" si="149"/>
        <v>0</v>
      </c>
      <c r="Y1125" s="5"/>
    </row>
    <row r="1126" spans="1:25" ht="20.25">
      <c r="A1126" s="56"/>
      <c r="B1126" s="56" t="s">
        <v>78</v>
      </c>
      <c r="C1126" s="57" t="s">
        <v>37</v>
      </c>
      <c r="D1126" s="36">
        <f t="shared" ref="D1126:X1132" si="150">SUM(D34,D70,D107,D143,D179,D215,D251,D287,D323,D360,D396,D433,D469,D506,D543,D579,D615,D652,D689,D725,D761,D797,D833,D869,D905,D942,D979,D1015,D1051,D1087)</f>
        <v>788</v>
      </c>
      <c r="E1126" s="56">
        <f t="shared" si="150"/>
        <v>0</v>
      </c>
      <c r="F1126" s="56">
        <f t="shared" si="150"/>
        <v>150</v>
      </c>
      <c r="G1126" s="56">
        <f t="shared" si="150"/>
        <v>0</v>
      </c>
      <c r="H1126" s="36">
        <f t="shared" si="150"/>
        <v>150</v>
      </c>
      <c r="I1126" s="56">
        <f t="shared" si="150"/>
        <v>0</v>
      </c>
      <c r="J1126" s="56">
        <f t="shared" si="150"/>
        <v>243</v>
      </c>
      <c r="K1126" s="56">
        <f t="shared" si="150"/>
        <v>0</v>
      </c>
      <c r="L1126" s="36">
        <f t="shared" si="150"/>
        <v>243</v>
      </c>
      <c r="M1126" s="56">
        <f t="shared" si="150"/>
        <v>0</v>
      </c>
      <c r="N1126" s="56">
        <f t="shared" si="150"/>
        <v>391</v>
      </c>
      <c r="O1126" s="56">
        <f t="shared" si="150"/>
        <v>0</v>
      </c>
      <c r="P1126" s="36">
        <f t="shared" si="150"/>
        <v>391</v>
      </c>
      <c r="Q1126" s="56">
        <f t="shared" si="150"/>
        <v>0</v>
      </c>
      <c r="R1126" s="56">
        <f t="shared" si="150"/>
        <v>4</v>
      </c>
      <c r="S1126" s="56">
        <f t="shared" si="150"/>
        <v>0</v>
      </c>
      <c r="T1126" s="36">
        <f t="shared" si="150"/>
        <v>4</v>
      </c>
      <c r="U1126" s="56">
        <f t="shared" si="150"/>
        <v>0</v>
      </c>
      <c r="V1126" s="56">
        <f t="shared" si="150"/>
        <v>788</v>
      </c>
      <c r="W1126" s="56">
        <f t="shared" si="150"/>
        <v>0</v>
      </c>
      <c r="X1126" s="56">
        <f t="shared" si="150"/>
        <v>788</v>
      </c>
    </row>
    <row r="1127" spans="1:25" ht="40.5">
      <c r="A1127" s="56"/>
      <c r="B1127" s="56" t="s">
        <v>78</v>
      </c>
      <c r="C1127" s="57" t="s">
        <v>146</v>
      </c>
      <c r="D1127" s="36">
        <f t="shared" si="150"/>
        <v>336</v>
      </c>
      <c r="E1127" s="56">
        <f t="shared" si="150"/>
        <v>0</v>
      </c>
      <c r="F1127" s="56">
        <f t="shared" si="150"/>
        <v>75</v>
      </c>
      <c r="G1127" s="56">
        <f t="shared" si="150"/>
        <v>0</v>
      </c>
      <c r="H1127" s="36">
        <f t="shared" si="150"/>
        <v>75</v>
      </c>
      <c r="I1127" s="56">
        <f t="shared" si="150"/>
        <v>0</v>
      </c>
      <c r="J1127" s="56">
        <f t="shared" si="150"/>
        <v>111</v>
      </c>
      <c r="K1127" s="56">
        <f t="shared" si="150"/>
        <v>0</v>
      </c>
      <c r="L1127" s="36">
        <f t="shared" si="150"/>
        <v>111</v>
      </c>
      <c r="M1127" s="56">
        <f t="shared" si="150"/>
        <v>0</v>
      </c>
      <c r="N1127" s="56">
        <f t="shared" si="150"/>
        <v>148</v>
      </c>
      <c r="O1127" s="56">
        <f t="shared" si="150"/>
        <v>0</v>
      </c>
      <c r="P1127" s="36">
        <f t="shared" si="150"/>
        <v>148</v>
      </c>
      <c r="Q1127" s="56">
        <f t="shared" si="150"/>
        <v>0</v>
      </c>
      <c r="R1127" s="56">
        <f t="shared" si="150"/>
        <v>2</v>
      </c>
      <c r="S1127" s="56">
        <f t="shared" si="150"/>
        <v>0</v>
      </c>
      <c r="T1127" s="36">
        <f t="shared" si="150"/>
        <v>2</v>
      </c>
      <c r="U1127" s="56">
        <f t="shared" si="150"/>
        <v>0</v>
      </c>
      <c r="V1127" s="56">
        <f t="shared" si="150"/>
        <v>336</v>
      </c>
      <c r="W1127" s="56">
        <f t="shared" si="150"/>
        <v>0</v>
      </c>
      <c r="X1127" s="56">
        <f t="shared" si="150"/>
        <v>336</v>
      </c>
    </row>
    <row r="1128" spans="1:25" ht="20.25">
      <c r="A1128" s="56"/>
      <c r="B1128" s="56" t="s">
        <v>78</v>
      </c>
      <c r="C1128" s="57" t="s">
        <v>38</v>
      </c>
      <c r="D1128" s="36">
        <f t="shared" si="150"/>
        <v>16</v>
      </c>
      <c r="E1128" s="56">
        <f t="shared" si="150"/>
        <v>0</v>
      </c>
      <c r="F1128" s="56">
        <f t="shared" si="150"/>
        <v>1</v>
      </c>
      <c r="G1128" s="56">
        <f t="shared" si="150"/>
        <v>0</v>
      </c>
      <c r="H1128" s="36">
        <f t="shared" si="150"/>
        <v>1</v>
      </c>
      <c r="I1128" s="56">
        <f t="shared" si="150"/>
        <v>0</v>
      </c>
      <c r="J1128" s="56">
        <f t="shared" si="150"/>
        <v>7</v>
      </c>
      <c r="K1128" s="56">
        <f t="shared" si="150"/>
        <v>0</v>
      </c>
      <c r="L1128" s="36">
        <f t="shared" si="150"/>
        <v>7</v>
      </c>
      <c r="M1128" s="56">
        <f t="shared" si="150"/>
        <v>0</v>
      </c>
      <c r="N1128" s="56">
        <f t="shared" si="150"/>
        <v>8</v>
      </c>
      <c r="O1128" s="56">
        <f t="shared" si="150"/>
        <v>0</v>
      </c>
      <c r="P1128" s="36">
        <f t="shared" si="150"/>
        <v>8</v>
      </c>
      <c r="Q1128" s="56">
        <f t="shared" si="150"/>
        <v>0</v>
      </c>
      <c r="R1128" s="56">
        <f t="shared" si="150"/>
        <v>0</v>
      </c>
      <c r="S1128" s="56">
        <f t="shared" si="150"/>
        <v>0</v>
      </c>
      <c r="T1128" s="36">
        <f t="shared" si="150"/>
        <v>0</v>
      </c>
      <c r="U1128" s="56">
        <f t="shared" si="150"/>
        <v>0</v>
      </c>
      <c r="V1128" s="56">
        <f t="shared" si="150"/>
        <v>16</v>
      </c>
      <c r="W1128" s="56">
        <f t="shared" si="150"/>
        <v>0</v>
      </c>
      <c r="X1128" s="56">
        <f t="shared" si="150"/>
        <v>16</v>
      </c>
    </row>
    <row r="1129" spans="1:25" ht="20.25">
      <c r="A1129" s="56"/>
      <c r="B1129" s="56" t="s">
        <v>78</v>
      </c>
      <c r="C1129" s="57" t="s">
        <v>39</v>
      </c>
      <c r="D1129" s="36">
        <f t="shared" si="150"/>
        <v>16</v>
      </c>
      <c r="E1129" s="56">
        <f t="shared" si="150"/>
        <v>0</v>
      </c>
      <c r="F1129" s="56">
        <f t="shared" si="150"/>
        <v>3</v>
      </c>
      <c r="G1129" s="56">
        <f t="shared" si="150"/>
        <v>0</v>
      </c>
      <c r="H1129" s="36">
        <f t="shared" si="150"/>
        <v>3</v>
      </c>
      <c r="I1129" s="56">
        <f t="shared" si="150"/>
        <v>0</v>
      </c>
      <c r="J1129" s="56">
        <f t="shared" si="150"/>
        <v>7</v>
      </c>
      <c r="K1129" s="56">
        <f t="shared" si="150"/>
        <v>0</v>
      </c>
      <c r="L1129" s="36">
        <f t="shared" si="150"/>
        <v>7</v>
      </c>
      <c r="M1129" s="56">
        <f t="shared" si="150"/>
        <v>0</v>
      </c>
      <c r="N1129" s="56">
        <f t="shared" si="150"/>
        <v>6</v>
      </c>
      <c r="O1129" s="56">
        <f t="shared" si="150"/>
        <v>0</v>
      </c>
      <c r="P1129" s="36">
        <f t="shared" si="150"/>
        <v>6</v>
      </c>
      <c r="Q1129" s="56">
        <f t="shared" si="150"/>
        <v>0</v>
      </c>
      <c r="R1129" s="56">
        <f t="shared" si="150"/>
        <v>0</v>
      </c>
      <c r="S1129" s="56">
        <f t="shared" si="150"/>
        <v>0</v>
      </c>
      <c r="T1129" s="36">
        <f t="shared" si="150"/>
        <v>0</v>
      </c>
      <c r="U1129" s="56">
        <f t="shared" si="150"/>
        <v>0</v>
      </c>
      <c r="V1129" s="56">
        <f t="shared" si="150"/>
        <v>16</v>
      </c>
      <c r="W1129" s="56">
        <f t="shared" si="150"/>
        <v>0</v>
      </c>
      <c r="X1129" s="56">
        <f t="shared" si="150"/>
        <v>16</v>
      </c>
    </row>
    <row r="1130" spans="1:25" ht="20.25">
      <c r="A1130" s="56"/>
      <c r="B1130" s="56" t="s">
        <v>78</v>
      </c>
      <c r="C1130" s="57" t="s">
        <v>40</v>
      </c>
      <c r="D1130" s="36">
        <f t="shared" si="150"/>
        <v>0</v>
      </c>
      <c r="E1130" s="56">
        <f t="shared" si="150"/>
        <v>0</v>
      </c>
      <c r="F1130" s="56">
        <f t="shared" si="150"/>
        <v>0</v>
      </c>
      <c r="G1130" s="56">
        <f t="shared" si="150"/>
        <v>0</v>
      </c>
      <c r="H1130" s="36">
        <f t="shared" si="150"/>
        <v>0</v>
      </c>
      <c r="I1130" s="56">
        <f t="shared" si="150"/>
        <v>0</v>
      </c>
      <c r="J1130" s="56">
        <f t="shared" si="150"/>
        <v>0</v>
      </c>
      <c r="K1130" s="56">
        <f t="shared" si="150"/>
        <v>0</v>
      </c>
      <c r="L1130" s="36">
        <f t="shared" si="150"/>
        <v>0</v>
      </c>
      <c r="M1130" s="56">
        <f t="shared" si="150"/>
        <v>0</v>
      </c>
      <c r="N1130" s="56">
        <f t="shared" si="150"/>
        <v>0</v>
      </c>
      <c r="O1130" s="56">
        <f t="shared" si="150"/>
        <v>0</v>
      </c>
      <c r="P1130" s="36">
        <f t="shared" si="150"/>
        <v>0</v>
      </c>
      <c r="Q1130" s="56">
        <f t="shared" si="150"/>
        <v>0</v>
      </c>
      <c r="R1130" s="56">
        <f t="shared" si="150"/>
        <v>0</v>
      </c>
      <c r="S1130" s="56">
        <f t="shared" si="150"/>
        <v>0</v>
      </c>
      <c r="T1130" s="36">
        <f t="shared" si="150"/>
        <v>0</v>
      </c>
      <c r="U1130" s="56">
        <f t="shared" si="150"/>
        <v>0</v>
      </c>
      <c r="V1130" s="56">
        <f t="shared" si="150"/>
        <v>0</v>
      </c>
      <c r="W1130" s="56">
        <f t="shared" si="150"/>
        <v>0</v>
      </c>
      <c r="X1130" s="56">
        <f t="shared" si="150"/>
        <v>0</v>
      </c>
    </row>
    <row r="1131" spans="1:25" ht="20.25">
      <c r="A1131" s="56"/>
      <c r="B1131" s="56" t="s">
        <v>78</v>
      </c>
      <c r="C1131" s="57" t="s">
        <v>41</v>
      </c>
      <c r="D1131" s="36">
        <f t="shared" si="150"/>
        <v>0</v>
      </c>
      <c r="E1131" s="56">
        <f t="shared" si="150"/>
        <v>0</v>
      </c>
      <c r="F1131" s="56">
        <f t="shared" si="150"/>
        <v>0</v>
      </c>
      <c r="G1131" s="56">
        <f t="shared" si="150"/>
        <v>0</v>
      </c>
      <c r="H1131" s="36">
        <f t="shared" si="150"/>
        <v>0</v>
      </c>
      <c r="I1131" s="56">
        <f t="shared" si="150"/>
        <v>0</v>
      </c>
      <c r="J1131" s="56">
        <f t="shared" si="150"/>
        <v>0</v>
      </c>
      <c r="K1131" s="56">
        <f t="shared" si="150"/>
        <v>0</v>
      </c>
      <c r="L1131" s="36">
        <f t="shared" si="150"/>
        <v>0</v>
      </c>
      <c r="M1131" s="56">
        <f t="shared" si="150"/>
        <v>0</v>
      </c>
      <c r="N1131" s="56">
        <f t="shared" si="150"/>
        <v>0</v>
      </c>
      <c r="O1131" s="56">
        <f t="shared" si="150"/>
        <v>0</v>
      </c>
      <c r="P1131" s="36">
        <f t="shared" si="150"/>
        <v>0</v>
      </c>
      <c r="Q1131" s="56">
        <f t="shared" si="150"/>
        <v>0</v>
      </c>
      <c r="R1131" s="56">
        <f t="shared" si="150"/>
        <v>0</v>
      </c>
      <c r="S1131" s="56">
        <f t="shared" si="150"/>
        <v>0</v>
      </c>
      <c r="T1131" s="36">
        <f t="shared" si="150"/>
        <v>0</v>
      </c>
      <c r="U1131" s="56">
        <f t="shared" si="150"/>
        <v>0</v>
      </c>
      <c r="V1131" s="56">
        <f t="shared" si="150"/>
        <v>0</v>
      </c>
      <c r="W1131" s="56">
        <f t="shared" si="150"/>
        <v>0</v>
      </c>
      <c r="X1131" s="56">
        <f t="shared" si="150"/>
        <v>0</v>
      </c>
    </row>
    <row r="1132" spans="1:25" ht="20.25">
      <c r="A1132" s="56"/>
      <c r="B1132" s="56" t="s">
        <v>78</v>
      </c>
      <c r="C1132" s="57" t="s">
        <v>42</v>
      </c>
      <c r="D1132" s="36">
        <f t="shared" si="150"/>
        <v>0</v>
      </c>
      <c r="E1132" s="56">
        <f t="shared" si="150"/>
        <v>0</v>
      </c>
      <c r="F1132" s="56">
        <f t="shared" si="150"/>
        <v>0</v>
      </c>
      <c r="G1132" s="56">
        <f t="shared" si="150"/>
        <v>0</v>
      </c>
      <c r="H1132" s="36">
        <f t="shared" si="150"/>
        <v>0</v>
      </c>
      <c r="I1132" s="56">
        <f t="shared" si="150"/>
        <v>0</v>
      </c>
      <c r="J1132" s="56">
        <f t="shared" si="150"/>
        <v>0</v>
      </c>
      <c r="K1132" s="56">
        <f t="shared" si="150"/>
        <v>0</v>
      </c>
      <c r="L1132" s="36">
        <f t="shared" si="150"/>
        <v>0</v>
      </c>
      <c r="M1132" s="56">
        <f t="shared" si="150"/>
        <v>0</v>
      </c>
      <c r="N1132" s="56">
        <f t="shared" si="150"/>
        <v>0</v>
      </c>
      <c r="O1132" s="56">
        <f t="shared" si="150"/>
        <v>0</v>
      </c>
      <c r="P1132" s="36">
        <f t="shared" si="150"/>
        <v>0</v>
      </c>
      <c r="Q1132" s="56">
        <f t="shared" si="150"/>
        <v>0</v>
      </c>
      <c r="R1132" s="56">
        <f t="shared" si="150"/>
        <v>0</v>
      </c>
      <c r="S1132" s="56">
        <f t="shared" si="150"/>
        <v>0</v>
      </c>
      <c r="T1132" s="36">
        <f t="shared" si="150"/>
        <v>0</v>
      </c>
      <c r="U1132" s="56">
        <f t="shared" si="150"/>
        <v>0</v>
      </c>
      <c r="V1132" s="56">
        <f t="shared" si="150"/>
        <v>0</v>
      </c>
      <c r="W1132" s="56">
        <f t="shared" si="150"/>
        <v>0</v>
      </c>
      <c r="X1132" s="56">
        <f t="shared" si="150"/>
        <v>0</v>
      </c>
    </row>
    <row r="1133" spans="1:25" ht="20.25">
      <c r="A1133" s="56"/>
      <c r="B1133" s="56" t="s">
        <v>78</v>
      </c>
      <c r="C1133" s="57" t="s">
        <v>123</v>
      </c>
      <c r="D1133" s="36">
        <f>SUM(D77,D330,D403,D476,D513,D622,D662,D912,D949,D1094)</f>
        <v>2810</v>
      </c>
      <c r="E1133" s="56">
        <f t="shared" ref="E1133:X1133" si="151">SUM(E77,E330,E403,E476,E513,E622,E662,E912,E949,E1094)</f>
        <v>0</v>
      </c>
      <c r="F1133" s="56">
        <f t="shared" si="151"/>
        <v>673</v>
      </c>
      <c r="G1133" s="56">
        <f t="shared" si="151"/>
        <v>0</v>
      </c>
      <c r="H1133" s="36">
        <f t="shared" si="151"/>
        <v>673</v>
      </c>
      <c r="I1133" s="56">
        <f t="shared" si="151"/>
        <v>25</v>
      </c>
      <c r="J1133" s="56">
        <f t="shared" si="151"/>
        <v>848</v>
      </c>
      <c r="K1133" s="56">
        <f t="shared" si="151"/>
        <v>0</v>
      </c>
      <c r="L1133" s="36">
        <f t="shared" si="151"/>
        <v>873</v>
      </c>
      <c r="M1133" s="56">
        <f t="shared" si="151"/>
        <v>51</v>
      </c>
      <c r="N1133" s="56">
        <f t="shared" si="151"/>
        <v>1122</v>
      </c>
      <c r="O1133" s="56">
        <f t="shared" si="151"/>
        <v>0</v>
      </c>
      <c r="P1133" s="36">
        <f t="shared" si="151"/>
        <v>1173</v>
      </c>
      <c r="Q1133" s="56">
        <f t="shared" si="151"/>
        <v>61</v>
      </c>
      <c r="R1133" s="56">
        <f t="shared" si="151"/>
        <v>30</v>
      </c>
      <c r="S1133" s="56">
        <f t="shared" si="151"/>
        <v>0</v>
      </c>
      <c r="T1133" s="36">
        <f t="shared" si="151"/>
        <v>91</v>
      </c>
      <c r="U1133" s="56">
        <f t="shared" si="151"/>
        <v>137</v>
      </c>
      <c r="V1133" s="56">
        <f t="shared" si="151"/>
        <v>2673</v>
      </c>
      <c r="W1133" s="56">
        <f t="shared" si="151"/>
        <v>0</v>
      </c>
      <c r="X1133" s="56">
        <f t="shared" si="151"/>
        <v>2810</v>
      </c>
    </row>
    <row r="1134" spans="1:25" ht="40.5">
      <c r="A1134" s="56"/>
      <c r="B1134" s="56" t="s">
        <v>78</v>
      </c>
      <c r="C1134" s="57" t="s">
        <v>121</v>
      </c>
      <c r="D1134" s="36">
        <f>SUM(D41,D78,D114,D150,D186,D222,D258,D294,D331,D367,D404,D440,D477,D514,D550,D586,D623,D659,D696,D732,D768,D804,D840,D876,D913,D950,D986,D1022,D1058,D1095)</f>
        <v>600</v>
      </c>
      <c r="E1134" s="56">
        <f t="shared" ref="E1134:X1136" si="152">SUM(E41,E78,E114,E150,E186,E222,E258,E294,E331,E367,E404,E440,E477,E514,E550,E586,E623,E659,E696,E732,E768,E804,E840,E876,E913,E950,E986,E1022,E1058,E1095)</f>
        <v>0</v>
      </c>
      <c r="F1134" s="56">
        <f t="shared" si="152"/>
        <v>289</v>
      </c>
      <c r="G1134" s="56">
        <f t="shared" si="152"/>
        <v>0</v>
      </c>
      <c r="H1134" s="36">
        <f t="shared" si="152"/>
        <v>289</v>
      </c>
      <c r="I1134" s="56">
        <f t="shared" si="152"/>
        <v>10</v>
      </c>
      <c r="J1134" s="56">
        <f t="shared" si="152"/>
        <v>178</v>
      </c>
      <c r="K1134" s="56">
        <f t="shared" si="152"/>
        <v>0</v>
      </c>
      <c r="L1134" s="36">
        <f t="shared" si="152"/>
        <v>188</v>
      </c>
      <c r="M1134" s="56">
        <f t="shared" si="152"/>
        <v>5</v>
      </c>
      <c r="N1134" s="56">
        <f t="shared" si="152"/>
        <v>74</v>
      </c>
      <c r="O1134" s="56">
        <f t="shared" si="152"/>
        <v>0</v>
      </c>
      <c r="P1134" s="36">
        <f t="shared" si="152"/>
        <v>79</v>
      </c>
      <c r="Q1134" s="56">
        <f t="shared" si="152"/>
        <v>15</v>
      </c>
      <c r="R1134" s="56">
        <f t="shared" si="152"/>
        <v>29</v>
      </c>
      <c r="S1134" s="56">
        <f t="shared" si="152"/>
        <v>0</v>
      </c>
      <c r="T1134" s="36">
        <f t="shared" si="152"/>
        <v>44</v>
      </c>
      <c r="U1134" s="56">
        <f t="shared" si="152"/>
        <v>30</v>
      </c>
      <c r="V1134" s="56">
        <f t="shared" si="152"/>
        <v>570</v>
      </c>
      <c r="W1134" s="56">
        <f t="shared" si="152"/>
        <v>0</v>
      </c>
      <c r="X1134" s="56">
        <f t="shared" si="152"/>
        <v>600</v>
      </c>
    </row>
    <row r="1135" spans="1:25" ht="40.5">
      <c r="A1135" s="56"/>
      <c r="B1135" s="56" t="s">
        <v>78</v>
      </c>
      <c r="C1135" s="57" t="s">
        <v>43</v>
      </c>
      <c r="D1135" s="36">
        <f>SUM(D42,D79,D115,D151,D187,D223,D259,D295,D332,D368,D405,D441,D478,D515,D551,D587,D624,D660,D697,D733,D769,D805,D841,D877,D914,D951,D987,D1023,D1059,D1096)</f>
        <v>1300</v>
      </c>
      <c r="E1135" s="56">
        <f t="shared" si="152"/>
        <v>0</v>
      </c>
      <c r="F1135" s="56">
        <f t="shared" si="152"/>
        <v>253</v>
      </c>
      <c r="G1135" s="56">
        <f t="shared" si="152"/>
        <v>0</v>
      </c>
      <c r="H1135" s="36">
        <f t="shared" si="152"/>
        <v>253</v>
      </c>
      <c r="I1135" s="56">
        <f t="shared" si="152"/>
        <v>22</v>
      </c>
      <c r="J1135" s="56">
        <f t="shared" si="152"/>
        <v>332</v>
      </c>
      <c r="K1135" s="56">
        <f t="shared" si="152"/>
        <v>0</v>
      </c>
      <c r="L1135" s="36">
        <f t="shared" si="152"/>
        <v>354</v>
      </c>
      <c r="M1135" s="56">
        <f t="shared" si="152"/>
        <v>21</v>
      </c>
      <c r="N1135" s="56">
        <f t="shared" si="152"/>
        <v>347</v>
      </c>
      <c r="O1135" s="56">
        <f t="shared" si="152"/>
        <v>0</v>
      </c>
      <c r="P1135" s="36">
        <f t="shared" si="152"/>
        <v>368</v>
      </c>
      <c r="Q1135" s="56">
        <f t="shared" si="152"/>
        <v>22</v>
      </c>
      <c r="R1135" s="56">
        <f t="shared" si="152"/>
        <v>303</v>
      </c>
      <c r="S1135" s="56">
        <f t="shared" si="152"/>
        <v>0</v>
      </c>
      <c r="T1135" s="36">
        <f t="shared" si="152"/>
        <v>325</v>
      </c>
      <c r="U1135" s="56">
        <f t="shared" si="152"/>
        <v>65</v>
      </c>
      <c r="V1135" s="56">
        <f t="shared" si="152"/>
        <v>1235</v>
      </c>
      <c r="W1135" s="56">
        <f t="shared" si="152"/>
        <v>0</v>
      </c>
      <c r="X1135" s="56">
        <f t="shared" si="152"/>
        <v>1300</v>
      </c>
    </row>
    <row r="1136" spans="1:25" ht="40.5">
      <c r="A1136" s="56"/>
      <c r="B1136" s="56" t="s">
        <v>78</v>
      </c>
      <c r="C1136" s="57" t="s">
        <v>122</v>
      </c>
      <c r="D1136" s="36">
        <f>SUM(D43,D80,D116,D152,D188,D224,D260,D296,D333,D369,D406,D442,D479,D516,D552,D588,D625,D661,D698,D734,D770,D806,D842,D878,D915,D952,D988,D1024,D1060,D1097)</f>
        <v>2852</v>
      </c>
      <c r="E1136" s="56">
        <f t="shared" si="152"/>
        <v>2</v>
      </c>
      <c r="F1136" s="56">
        <f t="shared" si="152"/>
        <v>196</v>
      </c>
      <c r="G1136" s="56">
        <f t="shared" si="152"/>
        <v>0</v>
      </c>
      <c r="H1136" s="36">
        <f t="shared" si="152"/>
        <v>198</v>
      </c>
      <c r="I1136" s="56">
        <f t="shared" si="152"/>
        <v>30</v>
      </c>
      <c r="J1136" s="56">
        <f t="shared" si="152"/>
        <v>1384</v>
      </c>
      <c r="K1136" s="56">
        <f t="shared" si="152"/>
        <v>0</v>
      </c>
      <c r="L1136" s="36">
        <f t="shared" si="152"/>
        <v>1414</v>
      </c>
      <c r="M1136" s="56">
        <f t="shared" si="152"/>
        <v>75</v>
      </c>
      <c r="N1136" s="56">
        <f t="shared" si="152"/>
        <v>1130</v>
      </c>
      <c r="O1136" s="56">
        <f t="shared" si="152"/>
        <v>0</v>
      </c>
      <c r="P1136" s="36">
        <f t="shared" si="152"/>
        <v>1205</v>
      </c>
      <c r="Q1136" s="56">
        <f t="shared" si="152"/>
        <v>35</v>
      </c>
      <c r="R1136" s="56">
        <f t="shared" si="152"/>
        <v>0</v>
      </c>
      <c r="S1136" s="56">
        <f t="shared" si="152"/>
        <v>0</v>
      </c>
      <c r="T1136" s="36">
        <f t="shared" si="152"/>
        <v>35</v>
      </c>
      <c r="U1136" s="56">
        <f t="shared" si="152"/>
        <v>142</v>
      </c>
      <c r="V1136" s="56">
        <f t="shared" si="152"/>
        <v>2710</v>
      </c>
      <c r="W1136" s="56">
        <f t="shared" si="152"/>
        <v>0</v>
      </c>
      <c r="X1136" s="56">
        <f t="shared" si="152"/>
        <v>2852</v>
      </c>
    </row>
    <row r="1137" spans="1:24" ht="20.25">
      <c r="A1137" s="56"/>
      <c r="B1137" s="56" t="s">
        <v>78</v>
      </c>
      <c r="C1137" s="59" t="s">
        <v>44</v>
      </c>
      <c r="D1137" s="36">
        <f>SUM(D44,D81,D117,D153,D189,D225,D261,D297,D334,D370,D407,D443,D480,D517,D553,D589,D626,D663,D699,D735,D771,D807,D843,D879,D916,D953,D989,D1025,D1061,D1098)</f>
        <v>24</v>
      </c>
      <c r="E1137" s="56">
        <f t="shared" ref="E1137:X1138" si="153">SUM(E44,E81,E117,E153,E189,E225,E261,E297,E334,E370,E407,E443,E480,E517,E553,E589,E626,E663,E699,E735,E771,E807,E843,E879,E916,E953,E989,E1025,E1061,E1098)</f>
        <v>0</v>
      </c>
      <c r="F1137" s="56">
        <f t="shared" si="153"/>
        <v>4</v>
      </c>
      <c r="G1137" s="56">
        <f t="shared" si="153"/>
        <v>0</v>
      </c>
      <c r="H1137" s="36">
        <f t="shared" si="153"/>
        <v>4</v>
      </c>
      <c r="I1137" s="56">
        <f t="shared" si="153"/>
        <v>0</v>
      </c>
      <c r="J1137" s="56">
        <f t="shared" si="153"/>
        <v>4</v>
      </c>
      <c r="K1137" s="56">
        <f t="shared" si="153"/>
        <v>0</v>
      </c>
      <c r="L1137" s="36">
        <f t="shared" si="153"/>
        <v>4</v>
      </c>
      <c r="M1137" s="56">
        <f t="shared" si="153"/>
        <v>0</v>
      </c>
      <c r="N1137" s="56">
        <f t="shared" si="153"/>
        <v>16</v>
      </c>
      <c r="O1137" s="56">
        <f t="shared" si="153"/>
        <v>0</v>
      </c>
      <c r="P1137" s="36">
        <f t="shared" si="153"/>
        <v>16</v>
      </c>
      <c r="Q1137" s="56">
        <f t="shared" si="153"/>
        <v>0</v>
      </c>
      <c r="R1137" s="56">
        <f t="shared" si="153"/>
        <v>0</v>
      </c>
      <c r="S1137" s="56">
        <f t="shared" si="153"/>
        <v>0</v>
      </c>
      <c r="T1137" s="36">
        <f t="shared" si="153"/>
        <v>0</v>
      </c>
      <c r="U1137" s="56">
        <f t="shared" si="153"/>
        <v>0</v>
      </c>
      <c r="V1137" s="56">
        <f t="shared" si="153"/>
        <v>24</v>
      </c>
      <c r="W1137" s="56">
        <f t="shared" si="153"/>
        <v>0</v>
      </c>
      <c r="X1137" s="56">
        <f t="shared" si="153"/>
        <v>24</v>
      </c>
    </row>
    <row r="1138" spans="1:24" ht="20.25">
      <c r="A1138" s="56"/>
      <c r="B1138" s="56" t="s">
        <v>78</v>
      </c>
      <c r="C1138" s="59" t="s">
        <v>45</v>
      </c>
      <c r="D1138" s="36">
        <f>SUM(D45,D82,D118,D154,D190,D226,D262,D298,D335,D371,D408,D444,D481,D518,D554,D590,D627,D664,D700,D736,D772,D808,D844,D880,D917,D954,D990,D1026,D1062,D1099)</f>
        <v>4</v>
      </c>
      <c r="E1138" s="56">
        <f t="shared" si="153"/>
        <v>0</v>
      </c>
      <c r="F1138" s="56">
        <f t="shared" si="153"/>
        <v>2</v>
      </c>
      <c r="G1138" s="56">
        <f t="shared" si="153"/>
        <v>0</v>
      </c>
      <c r="H1138" s="36">
        <f t="shared" si="153"/>
        <v>2</v>
      </c>
      <c r="I1138" s="56">
        <f t="shared" si="153"/>
        <v>0</v>
      </c>
      <c r="J1138" s="56">
        <f t="shared" si="153"/>
        <v>1</v>
      </c>
      <c r="K1138" s="56">
        <f t="shared" si="153"/>
        <v>0</v>
      </c>
      <c r="L1138" s="36">
        <f t="shared" si="153"/>
        <v>1</v>
      </c>
      <c r="M1138" s="56">
        <f t="shared" si="153"/>
        <v>0</v>
      </c>
      <c r="N1138" s="56">
        <f t="shared" si="153"/>
        <v>1</v>
      </c>
      <c r="O1138" s="56">
        <f t="shared" si="153"/>
        <v>0</v>
      </c>
      <c r="P1138" s="36">
        <f t="shared" si="153"/>
        <v>1</v>
      </c>
      <c r="Q1138" s="56">
        <f t="shared" si="153"/>
        <v>0</v>
      </c>
      <c r="R1138" s="56">
        <f t="shared" si="153"/>
        <v>0</v>
      </c>
      <c r="S1138" s="56">
        <f t="shared" si="153"/>
        <v>0</v>
      </c>
      <c r="T1138" s="36">
        <f t="shared" si="153"/>
        <v>0</v>
      </c>
      <c r="U1138" s="56">
        <f t="shared" si="153"/>
        <v>0</v>
      </c>
      <c r="V1138" s="56">
        <f t="shared" si="153"/>
        <v>4</v>
      </c>
      <c r="W1138" s="56">
        <f t="shared" si="153"/>
        <v>0</v>
      </c>
      <c r="X1138" s="56">
        <f t="shared" si="153"/>
        <v>4</v>
      </c>
    </row>
    <row r="1139" spans="1:24" ht="20.25">
      <c r="A1139" s="56"/>
      <c r="B1139" s="56" t="s">
        <v>78</v>
      </c>
      <c r="C1139" s="59" t="s">
        <v>46</v>
      </c>
      <c r="D1139" s="36">
        <f>SUM(D46,D83,D119,D155,D191,D227,D263,D299,D336,D372,D409,D445,D482,D519,D555,D591,D628,D665,D701,D737,D773,D809,D845,D881,D918,D955,D991,D1063,D1100)</f>
        <v>33</v>
      </c>
      <c r="E1139" s="56">
        <f t="shared" ref="E1139:X1139" si="154">SUM(E46,E83,E119,E155,E191,E227,E263,E299,E336,E372,E409,E445,E482,E519,E555,E591,E628,E665,E701,E737,E773,E809,E845,E881,E918,E955,E991,E1063,E1100)</f>
        <v>0</v>
      </c>
      <c r="F1139" s="56">
        <f t="shared" si="154"/>
        <v>5</v>
      </c>
      <c r="G1139" s="56">
        <f t="shared" si="154"/>
        <v>0</v>
      </c>
      <c r="H1139" s="36">
        <f t="shared" si="154"/>
        <v>5</v>
      </c>
      <c r="I1139" s="56">
        <f t="shared" si="154"/>
        <v>0</v>
      </c>
      <c r="J1139" s="56">
        <f t="shared" si="154"/>
        <v>16</v>
      </c>
      <c r="K1139" s="56">
        <f t="shared" si="154"/>
        <v>0</v>
      </c>
      <c r="L1139" s="36">
        <f t="shared" si="154"/>
        <v>16</v>
      </c>
      <c r="M1139" s="56">
        <f t="shared" si="154"/>
        <v>0</v>
      </c>
      <c r="N1139" s="56">
        <f t="shared" si="154"/>
        <v>12</v>
      </c>
      <c r="O1139" s="56">
        <f t="shared" si="154"/>
        <v>0</v>
      </c>
      <c r="P1139" s="36">
        <f t="shared" si="154"/>
        <v>12</v>
      </c>
      <c r="Q1139" s="56">
        <f t="shared" si="154"/>
        <v>0</v>
      </c>
      <c r="R1139" s="56">
        <f t="shared" si="154"/>
        <v>0</v>
      </c>
      <c r="S1139" s="56">
        <f t="shared" si="154"/>
        <v>0</v>
      </c>
      <c r="T1139" s="36">
        <f t="shared" si="154"/>
        <v>0</v>
      </c>
      <c r="U1139" s="56">
        <f t="shared" si="154"/>
        <v>0</v>
      </c>
      <c r="V1139" s="56">
        <f t="shared" si="154"/>
        <v>33</v>
      </c>
      <c r="W1139" s="56">
        <f t="shared" si="154"/>
        <v>0</v>
      </c>
      <c r="X1139" s="56">
        <f t="shared" si="154"/>
        <v>33</v>
      </c>
    </row>
    <row r="1140" spans="1:24" ht="20.25">
      <c r="A1140" s="56"/>
      <c r="B1140" s="56" t="s">
        <v>78</v>
      </c>
      <c r="C1140" s="59" t="s">
        <v>47</v>
      </c>
      <c r="D1140" s="36">
        <f>SUM(D47,D84,D120,D156,D192,D228,D264,D300,D337,D373,D410,D446,D483,D520,D556,D592,D629,D666,D702,D738,D774,D810,D846,D882,D919,D956,D992,D1028,D1064,D1101)</f>
        <v>16</v>
      </c>
      <c r="E1140" s="56">
        <f t="shared" ref="E1140:X1140" si="155">SUM(E47,E84,E120,E156,E192,E228,E264,E300,E337,E373,E410,E446,E483,E520,E556,E592,E629,E666,E702,E738,E774,E810,E846,E882,E919,E956,E992,E1028,E1064,E1101)</f>
        <v>1</v>
      </c>
      <c r="F1140" s="56">
        <f t="shared" si="155"/>
        <v>4</v>
      </c>
      <c r="G1140" s="56">
        <f t="shared" si="155"/>
        <v>0</v>
      </c>
      <c r="H1140" s="36">
        <f t="shared" si="155"/>
        <v>5</v>
      </c>
      <c r="I1140" s="56">
        <f t="shared" si="155"/>
        <v>0</v>
      </c>
      <c r="J1140" s="56">
        <f t="shared" si="155"/>
        <v>7</v>
      </c>
      <c r="K1140" s="56">
        <f t="shared" si="155"/>
        <v>0</v>
      </c>
      <c r="L1140" s="36">
        <f t="shared" si="155"/>
        <v>7</v>
      </c>
      <c r="M1140" s="56">
        <f t="shared" si="155"/>
        <v>0</v>
      </c>
      <c r="N1140" s="56">
        <f t="shared" si="155"/>
        <v>4</v>
      </c>
      <c r="O1140" s="56">
        <f t="shared" si="155"/>
        <v>0</v>
      </c>
      <c r="P1140" s="36">
        <f t="shared" si="155"/>
        <v>4</v>
      </c>
      <c r="Q1140" s="56">
        <f t="shared" si="155"/>
        <v>0</v>
      </c>
      <c r="R1140" s="56">
        <f t="shared" si="155"/>
        <v>0</v>
      </c>
      <c r="S1140" s="56">
        <f t="shared" si="155"/>
        <v>0</v>
      </c>
      <c r="T1140" s="36">
        <f t="shared" si="155"/>
        <v>0</v>
      </c>
      <c r="U1140" s="56">
        <f t="shared" si="155"/>
        <v>1</v>
      </c>
      <c r="V1140" s="56">
        <f t="shared" si="155"/>
        <v>15</v>
      </c>
      <c r="W1140" s="56">
        <f t="shared" si="155"/>
        <v>0</v>
      </c>
      <c r="X1140" s="56">
        <f t="shared" si="155"/>
        <v>16</v>
      </c>
    </row>
    <row r="1141" spans="1:24">
      <c r="A1141" s="60"/>
      <c r="B1141" s="61" t="s">
        <v>78</v>
      </c>
      <c r="C1141" s="61" t="s">
        <v>78</v>
      </c>
      <c r="D1141" s="36">
        <f>SUM(D1104:D1140)</f>
        <v>23126</v>
      </c>
      <c r="E1141" s="61">
        <f t="shared" ref="E1141:X1141" si="156">SUM(E1104:E1140)</f>
        <v>20</v>
      </c>
      <c r="F1141" s="61">
        <f t="shared" si="156"/>
        <v>4717</v>
      </c>
      <c r="G1141" s="61">
        <f t="shared" si="156"/>
        <v>17</v>
      </c>
      <c r="H1141" s="36">
        <f t="shared" si="156"/>
        <v>4754</v>
      </c>
      <c r="I1141" s="61">
        <f t="shared" si="156"/>
        <v>307</v>
      </c>
      <c r="J1141" s="61">
        <f t="shared" si="156"/>
        <v>8623</v>
      </c>
      <c r="K1141" s="61">
        <f t="shared" si="156"/>
        <v>0</v>
      </c>
      <c r="L1141" s="36">
        <f t="shared" si="156"/>
        <v>8930</v>
      </c>
      <c r="M1141" s="61">
        <f t="shared" si="156"/>
        <v>438</v>
      </c>
      <c r="N1141" s="61">
        <f t="shared" si="156"/>
        <v>8223</v>
      </c>
      <c r="O1141" s="61">
        <f t="shared" si="156"/>
        <v>0</v>
      </c>
      <c r="P1141" s="36">
        <f t="shared" si="156"/>
        <v>8661</v>
      </c>
      <c r="Q1141" s="61">
        <f t="shared" si="156"/>
        <v>318</v>
      </c>
      <c r="R1141" s="61">
        <f t="shared" si="156"/>
        <v>463</v>
      </c>
      <c r="S1141" s="61">
        <f t="shared" si="156"/>
        <v>0</v>
      </c>
      <c r="T1141" s="36">
        <f t="shared" si="156"/>
        <v>781</v>
      </c>
      <c r="U1141" s="61">
        <f t="shared" si="156"/>
        <v>1083</v>
      </c>
      <c r="V1141" s="61">
        <f t="shared" si="156"/>
        <v>22026</v>
      </c>
      <c r="W1141" s="61">
        <f t="shared" si="156"/>
        <v>17</v>
      </c>
      <c r="X1141" s="61">
        <f t="shared" si="156"/>
        <v>23126</v>
      </c>
    </row>
    <row r="1142" spans="1:24">
      <c r="A1142" s="4"/>
      <c r="B1142" s="62"/>
      <c r="C1142" s="62" t="s">
        <v>14</v>
      </c>
      <c r="D1142" s="62">
        <f>SUM(D48,D85,D121,D157,D193,D229,D265,D301,D338,D374,D411,D447,D484,D521,D557,D593,D630,D667,D703,D739,D775,D811,D847,D883,D920,D957,D993,D1029,D1065,D1102)</f>
        <v>23126</v>
      </c>
      <c r="E1142" s="62">
        <f t="shared" ref="E1142:X1142" si="157">SUM(E48,E85,E121,E157,E193,E229,E265,E301,E338,E374,E411,E447,E484,E521,E557,E593,E630,E667,E703,E739,E775,E811,E847,E883,E920,E957,E993,E1029,E1065,E1102)</f>
        <v>20</v>
      </c>
      <c r="F1142" s="62">
        <f t="shared" si="157"/>
        <v>4717</v>
      </c>
      <c r="G1142" s="62">
        <f t="shared" si="157"/>
        <v>17</v>
      </c>
      <c r="H1142" s="62">
        <f t="shared" si="157"/>
        <v>4754</v>
      </c>
      <c r="I1142" s="62">
        <f t="shared" si="157"/>
        <v>307</v>
      </c>
      <c r="J1142" s="62">
        <f t="shared" si="157"/>
        <v>8623</v>
      </c>
      <c r="K1142" s="62">
        <f t="shared" si="157"/>
        <v>0</v>
      </c>
      <c r="L1142" s="62">
        <f t="shared" si="157"/>
        <v>8930</v>
      </c>
      <c r="M1142" s="62">
        <f t="shared" si="157"/>
        <v>438</v>
      </c>
      <c r="N1142" s="62">
        <f t="shared" si="157"/>
        <v>8223</v>
      </c>
      <c r="O1142" s="62">
        <f t="shared" si="157"/>
        <v>0</v>
      </c>
      <c r="P1142" s="62">
        <f t="shared" si="157"/>
        <v>8661</v>
      </c>
      <c r="Q1142" s="62">
        <f t="shared" si="157"/>
        <v>318</v>
      </c>
      <c r="R1142" s="62">
        <f t="shared" si="157"/>
        <v>463</v>
      </c>
      <c r="S1142" s="62">
        <f t="shared" si="157"/>
        <v>0</v>
      </c>
      <c r="T1142" s="62">
        <f t="shared" si="157"/>
        <v>781</v>
      </c>
      <c r="U1142" s="62">
        <f t="shared" si="157"/>
        <v>1083</v>
      </c>
      <c r="V1142" s="62">
        <f t="shared" si="157"/>
        <v>22026</v>
      </c>
      <c r="W1142" s="62">
        <f t="shared" si="157"/>
        <v>17</v>
      </c>
      <c r="X1142" s="62">
        <f t="shared" si="157"/>
        <v>23126</v>
      </c>
    </row>
    <row r="1143" spans="1:24">
      <c r="A1143" s="4"/>
      <c r="B1143" s="4"/>
      <c r="C1143" s="4"/>
      <c r="D1143" s="52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</row>
    <row r="1144" spans="1:24">
      <c r="A1144" s="4"/>
      <c r="B1144" s="4"/>
      <c r="C1144" s="4"/>
      <c r="D1144" s="52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</row>
    <row r="1145" spans="1:24">
      <c r="A1145" s="4"/>
      <c r="B1145" s="4"/>
      <c r="C1145" s="4"/>
      <c r="D1145" s="52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</row>
    <row r="1146" spans="1:24">
      <c r="A1146" s="4"/>
      <c r="B1146" s="4"/>
      <c r="C1146" s="4"/>
      <c r="D1146" s="52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</row>
    <row r="1147" spans="1:24">
      <c r="A1147" s="4"/>
      <c r="B1147" s="4"/>
      <c r="C1147" s="4"/>
      <c r="D1147" s="52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</row>
    <row r="1148" spans="1:24">
      <c r="A1148" s="4"/>
      <c r="B1148" s="4"/>
      <c r="C1148" s="4"/>
      <c r="D1148" s="52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</row>
    <row r="1149" spans="1:24">
      <c r="A1149" s="4"/>
      <c r="B1149" s="4"/>
      <c r="C1149" s="4"/>
      <c r="D1149" s="52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</row>
    <row r="1150" spans="1:24">
      <c r="A1150" s="4"/>
      <c r="B1150" s="4"/>
      <c r="C1150" s="4"/>
      <c r="D1150" s="52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</row>
    <row r="1151" spans="1:24">
      <c r="A1151" s="4"/>
      <c r="B1151" s="4"/>
      <c r="C1151" s="4"/>
      <c r="D1151" s="52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</row>
    <row r="1152" spans="1:24">
      <c r="A1152" s="4"/>
      <c r="B1152" s="4"/>
      <c r="C1152" s="4"/>
      <c r="D1152" s="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</row>
    <row r="1153" spans="1:24">
      <c r="A1153" s="4"/>
      <c r="B1153" s="4"/>
      <c r="C1153" s="4"/>
      <c r="D1153" s="52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</row>
    <row r="1154" spans="1:24">
      <c r="A1154" s="4"/>
      <c r="B1154" s="4"/>
      <c r="C1154" s="4"/>
      <c r="D1154" s="52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</row>
    <row r="1155" spans="1:24">
      <c r="A1155" s="4"/>
      <c r="B1155" s="4"/>
      <c r="C1155" s="4"/>
      <c r="D1155" s="52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</row>
    <row r="1156" spans="1:24">
      <c r="A1156" s="4"/>
      <c r="B1156" s="4"/>
      <c r="C1156" s="4"/>
      <c r="D1156" s="52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</row>
    <row r="1157" spans="1:24">
      <c r="A1157" s="4"/>
      <c r="B1157" s="4"/>
      <c r="C1157" s="4"/>
      <c r="D1157" s="52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</row>
    <row r="1158" spans="1:24">
      <c r="A1158" s="4"/>
      <c r="B1158" s="4"/>
      <c r="C1158" s="4"/>
      <c r="D1158" s="52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</row>
    <row r="1159" spans="1:24">
      <c r="A1159" s="4"/>
      <c r="B1159" s="4"/>
      <c r="C1159" s="4"/>
      <c r="D1159" s="52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</row>
    <row r="1160" spans="1:24">
      <c r="A1160" s="4"/>
      <c r="B1160" s="4"/>
      <c r="C1160" s="4"/>
      <c r="D1160" s="52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</row>
    <row r="1161" spans="1:24">
      <c r="A1161" s="4"/>
      <c r="B1161" s="4"/>
      <c r="C1161" s="4"/>
      <c r="D1161" s="52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</row>
    <row r="1162" spans="1:24">
      <c r="A1162" s="4"/>
      <c r="B1162" s="4"/>
      <c r="C1162" s="4"/>
      <c r="D1162" s="5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</row>
    <row r="1163" spans="1:24">
      <c r="A1163" s="4"/>
      <c r="B1163" s="4"/>
      <c r="C1163" s="4"/>
      <c r="D1163" s="52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</row>
    <row r="1164" spans="1:24">
      <c r="A1164" s="4"/>
      <c r="B1164" s="4"/>
      <c r="C1164" s="4"/>
      <c r="D1164" s="52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</row>
    <row r="1165" spans="1:24">
      <c r="A1165" s="4"/>
      <c r="B1165" s="4"/>
      <c r="C1165" s="4"/>
      <c r="D1165" s="52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</row>
    <row r="1166" spans="1:24">
      <c r="A1166" s="4"/>
      <c r="B1166" s="4"/>
      <c r="C1166" s="4"/>
      <c r="D1166" s="52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</row>
    <row r="1167" spans="1:24">
      <c r="A1167" s="4"/>
      <c r="B1167" s="4"/>
      <c r="C1167" s="4"/>
      <c r="D1167" s="52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</row>
    <row r="1168" spans="1:24">
      <c r="A1168" s="4"/>
      <c r="B1168" s="4"/>
      <c r="C1168" s="4"/>
      <c r="D1168" s="52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</row>
    <row r="1169" spans="1:24">
      <c r="A1169" s="4"/>
      <c r="B1169" s="4"/>
      <c r="C1169" s="4"/>
      <c r="D1169" s="52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</row>
    <row r="1170" spans="1:24">
      <c r="A1170" s="4"/>
      <c r="B1170" s="4"/>
      <c r="C1170" s="4"/>
      <c r="D1170" s="52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</row>
    <row r="1171" spans="1:24">
      <c r="A1171" s="4"/>
      <c r="B1171" s="4"/>
      <c r="C1171" s="4"/>
      <c r="D1171" s="52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</row>
    <row r="1172" spans="1:24">
      <c r="A1172" s="4"/>
      <c r="B1172" s="4"/>
      <c r="C1172" s="4"/>
      <c r="D1172" s="52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</row>
    <row r="1173" spans="1:24">
      <c r="A1173" s="4"/>
      <c r="B1173" s="4"/>
      <c r="C1173" s="4"/>
      <c r="D1173" s="52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</row>
    <row r="1174" spans="1:24">
      <c r="A1174" s="4"/>
      <c r="B1174" s="4"/>
      <c r="C1174" s="4"/>
      <c r="D1174" s="52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</row>
    <row r="1175" spans="1:24">
      <c r="A1175" s="4"/>
      <c r="B1175" s="4"/>
      <c r="C1175" s="4"/>
      <c r="D1175" s="52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</row>
    <row r="1176" spans="1:24">
      <c r="A1176" s="4"/>
      <c r="B1176" s="4"/>
      <c r="C1176" s="4"/>
      <c r="D1176" s="52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</row>
    <row r="1177" spans="1:24">
      <c r="A1177" s="4"/>
      <c r="B1177" s="4"/>
      <c r="C1177" s="4"/>
      <c r="D1177" s="52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</row>
    <row r="1178" spans="1:24">
      <c r="A1178" s="4"/>
      <c r="B1178" s="4"/>
      <c r="C1178" s="4"/>
      <c r="D1178" s="52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</row>
    <row r="1179" spans="1:24">
      <c r="A1179" s="4"/>
      <c r="B1179" s="4"/>
      <c r="C1179" s="4"/>
      <c r="D1179" s="52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</row>
    <row r="1180" spans="1:24">
      <c r="A1180" s="4"/>
      <c r="B1180" s="4"/>
      <c r="C1180" s="4"/>
      <c r="D1180" s="52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</row>
  </sheetData>
  <autoFilter ref="A12:X1142">
    <filterColumn colId="2"/>
  </autoFilter>
  <mergeCells count="15">
    <mergeCell ref="A2:X2"/>
    <mergeCell ref="A3:X3"/>
    <mergeCell ref="A4:X4"/>
    <mergeCell ref="A5:X5"/>
    <mergeCell ref="A6:A9"/>
    <mergeCell ref="B6:B9"/>
    <mergeCell ref="C6:C9"/>
    <mergeCell ref="D6:D9"/>
    <mergeCell ref="E6:X6"/>
    <mergeCell ref="E7:H8"/>
    <mergeCell ref="I7:L8"/>
    <mergeCell ref="M7:P8"/>
    <mergeCell ref="Q7:T8"/>
    <mergeCell ref="U7:W8"/>
    <mergeCell ref="X7:X8"/>
  </mergeCells>
  <phoneticPr fontId="0" type="noConversion"/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B-PROGRESS</vt:lpstr>
      <vt:lpstr>Summary-BKwise</vt:lpstr>
      <vt:lpstr>Dist-wise summary</vt:lpstr>
      <vt:lpstr>Annexure-A-Targets</vt:lpstr>
      <vt:lpstr>'Annex B-PROGRESS'!Print_Area</vt:lpstr>
      <vt:lpstr>'Dist-wise summary'!Print_Area</vt:lpstr>
      <vt:lpstr>'Summary-BKwise'!Print_Area</vt:lpstr>
    </vt:vector>
  </TitlesOfParts>
  <Company>RBI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2016-09-06T12:17:36Z</cp:lastPrinted>
  <dcterms:created xsi:type="dcterms:W3CDTF">2012-06-11T10:53:06Z</dcterms:created>
  <dcterms:modified xsi:type="dcterms:W3CDTF">2016-12-30T06:39:32Z</dcterms:modified>
</cp:coreProperties>
</file>