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34" i="1"/>
  <c r="C34"/>
  <c r="D33"/>
  <c r="C33"/>
  <c r="D32"/>
  <c r="C32"/>
  <c r="D31"/>
  <c r="C31"/>
  <c r="D30"/>
  <c r="D35" s="1"/>
  <c r="C30"/>
  <c r="C35" s="1"/>
  <c r="D28"/>
  <c r="C28"/>
  <c r="D27"/>
  <c r="D36" s="1"/>
  <c r="C27"/>
  <c r="C36" s="1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D11" s="1"/>
  <c r="C12"/>
  <c r="C11" s="1"/>
  <c r="C5"/>
  <c r="A3"/>
</calcChain>
</file>

<file path=xl/sharedStrings.xml><?xml version="1.0" encoding="utf-8"?>
<sst xmlns="http://schemas.openxmlformats.org/spreadsheetml/2006/main" count="57" uniqueCount="55">
  <si>
    <t>ANNEXURE</t>
  </si>
  <si>
    <t>LBS- MIS-I</t>
  </si>
  <si>
    <t>Name of the State/Union Territory: KARNATAKA</t>
  </si>
  <si>
    <t>TOTAL FOR THE STATE</t>
  </si>
  <si>
    <t xml:space="preserve">Sr. No </t>
  </si>
  <si>
    <t>Categories</t>
  </si>
  <si>
    <t>Yearly Targets under ACP</t>
  </si>
  <si>
    <t xml:space="preserve">Number </t>
  </si>
  <si>
    <t>Amount</t>
  </si>
  <si>
    <t>Priority Sector</t>
  </si>
  <si>
    <t>1A</t>
  </si>
  <si>
    <t>Agriculture = 1A(i)+1A(ii)+1A(iii)</t>
  </si>
  <si>
    <t>i)</t>
  </si>
  <si>
    <t>Farm Credit</t>
  </si>
  <si>
    <t>1A(ii)</t>
  </si>
  <si>
    <t>Agriculture Infrastructure</t>
  </si>
  <si>
    <t>1A(iii)</t>
  </si>
  <si>
    <t>Ancillary Activities</t>
  </si>
  <si>
    <t>1B</t>
  </si>
  <si>
    <t>Micro, Small and Medium Enterprises = 1B(i)+1B(ii)+1B(iii)+1B(iv)+1B(v)</t>
  </si>
  <si>
    <t>1B(i)</t>
  </si>
  <si>
    <t>Micro Enterprises (Manufacturing + Service advances )</t>
  </si>
  <si>
    <t>1B(ii)</t>
  </si>
  <si>
    <t>Small Enterprises (Manufacturing + Service advances )</t>
  </si>
  <si>
    <t>1B(iii)</t>
  </si>
  <si>
    <t>Medium Enterprises (Manufacturing + Service advances )</t>
  </si>
  <si>
    <t>1B(iv)</t>
  </si>
  <si>
    <t>Khadi and Village Industries</t>
  </si>
  <si>
    <t>1B(v)</t>
  </si>
  <si>
    <t>Others under MSMEs</t>
  </si>
  <si>
    <t>1C</t>
  </si>
  <si>
    <t>Export Credit</t>
  </si>
  <si>
    <t>1D</t>
  </si>
  <si>
    <t>Education</t>
  </si>
  <si>
    <t>1E</t>
  </si>
  <si>
    <t xml:space="preserve">Housing </t>
  </si>
  <si>
    <t>1F</t>
  </si>
  <si>
    <t>Social Infrastructure</t>
  </si>
  <si>
    <t>1G</t>
  </si>
  <si>
    <t>Renewable Energy</t>
  </si>
  <si>
    <t>1H</t>
  </si>
  <si>
    <t>Others</t>
  </si>
  <si>
    <t>Sub total= 1A+1B+1C+1D+1E+1F+1G+1H</t>
  </si>
  <si>
    <t>Loans to weaker Sections under Priority Sector</t>
  </si>
  <si>
    <t>Non-Priority Sector</t>
  </si>
  <si>
    <t>4A</t>
  </si>
  <si>
    <t xml:space="preserve">Agriculture </t>
  </si>
  <si>
    <t>4B</t>
  </si>
  <si>
    <t>4C</t>
  </si>
  <si>
    <t>Housing</t>
  </si>
  <si>
    <t>4D</t>
  </si>
  <si>
    <t>Personal Loans under Non-Priority Sector</t>
  </si>
  <si>
    <t>4E</t>
  </si>
  <si>
    <t>Sub-total = 4A+4B+4C+4D+4E</t>
  </si>
  <si>
    <t>Total=2+5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</si>
</sst>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1" fillId="2" borderId="1" xfId="0" applyNumberFormat="1" applyFont="1" applyFill="1" applyBorder="1"/>
    <xf numFmtId="17" fontId="2" fillId="2" borderId="1" xfId="0" applyNumberFormat="1" applyFont="1" applyFill="1" applyBorder="1" applyAlignment="1">
      <alignment horizontal="right"/>
    </xf>
    <xf numFmtId="1" fontId="2" fillId="2" borderId="2" xfId="0" applyNumberFormat="1" applyFont="1" applyFill="1" applyBorder="1"/>
    <xf numFmtId="1" fontId="2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wrapText="1"/>
      <protection locked="0"/>
    </xf>
    <xf numFmtId="0" fontId="3" fillId="3" borderId="1" xfId="0" applyNumberFormat="1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" fontId="4" fillId="3" borderId="1" xfId="0" applyNumberFormat="1" applyFont="1" applyFill="1" applyBorder="1" applyAlignment="1" applyProtection="1">
      <alignment wrapText="1"/>
      <protection locked="0"/>
    </xf>
    <xf numFmtId="1" fontId="5" fillId="2" borderId="2" xfId="0" applyNumberFormat="1" applyFont="1" applyFill="1" applyBorder="1"/>
    <xf numFmtId="0" fontId="4" fillId="3" borderId="4" xfId="0" applyNumberFormat="1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0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NumberFormat="1" applyFont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rtal\2019-20\DECEMBER%20QUARTER%202019\Data%20downloaded%20from%20the%20Portal%20-%20FINAL\bank-2-ACP-BAL%20OS-LBS-MIS%201-3%20REPORTS%20-%202020-03-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-SEC-ADV-BANKS"/>
      <sheetName val="PRI-SEC-ADVANCES-DT-WISE"/>
      <sheetName val="NON-PSA-BKWISE"/>
      <sheetName val="non-psa-dtwise"/>
      <sheetName val="ACP-PRIORITY-banks"/>
      <sheetName val="Acp-distwise"/>
      <sheetName val="ACP-NON-PRIORITY"/>
      <sheetName val="ACP_Non-pri-dtwise"/>
      <sheetName val="LBS-I Pub"/>
      <sheetName val="LBS-I Pvt"/>
      <sheetName val="LBS-I RRB"/>
      <sheetName val="lbs-I-coop"/>
      <sheetName val="LBS-i-ksFC"/>
      <sheetName val="lbs-I-SmallFin"/>
      <sheetName val="lbs-I-Other"/>
      <sheetName val="lbs-I-PaymentBank"/>
      <sheetName val="LBS-I Tot"/>
      <sheetName val="LBS-II Pub"/>
      <sheetName val="LBS_II Pvt"/>
      <sheetName val="LBS-II RRB"/>
      <sheetName val="LBS-II-COOP"/>
      <sheetName val="LBS-II-KSFC"/>
      <sheetName val="LBS-II-SmallFin"/>
      <sheetName val="LBS-II-Other"/>
      <sheetName val="LBS-II-PaymentBank"/>
      <sheetName val="LBS-II Tot"/>
      <sheetName val="LBS-iii-PSB"/>
      <sheetName val="lbs-III-PVT sec"/>
      <sheetName val="lbs-iii-rrbS"/>
      <sheetName val="LBS-III-COOP"/>
      <sheetName val="LBS-III-KSFC"/>
      <sheetName val="LBS-III-SmallFin"/>
      <sheetName val="LBS-III-Other"/>
      <sheetName val="LBS-III-PaymentBank"/>
      <sheetName val="LBS-iii-t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C12">
            <v>2812054</v>
          </cell>
          <cell r="D12">
            <v>52848.777099999999</v>
          </cell>
        </row>
        <row r="13">
          <cell r="C13">
            <v>263216</v>
          </cell>
          <cell r="D13">
            <v>4383.6502700000001</v>
          </cell>
        </row>
        <row r="14">
          <cell r="C14">
            <v>265082</v>
          </cell>
          <cell r="D14">
            <v>7462.7293</v>
          </cell>
        </row>
        <row r="15">
          <cell r="C15">
            <v>633423</v>
          </cell>
          <cell r="D15">
            <v>32313.098314999999</v>
          </cell>
        </row>
        <row r="16">
          <cell r="C16">
            <v>291280</v>
          </cell>
          <cell r="D16">
            <v>13154.517398</v>
          </cell>
        </row>
        <row r="17">
          <cell r="C17">
            <v>134771</v>
          </cell>
          <cell r="D17">
            <v>7721.1001145</v>
          </cell>
        </row>
        <row r="18">
          <cell r="C18">
            <v>53323</v>
          </cell>
          <cell r="D18">
            <v>5022.9139029999997</v>
          </cell>
        </row>
        <row r="19">
          <cell r="C19">
            <v>30719</v>
          </cell>
          <cell r="D19">
            <v>1704.4083935000001</v>
          </cell>
        </row>
        <row r="20">
          <cell r="C20">
            <v>123330</v>
          </cell>
          <cell r="D20">
            <v>4710.1585059999998</v>
          </cell>
        </row>
        <row r="21">
          <cell r="C21">
            <v>10274</v>
          </cell>
          <cell r="D21">
            <v>2266.0322150000002</v>
          </cell>
        </row>
        <row r="22">
          <cell r="C22">
            <v>118252</v>
          </cell>
          <cell r="D22">
            <v>3713.8391310000002</v>
          </cell>
        </row>
        <row r="23">
          <cell r="C23">
            <v>180959</v>
          </cell>
          <cell r="D23">
            <v>20108.3564243045</v>
          </cell>
        </row>
        <row r="24">
          <cell r="C24">
            <v>15487</v>
          </cell>
          <cell r="D24">
            <v>724.55139999999994</v>
          </cell>
        </row>
        <row r="25">
          <cell r="C25">
            <v>29703</v>
          </cell>
          <cell r="D25">
            <v>879.13350000000003</v>
          </cell>
        </row>
        <row r="26">
          <cell r="C26">
            <v>193358</v>
          </cell>
          <cell r="D26">
            <v>4440.652</v>
          </cell>
        </row>
        <row r="27">
          <cell r="C27">
            <v>4521808</v>
          </cell>
          <cell r="D27">
            <v>129140.81965530499</v>
          </cell>
        </row>
        <row r="28">
          <cell r="C28">
            <v>761996</v>
          </cell>
          <cell r="D28">
            <v>26557.241870000002</v>
          </cell>
        </row>
        <row r="30">
          <cell r="C30">
            <v>13933</v>
          </cell>
          <cell r="D30">
            <v>1190.0155159999999</v>
          </cell>
        </row>
        <row r="31">
          <cell r="C31">
            <v>23326</v>
          </cell>
          <cell r="D31">
            <v>1117.5324720000001</v>
          </cell>
        </row>
        <row r="32">
          <cell r="C32">
            <v>42097</v>
          </cell>
          <cell r="D32">
            <v>5377.2617399999999</v>
          </cell>
        </row>
        <row r="33">
          <cell r="C33">
            <v>262624</v>
          </cell>
          <cell r="D33">
            <v>23279.509191000001</v>
          </cell>
        </row>
        <row r="34">
          <cell r="C34">
            <v>298957</v>
          </cell>
          <cell r="D34">
            <v>15865.140923999999</v>
          </cell>
        </row>
      </sheetData>
      <sheetData sheetId="9">
        <row r="12">
          <cell r="C12">
            <v>682052</v>
          </cell>
          <cell r="D12">
            <v>16441.2202</v>
          </cell>
        </row>
        <row r="13">
          <cell r="C13">
            <v>64493</v>
          </cell>
          <cell r="D13">
            <v>980.14898000000005</v>
          </cell>
        </row>
        <row r="14">
          <cell r="C14">
            <v>66239</v>
          </cell>
          <cell r="D14">
            <v>2653.5614999999998</v>
          </cell>
        </row>
        <row r="15">
          <cell r="C15">
            <v>248013</v>
          </cell>
          <cell r="D15">
            <v>15968.040304</v>
          </cell>
        </row>
        <row r="16">
          <cell r="C16">
            <v>113623</v>
          </cell>
          <cell r="D16">
            <v>6442.0269010000002</v>
          </cell>
        </row>
        <row r="17">
          <cell r="C17">
            <v>51506</v>
          </cell>
          <cell r="D17">
            <v>3953.430253</v>
          </cell>
        </row>
        <row r="18">
          <cell r="C18">
            <v>24199</v>
          </cell>
          <cell r="D18">
            <v>2443.7413419999998</v>
          </cell>
        </row>
        <row r="19">
          <cell r="C19">
            <v>16250</v>
          </cell>
          <cell r="D19">
            <v>824.15760799999998</v>
          </cell>
        </row>
        <row r="20">
          <cell r="C20">
            <v>42435</v>
          </cell>
          <cell r="D20">
            <v>2304.6842000000001</v>
          </cell>
        </row>
        <row r="21">
          <cell r="C21">
            <v>2106</v>
          </cell>
          <cell r="D21">
            <v>311.16966000000002</v>
          </cell>
        </row>
        <row r="22">
          <cell r="C22">
            <v>29873</v>
          </cell>
          <cell r="D22">
            <v>740.45563800000002</v>
          </cell>
        </row>
        <row r="23">
          <cell r="C23">
            <v>39245</v>
          </cell>
          <cell r="D23">
            <v>3534.98709103584</v>
          </cell>
        </row>
        <row r="24">
          <cell r="C24">
            <v>4114</v>
          </cell>
          <cell r="D24">
            <v>192.0224</v>
          </cell>
        </row>
        <row r="25">
          <cell r="C25">
            <v>10419</v>
          </cell>
          <cell r="D25">
            <v>241.37729999999999</v>
          </cell>
        </row>
        <row r="26">
          <cell r="C26">
            <v>44877</v>
          </cell>
          <cell r="D26">
            <v>1121.6892</v>
          </cell>
        </row>
        <row r="27">
          <cell r="C27">
            <v>1191431</v>
          </cell>
          <cell r="D27">
            <v>42184.672273035903</v>
          </cell>
        </row>
        <row r="28">
          <cell r="C28">
            <v>198230</v>
          </cell>
          <cell r="D28">
            <v>9136.6129099999998</v>
          </cell>
        </row>
        <row r="30">
          <cell r="C30">
            <v>2133</v>
          </cell>
          <cell r="D30">
            <v>236.42679799999999</v>
          </cell>
        </row>
        <row r="31">
          <cell r="C31">
            <v>9088</v>
          </cell>
          <cell r="D31">
            <v>388.093704</v>
          </cell>
        </row>
        <row r="32">
          <cell r="C32">
            <v>14893</v>
          </cell>
          <cell r="D32">
            <v>6153.1160250000003</v>
          </cell>
        </row>
        <row r="33">
          <cell r="C33">
            <v>111058</v>
          </cell>
          <cell r="D33">
            <v>40472.938531</v>
          </cell>
        </row>
        <row r="34">
          <cell r="C34">
            <v>135236</v>
          </cell>
          <cell r="D34">
            <v>4349.8826840000002</v>
          </cell>
        </row>
      </sheetData>
      <sheetData sheetId="10">
        <row r="12">
          <cell r="C12">
            <v>1186783</v>
          </cell>
          <cell r="D12">
            <v>16532.2032</v>
          </cell>
        </row>
        <row r="13">
          <cell r="C13">
            <v>75064</v>
          </cell>
          <cell r="D13">
            <v>961.00034500000004</v>
          </cell>
        </row>
        <row r="14">
          <cell r="C14">
            <v>71890</v>
          </cell>
          <cell r="D14">
            <v>888.55870000000004</v>
          </cell>
        </row>
        <row r="15">
          <cell r="C15">
            <v>158759</v>
          </cell>
          <cell r="D15">
            <v>2871.2639250000002</v>
          </cell>
        </row>
        <row r="16">
          <cell r="C16">
            <v>58494</v>
          </cell>
          <cell r="D16">
            <v>1092.6788965000001</v>
          </cell>
        </row>
        <row r="17">
          <cell r="C17">
            <v>36034</v>
          </cell>
          <cell r="D17">
            <v>694.19251450000002</v>
          </cell>
        </row>
        <row r="18">
          <cell r="C18">
            <v>17882</v>
          </cell>
          <cell r="D18">
            <v>354.25900300000001</v>
          </cell>
        </row>
        <row r="19">
          <cell r="C19">
            <v>12906</v>
          </cell>
          <cell r="D19">
            <v>219.025372</v>
          </cell>
        </row>
        <row r="20">
          <cell r="C20">
            <v>33443</v>
          </cell>
          <cell r="D20">
            <v>511.10813899999999</v>
          </cell>
        </row>
        <row r="21">
          <cell r="C21">
            <v>282</v>
          </cell>
          <cell r="D21">
            <v>29.6524</v>
          </cell>
        </row>
        <row r="22">
          <cell r="C22">
            <v>23830</v>
          </cell>
          <cell r="D22">
            <v>425.88803100000001</v>
          </cell>
        </row>
        <row r="23">
          <cell r="C23">
            <v>33149</v>
          </cell>
          <cell r="D23">
            <v>1458.4597544000001</v>
          </cell>
        </row>
        <row r="24">
          <cell r="C24">
            <v>7531</v>
          </cell>
          <cell r="D24">
            <v>169.8192</v>
          </cell>
        </row>
        <row r="25">
          <cell r="C25">
            <v>5589</v>
          </cell>
          <cell r="D25">
            <v>123.998</v>
          </cell>
        </row>
        <row r="26">
          <cell r="C26">
            <v>71783</v>
          </cell>
          <cell r="D26">
            <v>1211.7225000000001</v>
          </cell>
        </row>
        <row r="27">
          <cell r="C27">
            <v>1634660</v>
          </cell>
          <cell r="D27">
            <v>24672.566055399999</v>
          </cell>
        </row>
        <row r="28">
          <cell r="C28">
            <v>306581</v>
          </cell>
          <cell r="D28">
            <v>5573.4447449999998</v>
          </cell>
        </row>
        <row r="30">
          <cell r="C30">
            <v>4938</v>
          </cell>
          <cell r="D30">
            <v>108.72241</v>
          </cell>
        </row>
        <row r="31">
          <cell r="C31">
            <v>3660</v>
          </cell>
          <cell r="D31">
            <v>70.202569999999994</v>
          </cell>
        </row>
        <row r="32">
          <cell r="C32">
            <v>7447</v>
          </cell>
          <cell r="D32">
            <v>364.26233999999999</v>
          </cell>
        </row>
        <row r="33">
          <cell r="C33">
            <v>39666</v>
          </cell>
          <cell r="D33">
            <v>559.92618800000002</v>
          </cell>
        </row>
        <row r="34">
          <cell r="C34">
            <v>96285</v>
          </cell>
          <cell r="D34">
            <v>1384.026492</v>
          </cell>
        </row>
      </sheetData>
      <sheetData sheetId="11">
        <row r="12">
          <cell r="C12">
            <v>1203340</v>
          </cell>
          <cell r="D12">
            <v>10878.0684</v>
          </cell>
        </row>
        <row r="13">
          <cell r="C13">
            <v>45141</v>
          </cell>
          <cell r="D13">
            <v>404.53919999999999</v>
          </cell>
        </row>
        <row r="14">
          <cell r="C14">
            <v>26337</v>
          </cell>
          <cell r="D14">
            <v>344.04230000000001</v>
          </cell>
        </row>
        <row r="15">
          <cell r="C15">
            <v>278085</v>
          </cell>
          <cell r="D15">
            <v>1499.1442999999999</v>
          </cell>
        </row>
        <row r="16">
          <cell r="C16">
            <v>26066</v>
          </cell>
          <cell r="D16">
            <v>388.63819999999998</v>
          </cell>
        </row>
        <row r="17">
          <cell r="C17">
            <v>12018</v>
          </cell>
          <cell r="D17">
            <v>267.0249</v>
          </cell>
        </row>
        <row r="18">
          <cell r="C18">
            <v>4226</v>
          </cell>
          <cell r="D18">
            <v>180.6206</v>
          </cell>
        </row>
        <row r="19">
          <cell r="C19">
            <v>3733</v>
          </cell>
          <cell r="D19">
            <v>131.9941</v>
          </cell>
        </row>
        <row r="20">
          <cell r="C20">
            <v>232042</v>
          </cell>
          <cell r="D20">
            <v>530.86649999999997</v>
          </cell>
        </row>
        <row r="21">
          <cell r="C21">
            <v>8</v>
          </cell>
          <cell r="D21">
            <v>4.6021999999999998</v>
          </cell>
        </row>
        <row r="22">
          <cell r="C22">
            <v>11056</v>
          </cell>
          <cell r="D22">
            <v>83.164500000000004</v>
          </cell>
        </row>
        <row r="23">
          <cell r="C23">
            <v>5306</v>
          </cell>
          <cell r="D23">
            <v>434.373394430762</v>
          </cell>
        </row>
        <row r="24">
          <cell r="C24">
            <v>62055</v>
          </cell>
          <cell r="D24">
            <v>401.452</v>
          </cell>
        </row>
        <row r="25">
          <cell r="C25">
            <v>1575</v>
          </cell>
          <cell r="D25">
            <v>28.419799999999999</v>
          </cell>
        </row>
        <row r="26">
          <cell r="C26">
            <v>115717</v>
          </cell>
          <cell r="D26">
            <v>797.73360000000002</v>
          </cell>
        </row>
        <row r="27">
          <cell r="C27">
            <v>1748620</v>
          </cell>
          <cell r="D27">
            <v>14875.539694430799</v>
          </cell>
        </row>
        <row r="28">
          <cell r="C28">
            <v>256479</v>
          </cell>
          <cell r="D28">
            <v>1774.859256</v>
          </cell>
        </row>
        <row r="30">
          <cell r="C30">
            <v>159</v>
          </cell>
          <cell r="D30">
            <v>2.181</v>
          </cell>
        </row>
        <row r="31">
          <cell r="C31">
            <v>107</v>
          </cell>
          <cell r="D31">
            <v>5.7064000000000004</v>
          </cell>
        </row>
        <row r="32">
          <cell r="C32">
            <v>3605</v>
          </cell>
          <cell r="D32">
            <v>230.07419999999999</v>
          </cell>
        </row>
        <row r="33">
          <cell r="C33">
            <v>30006</v>
          </cell>
          <cell r="D33">
            <v>556.64970000000005</v>
          </cell>
        </row>
        <row r="34">
          <cell r="C34">
            <v>143419</v>
          </cell>
          <cell r="D34">
            <v>1053.2656999999999</v>
          </cell>
        </row>
      </sheetData>
      <sheetData sheetId="12">
        <row r="12">
          <cell r="C12">
            <v>1729</v>
          </cell>
          <cell r="D12">
            <v>26.706</v>
          </cell>
        </row>
        <row r="13">
          <cell r="C13">
            <v>267</v>
          </cell>
          <cell r="D13">
            <v>37.333705000000002</v>
          </cell>
        </row>
        <row r="14">
          <cell r="C14">
            <v>963</v>
          </cell>
          <cell r="D14">
            <v>93.552300000000002</v>
          </cell>
        </row>
        <row r="15">
          <cell r="C15">
            <v>12686</v>
          </cell>
          <cell r="D15">
            <v>1417.7501</v>
          </cell>
        </row>
        <row r="16">
          <cell r="C16">
            <v>6670</v>
          </cell>
          <cell r="D16">
            <v>621.74</v>
          </cell>
        </row>
        <row r="17">
          <cell r="C17">
            <v>3168</v>
          </cell>
          <cell r="D17">
            <v>283.1062</v>
          </cell>
        </row>
        <row r="18">
          <cell r="C18">
            <v>1154</v>
          </cell>
          <cell r="D18">
            <v>389.6336</v>
          </cell>
        </row>
        <row r="19">
          <cell r="C19">
            <v>889</v>
          </cell>
          <cell r="D19">
            <v>54.335599999999999</v>
          </cell>
        </row>
        <row r="20">
          <cell r="C20">
            <v>805</v>
          </cell>
          <cell r="D20">
            <v>68.934700000000007</v>
          </cell>
        </row>
        <row r="21">
          <cell r="C21">
            <v>0</v>
          </cell>
          <cell r="D21">
            <v>0</v>
          </cell>
        </row>
        <row r="22">
          <cell r="C22">
            <v>401</v>
          </cell>
          <cell r="D22">
            <v>7.9111000000000002</v>
          </cell>
        </row>
        <row r="23">
          <cell r="C23">
            <v>961</v>
          </cell>
          <cell r="D23">
            <v>40.064803830676802</v>
          </cell>
        </row>
        <row r="24">
          <cell r="C24">
            <v>49</v>
          </cell>
          <cell r="D24">
            <v>2.149</v>
          </cell>
        </row>
        <row r="25">
          <cell r="C25">
            <v>100</v>
          </cell>
          <cell r="D25">
            <v>1.3633999999999999</v>
          </cell>
        </row>
        <row r="26">
          <cell r="C26">
            <v>486</v>
          </cell>
          <cell r="D26">
            <v>9.4044000000000008</v>
          </cell>
        </row>
        <row r="27">
          <cell r="C27">
            <v>17642</v>
          </cell>
          <cell r="D27">
            <v>1636.2348088306801</v>
          </cell>
        </row>
        <row r="28">
          <cell r="C28">
            <v>1917</v>
          </cell>
          <cell r="D28">
            <v>281.66550000000001</v>
          </cell>
        </row>
        <row r="30">
          <cell r="C30">
            <v>0</v>
          </cell>
          <cell r="D30">
            <v>0</v>
          </cell>
        </row>
        <row r="31">
          <cell r="C31">
            <v>32</v>
          </cell>
          <cell r="D31">
            <v>4.9800000000000004</v>
          </cell>
        </row>
        <row r="32">
          <cell r="C32">
            <v>85</v>
          </cell>
          <cell r="D32">
            <v>12.63</v>
          </cell>
        </row>
        <row r="33">
          <cell r="C33">
            <v>2050</v>
          </cell>
          <cell r="D33">
            <v>40.06</v>
          </cell>
        </row>
        <row r="34">
          <cell r="C34">
            <v>765</v>
          </cell>
          <cell r="D34">
            <v>158.10659999999999</v>
          </cell>
        </row>
      </sheetData>
      <sheetData sheetId="13">
        <row r="12">
          <cell r="C12">
            <v>224</v>
          </cell>
          <cell r="D12">
            <v>1</v>
          </cell>
        </row>
        <row r="13">
          <cell r="C13">
            <v>0</v>
          </cell>
          <cell r="D13">
            <v>0</v>
          </cell>
        </row>
        <row r="14">
          <cell r="C14">
            <v>112</v>
          </cell>
          <cell r="D14">
            <v>0.88</v>
          </cell>
        </row>
        <row r="15">
          <cell r="C15">
            <v>1120</v>
          </cell>
          <cell r="D15">
            <v>4.8499999999999996</v>
          </cell>
        </row>
        <row r="16">
          <cell r="C16">
            <v>30</v>
          </cell>
          <cell r="D16">
            <v>0.2145</v>
          </cell>
        </row>
        <row r="17">
          <cell r="C17">
            <v>1054</v>
          </cell>
          <cell r="D17">
            <v>4.4273999999999996</v>
          </cell>
        </row>
        <row r="18">
          <cell r="C18">
            <v>0</v>
          </cell>
          <cell r="D18">
            <v>0</v>
          </cell>
        </row>
        <row r="19">
          <cell r="C19">
            <v>17</v>
          </cell>
          <cell r="D19">
            <v>8.4400000000000003E-2</v>
          </cell>
        </row>
        <row r="20">
          <cell r="C20">
            <v>19</v>
          </cell>
          <cell r="D20">
            <v>0.1237</v>
          </cell>
        </row>
        <row r="21">
          <cell r="C21">
            <v>0</v>
          </cell>
          <cell r="D21">
            <v>0</v>
          </cell>
        </row>
        <row r="22">
          <cell r="C22">
            <v>8</v>
          </cell>
          <cell r="D22">
            <v>0.24</v>
          </cell>
        </row>
        <row r="23">
          <cell r="C23">
            <v>9</v>
          </cell>
          <cell r="D23">
            <v>0.27</v>
          </cell>
        </row>
        <row r="24">
          <cell r="C24">
            <v>5</v>
          </cell>
          <cell r="D24">
            <v>2.5000000000000001E-2</v>
          </cell>
        </row>
        <row r="25">
          <cell r="C25">
            <v>10</v>
          </cell>
          <cell r="D25">
            <v>2.5899999999999999E-2</v>
          </cell>
        </row>
        <row r="26">
          <cell r="C26">
            <v>0</v>
          </cell>
          <cell r="D26">
            <v>0</v>
          </cell>
        </row>
        <row r="27">
          <cell r="C27">
            <v>1488</v>
          </cell>
          <cell r="D27">
            <v>7.2908999999999997</v>
          </cell>
        </row>
        <row r="28">
          <cell r="C28">
            <v>21</v>
          </cell>
          <cell r="D28">
            <v>0.1915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8</v>
          </cell>
          <cell r="D33">
            <v>0.04</v>
          </cell>
        </row>
        <row r="34">
          <cell r="C34">
            <v>0</v>
          </cell>
          <cell r="D34">
            <v>0</v>
          </cell>
        </row>
      </sheetData>
      <sheetData sheetId="14">
        <row r="3">
          <cell r="A3" t="str">
            <v>Statement showing Targets of Annual Credit Plans ( ACP)  for the year  2019-20</v>
          </cell>
        </row>
        <row r="5">
          <cell r="C5" t="str">
            <v>No. in actuals , Amount in Rs Crore )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</sheetData>
      <sheetData sheetId="15"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>
      <selection activeCell="A39" sqref="A39:D39"/>
    </sheetView>
  </sheetViews>
  <sheetFormatPr defaultRowHeight="23.25"/>
  <cols>
    <col min="1" max="1" width="10.42578125" style="4" customWidth="1"/>
    <col min="2" max="2" width="87.42578125" style="4" customWidth="1"/>
    <col min="3" max="3" width="32.42578125" style="4" customWidth="1"/>
    <col min="4" max="4" width="44.5703125" style="4" customWidth="1"/>
    <col min="5" max="5" width="0.140625" style="4" hidden="1" customWidth="1"/>
    <col min="6" max="6" width="11.42578125" style="4" hidden="1" customWidth="1"/>
    <col min="7" max="7" width="0.7109375" style="4" hidden="1" customWidth="1"/>
    <col min="8" max="11" width="11.42578125" style="4" hidden="1" customWidth="1"/>
    <col min="12" max="12" width="0.28515625" style="4" hidden="1" customWidth="1"/>
    <col min="13" max="13" width="0" style="4" hidden="1" customWidth="1"/>
    <col min="14" max="14" width="11.42578125" style="4" hidden="1" customWidth="1"/>
    <col min="15" max="15" width="11.42578125" style="4" customWidth="1"/>
    <col min="16" max="16384" width="9.140625" style="4"/>
  </cols>
  <sheetData>
    <row r="1" spans="1:5">
      <c r="A1" s="1"/>
      <c r="B1" s="1"/>
      <c r="C1" s="1" t="s">
        <v>0</v>
      </c>
      <c r="D1" s="2"/>
      <c r="E1" s="3"/>
    </row>
    <row r="2" spans="1:5">
      <c r="A2" s="1"/>
      <c r="B2" s="1"/>
      <c r="C2" s="1"/>
      <c r="D2" s="1" t="s">
        <v>1</v>
      </c>
      <c r="E2" s="3"/>
    </row>
    <row r="3" spans="1:5">
      <c r="A3" s="5" t="str">
        <f>'[1]lbs-I-Other'!A3:D3</f>
        <v>Statement showing Targets of Annual Credit Plans ( ACP)  for the year  2019-20</v>
      </c>
      <c r="B3" s="5"/>
      <c r="C3" s="5"/>
      <c r="D3" s="5"/>
      <c r="E3" s="3"/>
    </row>
    <row r="4" spans="1:5">
      <c r="A4" s="1"/>
      <c r="B4" s="1"/>
      <c r="C4" s="1"/>
      <c r="D4" s="1"/>
      <c r="E4" s="3"/>
    </row>
    <row r="5" spans="1:5">
      <c r="A5" s="1"/>
      <c r="B5" s="1"/>
      <c r="C5" s="6" t="str">
        <f>'[1]lbs-I-Other'!C5:D5</f>
        <v>No. in actuals , Amount in Rs Crore )</v>
      </c>
      <c r="D5" s="7"/>
      <c r="E5" s="3"/>
    </row>
    <row r="6" spans="1:5">
      <c r="A6" s="8" t="s">
        <v>2</v>
      </c>
      <c r="B6" s="8"/>
      <c r="C6" s="8"/>
      <c r="D6" s="9" t="s">
        <v>3</v>
      </c>
      <c r="E6" s="3"/>
    </row>
    <row r="7" spans="1:5">
      <c r="A7" s="1"/>
      <c r="B7" s="1"/>
      <c r="C7" s="1"/>
      <c r="D7" s="1"/>
      <c r="E7" s="3"/>
    </row>
    <row r="8" spans="1:5">
      <c r="A8" s="10" t="s">
        <v>4</v>
      </c>
      <c r="B8" s="10" t="s">
        <v>5</v>
      </c>
      <c r="C8" s="11" t="s">
        <v>6</v>
      </c>
      <c r="D8" s="11"/>
      <c r="E8" s="3"/>
    </row>
    <row r="9" spans="1:5">
      <c r="A9" s="12"/>
      <c r="B9" s="12"/>
      <c r="C9" s="12" t="s">
        <v>7</v>
      </c>
      <c r="D9" s="12" t="s">
        <v>8</v>
      </c>
      <c r="E9" s="3"/>
    </row>
    <row r="10" spans="1:5">
      <c r="A10" s="10">
        <v>1</v>
      </c>
      <c r="B10" s="10" t="s">
        <v>9</v>
      </c>
      <c r="C10" s="12"/>
      <c r="D10" s="12"/>
      <c r="E10" s="3"/>
    </row>
    <row r="11" spans="1:5">
      <c r="A11" s="10" t="s">
        <v>10</v>
      </c>
      <c r="B11" s="10" t="s">
        <v>11</v>
      </c>
      <c r="C11" s="12">
        <f>SUM(C12:C14)</f>
        <v>6764986</v>
      </c>
      <c r="D11" s="13">
        <f>SUM(D12:D14)</f>
        <v>114937.97150000001</v>
      </c>
      <c r="E11" s="3"/>
    </row>
    <row r="12" spans="1:5">
      <c r="A12" s="12" t="s">
        <v>12</v>
      </c>
      <c r="B12" s="12" t="s">
        <v>13</v>
      </c>
      <c r="C12" s="12">
        <f>SUM('[1]LBS-I Pub'!C12+'[1]LBS-I Pvt'!C12+'[1]LBS-I RRB'!C12+'[1]lbs-I-coop'!C12+'[1]LBS-i-ksFC'!C12+'[1]lbs-I-SmallFin'!C12+'[1]lbs-I-Other'!C12+'[1]lbs-I-PaymentBank'!C12)</f>
        <v>5886182</v>
      </c>
      <c r="D12" s="13">
        <f>SUM('[1]LBS-I Pub'!D12+'[1]LBS-I Pvt'!D12+'[1]LBS-I RRB'!D12+'[1]lbs-I-coop'!D12+'[1]LBS-i-ksFC'!D12+'[1]lbs-I-SmallFin'!D12+'[1]lbs-I-Other'!D12+'[1]lbs-I-PaymentBank'!D12)</f>
        <v>96727.974900000016</v>
      </c>
      <c r="E12" s="3"/>
    </row>
    <row r="13" spans="1:5">
      <c r="A13" s="12" t="s">
        <v>14</v>
      </c>
      <c r="B13" s="12" t="s">
        <v>15</v>
      </c>
      <c r="C13" s="12">
        <f>SUM('[1]LBS-I Pub'!C13+'[1]LBS-I Pvt'!C13+'[1]LBS-I RRB'!C13+'[1]lbs-I-coop'!C13+'[1]LBS-i-ksFC'!C13+'[1]lbs-I-SmallFin'!C13+'[1]lbs-I-Other'!C13+'[1]lbs-I-PaymentBank'!C13)</f>
        <v>448181</v>
      </c>
      <c r="D13" s="13">
        <f>SUM('[1]LBS-I Pub'!D13+'[1]LBS-I Pvt'!D13+'[1]LBS-I RRB'!D13+'[1]lbs-I-coop'!D13+'[1]LBS-i-ksFC'!D13+'[1]lbs-I-SmallFin'!D13+'[1]lbs-I-Other'!D13+'[1]lbs-I-PaymentBank'!D13)</f>
        <v>6766.6725000000006</v>
      </c>
      <c r="E13" s="3"/>
    </row>
    <row r="14" spans="1:5">
      <c r="A14" s="12" t="s">
        <v>16</v>
      </c>
      <c r="B14" s="12" t="s">
        <v>17</v>
      </c>
      <c r="C14" s="12">
        <f>SUM('[1]LBS-I Pub'!C14+'[1]LBS-I Pvt'!C14+'[1]LBS-I RRB'!C14+'[1]lbs-I-coop'!C14+'[1]LBS-i-ksFC'!C14+'[1]lbs-I-SmallFin'!C14+'[1]lbs-I-Other'!C14+'[1]lbs-I-PaymentBank'!C14)</f>
        <v>430623</v>
      </c>
      <c r="D14" s="13">
        <f>SUM('[1]LBS-I Pub'!D14+'[1]LBS-I Pvt'!D14+'[1]LBS-I RRB'!D14+'[1]lbs-I-coop'!D14+'[1]LBS-i-ksFC'!D14+'[1]lbs-I-SmallFin'!D14+'[1]lbs-I-Other'!D14+'[1]lbs-I-PaymentBank'!D14)</f>
        <v>11443.324099999996</v>
      </c>
      <c r="E14" s="3"/>
    </row>
    <row r="15" spans="1:5" ht="46.5">
      <c r="A15" s="10" t="s">
        <v>18</v>
      </c>
      <c r="B15" s="10" t="s">
        <v>19</v>
      </c>
      <c r="C15" s="12">
        <f>SUM('[1]LBS-I Pub'!C15+'[1]LBS-I Pvt'!C15+'[1]LBS-I RRB'!C15+'[1]lbs-I-coop'!C15+'[1]LBS-i-ksFC'!C15+'[1]lbs-I-SmallFin'!C15+'[1]lbs-I-Other'!C15+'[1]lbs-I-PaymentBank'!C15)</f>
        <v>1332086</v>
      </c>
      <c r="D15" s="13">
        <f>SUM('[1]LBS-I Pub'!D15+'[1]LBS-I Pvt'!D15+'[1]LBS-I RRB'!D15+'[1]lbs-I-coop'!D15+'[1]LBS-i-ksFC'!D15+'[1]lbs-I-SmallFin'!D15+'[1]lbs-I-Other'!D15+'[1]lbs-I-PaymentBank'!D15)</f>
        <v>54074.146943999993</v>
      </c>
      <c r="E15" s="3"/>
    </row>
    <row r="16" spans="1:5">
      <c r="A16" s="12" t="s">
        <v>20</v>
      </c>
      <c r="B16" s="12" t="s">
        <v>21</v>
      </c>
      <c r="C16" s="12">
        <f>SUM('[1]LBS-I Pub'!C16+'[1]LBS-I Pvt'!C16+'[1]LBS-I RRB'!C16+'[1]lbs-I-coop'!C16+'[1]LBS-i-ksFC'!C16+'[1]lbs-I-SmallFin'!C16+'[1]lbs-I-Other'!C16+'[1]lbs-I-PaymentBank'!C16)</f>
        <v>496163</v>
      </c>
      <c r="D16" s="13">
        <f>SUM('[1]LBS-I Pub'!D16+'[1]LBS-I Pvt'!D16+'[1]LBS-I RRB'!D16+'[1]lbs-I-coop'!D16+'[1]LBS-i-ksFC'!D16+'[1]lbs-I-SmallFin'!D16+'[1]lbs-I-Other'!D16+'[1]lbs-I-PaymentBank'!D16)</f>
        <v>21699.815895500004</v>
      </c>
      <c r="E16" s="3"/>
    </row>
    <row r="17" spans="1:5">
      <c r="A17" s="12" t="s">
        <v>22</v>
      </c>
      <c r="B17" s="12" t="s">
        <v>23</v>
      </c>
      <c r="C17" s="12">
        <f>SUM('[1]LBS-I Pub'!C17+'[1]LBS-I Pvt'!C17+'[1]LBS-I RRB'!C17+'[1]lbs-I-coop'!C17+'[1]LBS-i-ksFC'!C17+'[1]lbs-I-SmallFin'!C17+'[1]lbs-I-Other'!C17+'[1]lbs-I-PaymentBank'!C17)</f>
        <v>238551</v>
      </c>
      <c r="D17" s="13">
        <f>SUM('[1]LBS-I Pub'!D17+'[1]LBS-I Pvt'!D17+'[1]LBS-I RRB'!D17+'[1]lbs-I-coop'!D17+'[1]LBS-i-ksFC'!D17+'[1]lbs-I-SmallFin'!D17+'[1]lbs-I-Other'!D17+'[1]lbs-I-PaymentBank'!D17)</f>
        <v>12923.281382000001</v>
      </c>
      <c r="E17" s="3"/>
    </row>
    <row r="18" spans="1:5">
      <c r="A18" s="12" t="s">
        <v>24</v>
      </c>
      <c r="B18" s="12" t="s">
        <v>25</v>
      </c>
      <c r="C18" s="12">
        <f>SUM('[1]LBS-I Pub'!C18+'[1]LBS-I Pvt'!C18+'[1]LBS-I RRB'!C18+'[1]lbs-I-coop'!C18+'[1]LBS-i-ksFC'!C18+'[1]lbs-I-SmallFin'!C18+'[1]lbs-I-Other'!C18+'[1]lbs-I-PaymentBank'!C18)</f>
        <v>100784</v>
      </c>
      <c r="D18" s="13">
        <f>SUM('[1]LBS-I Pub'!D18+'[1]LBS-I Pvt'!D18+'[1]LBS-I RRB'!D18+'[1]lbs-I-coop'!D18+'[1]LBS-i-ksFC'!D18+'[1]lbs-I-SmallFin'!D18+'[1]lbs-I-Other'!D18+'[1]lbs-I-PaymentBank'!D18)</f>
        <v>8391.1684480000004</v>
      </c>
      <c r="E18" s="3"/>
    </row>
    <row r="19" spans="1:5">
      <c r="A19" s="12" t="s">
        <v>26</v>
      </c>
      <c r="B19" s="12" t="s">
        <v>27</v>
      </c>
      <c r="C19" s="12">
        <f>SUM('[1]LBS-I Pub'!C19+'[1]LBS-I Pvt'!C19+'[1]LBS-I RRB'!C19+'[1]lbs-I-coop'!C19+'[1]LBS-i-ksFC'!C19+'[1]lbs-I-SmallFin'!C19+'[1]lbs-I-Other'!C19+'[1]lbs-I-PaymentBank'!C19)</f>
        <v>64514</v>
      </c>
      <c r="D19" s="13">
        <f>SUM('[1]LBS-I Pub'!D19+'[1]LBS-I Pvt'!D19+'[1]LBS-I RRB'!D19+'[1]lbs-I-coop'!D19+'[1]LBS-i-ksFC'!D19+'[1]lbs-I-SmallFin'!D19+'[1]lbs-I-Other'!D19+'[1]lbs-I-PaymentBank'!D19)</f>
        <v>2934.0054735000003</v>
      </c>
      <c r="E19" s="3"/>
    </row>
    <row r="20" spans="1:5">
      <c r="A20" s="12" t="s">
        <v>28</v>
      </c>
      <c r="B20" s="12" t="s">
        <v>29</v>
      </c>
      <c r="C20" s="12">
        <f>SUM('[1]LBS-I Pub'!C20+'[1]LBS-I Pvt'!C20+'[1]LBS-I RRB'!C20+'[1]lbs-I-coop'!C20+'[1]LBS-i-ksFC'!C20+'[1]lbs-I-SmallFin'!C20+'[1]lbs-I-Other'!C20+'[1]lbs-I-PaymentBank'!C20)</f>
        <v>432074</v>
      </c>
      <c r="D20" s="13">
        <f>SUM('[1]LBS-I Pub'!D20+'[1]LBS-I Pvt'!D20+'[1]LBS-I RRB'!D20+'[1]lbs-I-coop'!D20+'[1]LBS-i-ksFC'!D20+'[1]lbs-I-SmallFin'!D20+'[1]lbs-I-Other'!D20+'[1]lbs-I-PaymentBank'!D20)</f>
        <v>8125.8757449999994</v>
      </c>
      <c r="E20" s="3"/>
    </row>
    <row r="21" spans="1:5">
      <c r="A21" s="10" t="s">
        <v>30</v>
      </c>
      <c r="B21" s="10" t="s">
        <v>31</v>
      </c>
      <c r="C21" s="12">
        <f>SUM('[1]LBS-I Pub'!C21+'[1]LBS-I Pvt'!C21+'[1]LBS-I RRB'!C21+'[1]lbs-I-coop'!C21+'[1]LBS-i-ksFC'!C21+'[1]lbs-I-SmallFin'!C21+'[1]lbs-I-Other'!C21+'[1]lbs-I-PaymentBank'!C21)</f>
        <v>12670</v>
      </c>
      <c r="D21" s="13">
        <f>SUM('[1]LBS-I Pub'!D21+'[1]LBS-I Pvt'!D21+'[1]LBS-I RRB'!D21+'[1]lbs-I-coop'!D21+'[1]LBS-i-ksFC'!D21+'[1]lbs-I-SmallFin'!D21+'[1]lbs-I-Other'!D21+'[1]lbs-I-PaymentBank'!D21)</f>
        <v>2611.456475</v>
      </c>
      <c r="E21" s="3"/>
    </row>
    <row r="22" spans="1:5">
      <c r="A22" s="10" t="s">
        <v>32</v>
      </c>
      <c r="B22" s="10" t="s">
        <v>33</v>
      </c>
      <c r="C22" s="12">
        <f>SUM('[1]LBS-I Pub'!C22+'[1]LBS-I Pvt'!C22+'[1]LBS-I RRB'!C22+'[1]lbs-I-coop'!C22+'[1]LBS-i-ksFC'!C22+'[1]lbs-I-SmallFin'!C22+'[1]lbs-I-Other'!C22+'[1]lbs-I-PaymentBank'!C22)</f>
        <v>183420</v>
      </c>
      <c r="D22" s="13">
        <f>SUM('[1]LBS-I Pub'!D22+'[1]LBS-I Pvt'!D22+'[1]LBS-I RRB'!D22+'[1]lbs-I-coop'!D22+'[1]LBS-i-ksFC'!D22+'[1]lbs-I-SmallFin'!D22+'[1]lbs-I-Other'!D22+'[1]lbs-I-PaymentBank'!D22)</f>
        <v>4971.4984000000004</v>
      </c>
      <c r="E22" s="3"/>
    </row>
    <row r="23" spans="1:5">
      <c r="A23" s="10" t="s">
        <v>34</v>
      </c>
      <c r="B23" s="10" t="s">
        <v>35</v>
      </c>
      <c r="C23" s="12">
        <f>SUM('[1]LBS-I Pub'!C23+'[1]LBS-I Pvt'!C23+'[1]LBS-I RRB'!C23+'[1]lbs-I-coop'!C23+'[1]LBS-i-ksFC'!C23+'[1]lbs-I-SmallFin'!C23+'[1]lbs-I-Other'!C23+'[1]lbs-I-PaymentBank'!C23)</f>
        <v>259629</v>
      </c>
      <c r="D23" s="13">
        <f>SUM('[1]LBS-I Pub'!D23+'[1]LBS-I Pvt'!D23+'[1]LBS-I RRB'!D23+'[1]lbs-I-coop'!D23+'[1]LBS-i-ksFC'!D23+'[1]lbs-I-SmallFin'!D23+'[1]lbs-I-Other'!D23+'[1]lbs-I-PaymentBank'!D23)</f>
        <v>25576.511468001776</v>
      </c>
      <c r="E23" s="14"/>
    </row>
    <row r="24" spans="1:5">
      <c r="A24" s="10" t="s">
        <v>36</v>
      </c>
      <c r="B24" s="10" t="s">
        <v>37</v>
      </c>
      <c r="C24" s="12">
        <f>SUM('[1]LBS-I Pub'!C24+'[1]LBS-I Pvt'!C24+'[1]LBS-I RRB'!C24+'[1]lbs-I-coop'!C24+'[1]LBS-i-ksFC'!C24+'[1]lbs-I-SmallFin'!C24+'[1]lbs-I-Other'!C24+'[1]lbs-I-PaymentBank'!C24)</f>
        <v>89241</v>
      </c>
      <c r="D24" s="13">
        <f>SUM('[1]LBS-I Pub'!D24+'[1]LBS-I Pvt'!D24+'[1]LBS-I RRB'!D24+'[1]lbs-I-coop'!D24+'[1]LBS-i-ksFC'!D24+'[1]lbs-I-SmallFin'!D24+'[1]lbs-I-Other'!D24+'[1]lbs-I-PaymentBank'!D24)</f>
        <v>1490.0189999999998</v>
      </c>
      <c r="E24" s="14"/>
    </row>
    <row r="25" spans="1:5">
      <c r="A25" s="10" t="s">
        <v>38</v>
      </c>
      <c r="B25" s="10" t="s">
        <v>39</v>
      </c>
      <c r="C25" s="12">
        <f>SUM('[1]LBS-I Pub'!C25+'[1]LBS-I Pvt'!C25+'[1]LBS-I RRB'!C25+'[1]lbs-I-coop'!C25+'[1]LBS-i-ksFC'!C25+'[1]lbs-I-SmallFin'!C25+'[1]lbs-I-Other'!C25+'[1]lbs-I-PaymentBank'!C25)</f>
        <v>47396</v>
      </c>
      <c r="D25" s="13">
        <f>SUM('[1]LBS-I Pub'!D25+'[1]LBS-I Pvt'!D25+'[1]LBS-I RRB'!D25+'[1]lbs-I-coop'!D25+'[1]LBS-i-ksFC'!D25+'[1]lbs-I-SmallFin'!D25+'[1]lbs-I-Other'!D25+'[1]lbs-I-PaymentBank'!D25)</f>
        <v>1274.3179</v>
      </c>
      <c r="E25" s="3"/>
    </row>
    <row r="26" spans="1:5">
      <c r="A26" s="10" t="s">
        <v>40</v>
      </c>
      <c r="B26" s="10" t="s">
        <v>41</v>
      </c>
      <c r="C26" s="12">
        <f>SUM('[1]LBS-I Pub'!C26+'[1]LBS-I Pvt'!C26+'[1]LBS-I RRB'!C26+'[1]lbs-I-coop'!C26+'[1]LBS-i-ksFC'!C26+'[1]lbs-I-SmallFin'!C26+'[1]lbs-I-Other'!C26+'[1]lbs-I-PaymentBank'!C26)</f>
        <v>426221</v>
      </c>
      <c r="D26" s="13">
        <f>SUM('[1]LBS-I Pub'!D26+'[1]LBS-I Pvt'!D26+'[1]LBS-I RRB'!D26+'[1]lbs-I-coop'!D26+'[1]LBS-i-ksFC'!D26+'[1]lbs-I-SmallFin'!D26+'[1]lbs-I-Other'!D26+'[1]lbs-I-PaymentBank'!D26)</f>
        <v>7581.2017000000005</v>
      </c>
      <c r="E26" s="3"/>
    </row>
    <row r="27" spans="1:5">
      <c r="A27" s="10">
        <v>2</v>
      </c>
      <c r="B27" s="10" t="s">
        <v>42</v>
      </c>
      <c r="C27" s="12">
        <f>SUM('[1]LBS-I Pub'!C27+'[1]LBS-I Pvt'!C27+'[1]LBS-I RRB'!C27+'[1]lbs-I-coop'!C27+'[1]LBS-i-ksFC'!C27+'[1]lbs-I-SmallFin'!C27+'[1]lbs-I-Other'!C27+'[1]lbs-I-PaymentBank'!C27)</f>
        <v>9115649</v>
      </c>
      <c r="D27" s="13">
        <f>SUM('[1]LBS-I Pub'!D27+'[1]LBS-I Pvt'!D27+'[1]LBS-I RRB'!D27+'[1]lbs-I-coop'!D27+'[1]LBS-i-ksFC'!D27+'[1]lbs-I-SmallFin'!D27+'[1]lbs-I-Other'!D27+'[1]lbs-I-PaymentBank'!D27)</f>
        <v>212517.12338700239</v>
      </c>
      <c r="E27" s="3"/>
    </row>
    <row r="28" spans="1:5">
      <c r="A28" s="10">
        <v>3</v>
      </c>
      <c r="B28" s="10" t="s">
        <v>43</v>
      </c>
      <c r="C28" s="12">
        <f>SUM('[1]LBS-I Pub'!C28+'[1]LBS-I Pvt'!C28+'[1]LBS-I RRB'!C28+'[1]lbs-I-coop'!C28+'[1]LBS-i-ksFC'!C28+'[1]lbs-I-SmallFin'!C28+'[1]lbs-I-Other'!C28+'[1]lbs-I-PaymentBank'!C28)</f>
        <v>1525224</v>
      </c>
      <c r="D28" s="13">
        <f>SUM('[1]LBS-I Pub'!D28+'[1]LBS-I Pvt'!D28+'[1]LBS-I RRB'!D28+'[1]lbs-I-coop'!D28+'[1]LBS-i-ksFC'!D28+'[1]lbs-I-SmallFin'!D28+'[1]lbs-I-Other'!D28+'[1]lbs-I-PaymentBank'!D28)</f>
        <v>43324.015781000009</v>
      </c>
      <c r="E28" s="3"/>
    </row>
    <row r="29" spans="1:5">
      <c r="A29" s="10">
        <v>4</v>
      </c>
      <c r="B29" s="10" t="s">
        <v>44</v>
      </c>
      <c r="C29" s="12"/>
      <c r="D29" s="13"/>
      <c r="E29" s="3"/>
    </row>
    <row r="30" spans="1:5">
      <c r="A30" s="10" t="s">
        <v>45</v>
      </c>
      <c r="B30" s="10" t="s">
        <v>46</v>
      </c>
      <c r="C30" s="12">
        <f>SUM('[1]LBS-I Pub'!C30+'[1]LBS-I Pvt'!C30+'[1]LBS-I RRB'!C30+'[1]lbs-I-coop'!C30+'[1]LBS-i-ksFC'!C30+'[1]lbs-I-SmallFin'!C30+'[1]lbs-I-Other'!C30+'[1]lbs-I-PaymentBank'!C30)</f>
        <v>21163</v>
      </c>
      <c r="D30" s="13">
        <f>SUM('[1]LBS-I Pub'!D30+'[1]LBS-I Pvt'!D30+'[1]LBS-I RRB'!D30+'[1]lbs-I-coop'!D30+'[1]LBS-i-ksFC'!D30+'[1]lbs-I-SmallFin'!D30+'[1]lbs-I-Other'!D30+'[1]lbs-I-PaymentBank'!D30)</f>
        <v>1537.345724</v>
      </c>
      <c r="E30" s="3"/>
    </row>
    <row r="31" spans="1:5">
      <c r="A31" s="10" t="s">
        <v>47</v>
      </c>
      <c r="B31" s="10" t="s">
        <v>33</v>
      </c>
      <c r="C31" s="12">
        <f>SUM('[1]LBS-I Pub'!C31+'[1]LBS-I Pvt'!C31+'[1]LBS-I RRB'!C31+'[1]lbs-I-coop'!C31+'[1]LBS-i-ksFC'!C31+'[1]lbs-I-SmallFin'!C31+'[1]lbs-I-Other'!C31+'[1]lbs-I-PaymentBank'!C31)</f>
        <v>36213</v>
      </c>
      <c r="D31" s="13">
        <f>SUM('[1]LBS-I Pub'!D31+'[1]LBS-I Pvt'!D31+'[1]LBS-I RRB'!D31+'[1]lbs-I-coop'!D31+'[1]LBS-i-ksFC'!D31+'[1]lbs-I-SmallFin'!D31+'[1]lbs-I-Other'!D31+'[1]lbs-I-PaymentBank'!D31)</f>
        <v>1586.5151460000002</v>
      </c>
      <c r="E31" s="3"/>
    </row>
    <row r="32" spans="1:5">
      <c r="A32" s="10" t="s">
        <v>48</v>
      </c>
      <c r="B32" s="10" t="s">
        <v>49</v>
      </c>
      <c r="C32" s="12">
        <f>SUM('[1]LBS-I Pub'!C32+'[1]LBS-I Pvt'!C32+'[1]LBS-I RRB'!C32+'[1]lbs-I-coop'!C32+'[1]LBS-i-ksFC'!C32+'[1]lbs-I-SmallFin'!C32+'[1]lbs-I-Other'!C32+'[1]lbs-I-PaymentBank'!C32)</f>
        <v>68127</v>
      </c>
      <c r="D32" s="13">
        <f>SUM('[1]LBS-I Pub'!D32+'[1]LBS-I Pvt'!D32+'[1]LBS-I RRB'!D32+'[1]lbs-I-coop'!D32+'[1]LBS-i-ksFC'!D32+'[1]lbs-I-SmallFin'!D32+'[1]lbs-I-Other'!D32+'[1]lbs-I-PaymentBank'!D32)</f>
        <v>12137.344304999999</v>
      </c>
      <c r="E32" s="3"/>
    </row>
    <row r="33" spans="1:5">
      <c r="A33" s="10" t="s">
        <v>50</v>
      </c>
      <c r="B33" s="10" t="s">
        <v>51</v>
      </c>
      <c r="C33" s="12">
        <f>SUM('[1]LBS-I Pub'!C33+'[1]LBS-I Pvt'!C33+'[1]LBS-I RRB'!C33+'[1]lbs-I-coop'!C33+'[1]LBS-i-ksFC'!C33+'[1]lbs-I-SmallFin'!C33+'[1]lbs-I-Other'!C33+'[1]lbs-I-PaymentBank'!C33)</f>
        <v>445412</v>
      </c>
      <c r="D33" s="13">
        <f>SUM('[1]LBS-I Pub'!D33+'[1]LBS-I Pvt'!D33+'[1]LBS-I RRB'!D33+'[1]lbs-I-coop'!D33+'[1]LBS-i-ksFC'!D33+'[1]lbs-I-SmallFin'!D33+'[1]lbs-I-Other'!D33+'[1]lbs-I-PaymentBank'!D33)</f>
        <v>64909.123609999995</v>
      </c>
      <c r="E33" s="3"/>
    </row>
    <row r="34" spans="1:5">
      <c r="A34" s="10" t="s">
        <v>52</v>
      </c>
      <c r="B34" s="10" t="s">
        <v>41</v>
      </c>
      <c r="C34" s="12">
        <f>SUM('[1]LBS-I Pub'!C34+'[1]LBS-I Pvt'!C34+'[1]LBS-I RRB'!C34+'[1]lbs-I-coop'!C34+'[1]LBS-i-ksFC'!C34+'[1]lbs-I-SmallFin'!C34+'[1]lbs-I-Other'!C34+'[1]lbs-I-PaymentBank'!C34)</f>
        <v>674662</v>
      </c>
      <c r="D34" s="13">
        <f>SUM('[1]LBS-I Pub'!D34+'[1]LBS-I Pvt'!D34+'[1]LBS-I RRB'!D34+'[1]lbs-I-coop'!D34+'[1]LBS-i-ksFC'!D34+'[1]lbs-I-SmallFin'!D34+'[1]lbs-I-Other'!D34+'[1]lbs-I-PaymentBank'!D34)</f>
        <v>22810.422399999999</v>
      </c>
      <c r="E34" s="3"/>
    </row>
    <row r="35" spans="1:5">
      <c r="A35" s="10">
        <v>5</v>
      </c>
      <c r="B35" s="10" t="s">
        <v>53</v>
      </c>
      <c r="C35" s="12">
        <f>SUM(C30+C31+C32+C33+C34)</f>
        <v>1245577</v>
      </c>
      <c r="D35" s="13">
        <f>SUM(D30+D31+D32+D33+D34)</f>
        <v>102980.75118499999</v>
      </c>
      <c r="E35" s="3"/>
    </row>
    <row r="36" spans="1:5">
      <c r="A36" s="12"/>
      <c r="B36" s="10" t="s">
        <v>54</v>
      </c>
      <c r="C36" s="12">
        <f>SUM(C27+C35)</f>
        <v>10361226</v>
      </c>
      <c r="D36" s="13">
        <f>SUM(D27+D35)</f>
        <v>315497.87457200239</v>
      </c>
      <c r="E36" s="3"/>
    </row>
    <row r="37" spans="1:5">
      <c r="A37" s="15"/>
      <c r="B37" s="15"/>
      <c r="C37" s="15"/>
      <c r="D37" s="15"/>
    </row>
    <row r="38" spans="1:5">
      <c r="A38" s="12"/>
      <c r="B38" s="12"/>
      <c r="C38" s="12"/>
      <c r="D38" s="12"/>
    </row>
    <row r="39" spans="1:5">
      <c r="A39" s="16"/>
      <c r="B39" s="16"/>
      <c r="C39" s="16"/>
      <c r="D39" s="16"/>
    </row>
    <row r="40" spans="1:5">
      <c r="A40" s="17"/>
      <c r="B40" s="18"/>
      <c r="C40" s="18"/>
      <c r="D40" s="18"/>
    </row>
    <row r="41" spans="1:5">
      <c r="A41" s="19"/>
      <c r="B41" s="19"/>
      <c r="C41" s="19"/>
      <c r="D41" s="20"/>
    </row>
  </sheetData>
  <mergeCells count="6">
    <mergeCell ref="A3:D3"/>
    <mergeCell ref="C5:D5"/>
    <mergeCell ref="A6:C6"/>
    <mergeCell ref="C8:D8"/>
    <mergeCell ref="A39:D39"/>
    <mergeCell ref="B40:D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2020-03-30T07:17:19Z</dcterms:modified>
</cp:coreProperties>
</file>