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nnexure-III" sheetId="17" r:id="rId1"/>
    <sheet name="termsheets annx IV" sheetId="11" r:id="rId2"/>
    <sheet name="sum insured  WBCIS Ann V" sheetId="19" r:id="rId3"/>
    <sheet name="Risk period details ANN-VI" sheetId="13" r:id="rId4"/>
    <sheet name="Ann VII Hailstorm" sheetId="14" r:id="rId5"/>
    <sheet name="Page no" sheetId="20" r:id="rId6"/>
  </sheets>
  <definedNames>
    <definedName name="_xlnm._FilterDatabase" localSheetId="0" hidden="1">'Annexure-III'!$A$4:$I$69</definedName>
    <definedName name="_xlnm.Print_Area" localSheetId="0">'Annexure-III'!$A$1:$G$16</definedName>
    <definedName name="_xlnm.Print_Area" localSheetId="3">'Risk period details ANN-VI'!$A$1:$J$16</definedName>
    <definedName name="_xlnm.Print_Area" localSheetId="1">'termsheets annx IV'!$A$1:$H$17</definedName>
    <definedName name="_xlnm.Print_Titles" localSheetId="0">'Annexure-III'!$3:$4</definedName>
  </definedNames>
  <calcPr calcId="124519"/>
</workbook>
</file>

<file path=xl/calcChain.xml><?xml version="1.0" encoding="utf-8"?>
<calcChain xmlns="http://schemas.openxmlformats.org/spreadsheetml/2006/main">
  <c r="I16" i="17"/>
  <c r="H16"/>
  <c r="G16"/>
  <c r="F16"/>
  <c r="I15"/>
  <c r="H15"/>
  <c r="G15"/>
  <c r="F15"/>
  <c r="I14"/>
  <c r="H14"/>
  <c r="G14"/>
  <c r="F14"/>
  <c r="I13"/>
  <c r="H13"/>
  <c r="G13"/>
  <c r="F13"/>
  <c r="I12"/>
  <c r="H12"/>
  <c r="G12"/>
  <c r="F12"/>
  <c r="I11"/>
  <c r="H11"/>
  <c r="G11"/>
  <c r="F11"/>
  <c r="I10"/>
  <c r="H10"/>
  <c r="G10"/>
  <c r="F10"/>
  <c r="I9"/>
  <c r="H9"/>
  <c r="G9"/>
  <c r="F9"/>
  <c r="I8"/>
  <c r="H8"/>
  <c r="G8"/>
  <c r="F8"/>
  <c r="I7"/>
  <c r="H7"/>
  <c r="G7"/>
  <c r="F7"/>
  <c r="I6"/>
  <c r="H6"/>
  <c r="G6"/>
  <c r="F6"/>
  <c r="I5"/>
  <c r="H5"/>
  <c r="G5"/>
  <c r="F5"/>
  <c r="G17" i="11" l="1"/>
  <c r="F17"/>
</calcChain>
</file>

<file path=xl/sharedStrings.xml><?xml version="1.0" encoding="utf-8"?>
<sst xmlns="http://schemas.openxmlformats.org/spreadsheetml/2006/main" count="248" uniqueCount="89">
  <si>
    <t>Cluster No.</t>
  </si>
  <si>
    <t>30/06/2018</t>
  </si>
  <si>
    <t>31/05/2018</t>
  </si>
  <si>
    <t>30/04/2018</t>
  </si>
  <si>
    <t>Government of Karnataka</t>
  </si>
  <si>
    <t>RWBCIS</t>
  </si>
  <si>
    <t>Department of Agriculture</t>
  </si>
  <si>
    <t xml:space="preserve">R-WBCIS Rabi 2017 Clusterwise, District wise, Crop wise Area sown, Sum Insured and Risk period details </t>
  </si>
  <si>
    <t>16/11/2017</t>
  </si>
  <si>
    <t>Risk period to be changed in term sheet</t>
  </si>
  <si>
    <t>31st to be replaced by 30 in risk period end date</t>
  </si>
  <si>
    <t xml:space="preserve">R-WBCIS Rabi 2017-18 district wise, crop wise risk cover period for localised risk hailstorm and Cloud burst- 1st January 2018 to 30th June 2018 (Limitted to term sheet period) </t>
  </si>
  <si>
    <t>ವಾಣಿಜ್ಯ ವಿಮಾ ಕಂತಿನ 
ದರ ಶೇಕಡಾ (%)</t>
  </si>
  <si>
    <t>ಪ್ರತಿ ಹೆಕ್ಟೇರಿಗೆ ಒಟ್ಟು 
ವಿಮಾ ಕಂತು (ರೂಗಳಲ್ಲಿ)</t>
  </si>
  <si>
    <t>ಪ್ರತಿ ಹೆಕ್ಟೇರಿಗೆ ವಿಮಾ ಕಂತಿನಲ್ಲಿ ಸರ್ಕಾರದ (GoK) ರಯಾಯಿತಿ (ರೂಗಳಲ್ಲಿ)</t>
  </si>
  <si>
    <t>ಪ್ರತಿ ಹೆಕ್ಟೇರಿಗೆ ವಿಮಾ ಕಂತಿನಲ್ಲಿ ಸರ್ಕಾರದ (GoI) ರಯಾಯಿತಿ (ರೂಗಳಲ್ಲಿ)</t>
  </si>
  <si>
    <t>ಅನುಬಂಧ -IV</t>
  </si>
  <si>
    <t>ಅನುಬಂಧ-III</t>
  </si>
  <si>
    <t>ಅನುಬಂಧ -VI</t>
  </si>
  <si>
    <t>ಅನುಬಂಧ -VII</t>
  </si>
  <si>
    <t>Average scale of Finance/Sum Insured per hectare for the Year 2017-18 - Rabi season</t>
  </si>
  <si>
    <t>WBCIS</t>
  </si>
  <si>
    <t>1,28,000</t>
  </si>
  <si>
    <t>2,62,000</t>
  </si>
  <si>
    <t>ಅನುಬಂಧ -V</t>
  </si>
  <si>
    <t>ಕ್ರ.ಸಂ</t>
  </si>
  <si>
    <t>ಅನುಬಂಧಗಳು</t>
  </si>
  <si>
    <t>ಅನುಬಂಧಗಳ ವಿವರ</t>
  </si>
  <si>
    <t>ಪುಟ</t>
  </si>
  <si>
    <t>ಅನುಬಂಧ - I</t>
  </si>
  <si>
    <t>ಅನುಬಂಧ -II</t>
  </si>
  <si>
    <t>ಅನುಬಂಧ -III</t>
  </si>
  <si>
    <t>2017-18ನೇ ಸಾಲಿನ ಮರುವಿನ್ಯಾಸಗೊಳಿಸಲಾದ ಹವಾಮಾನ ಆಧಾರಿತ ಬೆಳೆ ವಿಮಾ ಯೋಜನೆ ಯಡಿ (RWBCIS) ಹಿಂಗಾರು ಅವಧಿಗೆ ಜಿಲ್ಲಾವಾರು, ಬೆಳೆವಾರು  ಸ್ಥಳ ನಿರ್ದಿಷ್ಟ ಪ್ರಕೃತಿ ವಿಕೋಪಗಳಾದ ಆಲಿಕಲ್ಲು ಮಳೆ (Hailstorm) ಮತ್ತು ಮೇಘಸ್ಫೋಟ (Cloudburst) ಪಟ್ಟಿ – 1ನೇ ಜನವರಿ 2018 ರಿಂದ 30 ನೇ ಜೂನ್ 2018.</t>
  </si>
  <si>
    <t xml:space="preserve">2017-18ನೇ ಸಾಲಿನ ಮರುವಿನ್ಯಾಸಗೊಳಿಸಲಾದ ಹವಾಮಾನ ಆಧಾರಿತ ಬೆಳೆ ವಿಮಾ ಯೋಜನೆ ಯಡಿ (RWBCIS) ಹಿಂಗಾರು ಅವಧಿಗೆ ಅಧಿಸೂಚಿಸಲಾದ ವಿಮಾ ಘಟಕಗಳವಾರು (ಗ್ರಾಮ ಪಂಚಾಯತಿ/ನಗರ ಸ್ಥಳಿಯ ಸಂಸ್ಥೆಗಳು) ತೋಟಗಾರಿಕೆ ಬೆಳೆಗಳ ವಿವರ  </t>
  </si>
  <si>
    <t>ಕ್ರ. ಸಂ
SI.No</t>
  </si>
  <si>
    <t>ಜಿಲ್ಲೆ
District</t>
  </si>
  <si>
    <t>ಬೆಳೆ
Crop</t>
  </si>
  <si>
    <t>ರೈತರು ಪಾವತಿಸಬೇಕಾದ ವಿಮಾ ಕಂತು (ಶೇ 5%) ರೂಗಳಲ್ಲಿ ಪ್ರತಿ ಹೆಕ್ಟರ್ ಗೆ
Farmer premium share (Rs 5% per Hacter)</t>
  </si>
  <si>
    <t>ಬಾಗಲಕೋಟೆ
Bagalkote</t>
  </si>
  <si>
    <t>ದ್ರಾಕ್ಷಿ
Grape</t>
  </si>
  <si>
    <t>ಮಾವು
Mango</t>
  </si>
  <si>
    <t>ಹಸಿ ಮೆಣಸಿನಕಾಯಿ(ನೀ)
Green Chili (Irrigated)</t>
  </si>
  <si>
    <t>ಬೆಳಗಾವಿ
Belagavi</t>
  </si>
  <si>
    <t>ಮೈಸೂರು
Mysore</t>
  </si>
  <si>
    <t>ರಾಯಚೂರು
Raichur</t>
  </si>
  <si>
    <t>ಹಾವೇರಿ
Haveri</t>
  </si>
  <si>
    <t>ಗದಗ
Gadag</t>
  </si>
  <si>
    <t>ಚಿತ್ರದುರ್ಗ
Chitradurga</t>
  </si>
  <si>
    <t>ಧಾರವಾಡ
Dharwad</t>
  </si>
  <si>
    <t>ಬೀದರ್‌
Bidar</t>
  </si>
  <si>
    <t>ವಿಜಯಪುರ
Vijayapur</t>
  </si>
  <si>
    <t>ಅಡಿಕೆ
Arecanut</t>
  </si>
  <si>
    <t>ಯೋಜನೆ
Scheme</t>
  </si>
  <si>
    <t>ಒಟ್ಟು ವಿಮಾ ಮೊತ್ತ
 ರೂ (ಹೆಕ್ಟರ್ ಗೆ)
Total Sum insured /Ha (In Rs)</t>
  </si>
  <si>
    <t>ಒಟ್ಟು ವಿಮಾ ಮೊತ್ತ
 ರೂ (ಹೆಕ್ಟರ್ ಗೆ)
Total Sum Insured (Rs/Ha)</t>
  </si>
  <si>
    <t>ಗುಚ್ಛ
Cluster No.</t>
  </si>
  <si>
    <t>ಕ್ರ.ಸಂ
Sl. No.</t>
  </si>
  <si>
    <t>ಜಿಲ್ಲೆ
DISTRICT</t>
  </si>
  <si>
    <t>ಬೆಳೆ(ನೀ/ಮಆ)
CROP (Irrigated / Rainfed)</t>
  </si>
  <si>
    <t>ಒಟ್ಟು ವಿಮಾ ಮೊತ್ತ
 ರೂ (ಹೆಕ್ಟರ್ ಗೆ)
SUM INSURED (Rs / Ha)</t>
  </si>
  <si>
    <t>ಬಿತ್ತನೆ ಪ್ರದೇಶ
DISTRICT AREA SOWN (In Ha)</t>
  </si>
  <si>
    <t>ರಿಸ್ಕ್ ಅವಧಿ ಪ್ರಾರಂಭ 
RISK PERIOD START DATE AS PER TERM SHEET</t>
  </si>
  <si>
    <t>ರಿಸ್ಕ್ ಅವಧಿ ಮುಕ್ತಾಯ
RISK PERIOD END DATE AS PER TERM SHEET</t>
  </si>
  <si>
    <t>ಕರ್ನಾಟಕ
KARNATAKA</t>
  </si>
  <si>
    <t>2017-18ನೇ ಸಾಲಿನ ಹಿಂಗಾರು ಹಂಗಾಮಿಗೆ ಮರುವಿನ್ಯಾಸಗೊಳಿಸಲಾದ ಹವಾಮಾನ ಆಧಾರಿತ ಬೆಳೆ ವಿಮೆ ಯೋಜನೆಯ (RWBCIS) ಜಿಲ್ಲಾವಾರು, ಬೆಳೆವಾರು  ಸ್ಥಳ ನಿರ್ದಿಷ್ಟ ಪ್ರಕೃತಿ ವಿಕೋಪಗಳಾದ ಆಲಿಕಲ್ಲು ಮಳೆ (Hailstorm) ಮತ್ತು ಮೇಘಸ್ಫೋಟ (Cloudburst) ಪಟ್ಟಿ – 1ನೇ ಜನವರಿ 2018 ರಿಂದ 30 ನೇ ಜೂನ್ 2018 ರವರೆಗೆ</t>
  </si>
  <si>
    <t>ಒಟ್ಟು Total</t>
  </si>
  <si>
    <t>ಒಟ್ಟುಟರ್ಮ್ ಶೀಟ್ ಗಳು Number of Termsheets</t>
  </si>
  <si>
    <t>ಒಟ್ಟು ವಿಮಾಘಟಕ-ಬೆಳೆ ಸಂಯೋಜನೆಗಳು
Number of IU-Crop combination</t>
  </si>
  <si>
    <t>2017-18ನೇ ಸಾಲಿನ ಮರುವಿನ್ಯಾಸಗೊಳಿಸಲಾದ ಹವಾಮಾನ ಆಧಾರಿತ ಬೆಳೆ ವಿಮಾ ಯೋಜನೆ ಯಡಿ (RWBCIS) ಹಿಂಗಾರು ಅವಧಿಗೆ ಜಿಲ್ಲಾವರು ಅಧಿಸೂಚಿಸಲಾದ ತಾಲ್ಲೂಕು/ಗ್ರಾಮ ಪಂಚಾಯತಿಗಳ ಸಂಖ್ಯೆ ಹಾಗೂ ಬೆಳೆಗಳ ವಿವರ</t>
  </si>
  <si>
    <t>2017-18ನೇ ಸಾಲಿನ ಮರುವಿನ್ಯಾಸಗೊಳಿಸಲಾದ ಹವಾಮಾನ ಆಧಾರಿತ ಬೆಳೆ ವಿಮಾ ಯೋಜನೆ ಯಡಿ (RWBCIS) ಹಿಂಗಾರು ಅವಧಿಗೆ ಅಧಿಸೂಚಿಸಲಾದ ಜಿಲ್ಲಾವಾರು, ಬೆಳೆವಾರು ವಿಮಾ ಮೊತ್ತ ಹಾಗೂ ರೈತರ ವಿಮಾ ಕಂತಿನ  ಪಟ್ಟಿ</t>
  </si>
  <si>
    <t>2017-18ನೇ ಸಾಲಿನ ಮರುವಿನ್ಯಾಸಗೊಳಿಸಲಾದ ಹವಾಮಾನ ಆಧಾರಿತ ಬೆಳೆ ವಿಮಾ ಯೋಜನೆ ಯಡಿ (RWBCIS) ಹಿಂಗಾರು ಅವಧಿಗೆ ಅಧಿಸೂಚಿಸಲಾದ ಜಿಲ್ಲಾವಾರು/ ತಾಲ್ಲೂಕುವಾರು/ ಹೋಬಳಿವಾರು/ಗ್ರಾಮ ಪಂಚಾಯಿತಿವಾರು/ನಗರ ಸ್ಥಳಿಯ ಸಂಸ್ಥೆಗಳವಾರು, ಬೆಳೆವಾರು ಟರ್ಮ್ ಶೀಟ್ ಗಳ ಪಟ್ಟಿ.</t>
  </si>
  <si>
    <t>2017-18ನೇ ಸಾಲಿನ ಮರುವಿನ್ಯಾಸಗೊಳಿಸಲಾದ ಹವಾಮಾನ ಆಧಾರಿತ ಬೆಳೆ ವಿಮಾ ಯೋಜನೆಯಡಿ (RWBCIS) ಹಿಂಗಾರು ಅವಧಿಗೆ ಬೆಳೆವಾರು ಒಟ್ಟು ವಿಮೆ ಮೊತ್ತ (Sum insured)</t>
  </si>
  <si>
    <t>2017-18ನೇ ಸಾಲಿನ ಮರುವಿನ್ಯಾಸಗೊಳಿಸಲಾದ ಹವಾಮಾನ ಆಧಾರಿತ ಬೆಳೆ ವಿಮಾ ಯೋಜನೆ ಯಡಿ (RWBCIS) ಹಿಂಗಾರು ಅವಧಿಗೆ ಬೆಳೆವಾರು ಅಧಿಸೂಚಿಸಲಾದ ರಿಸ್ಕ್ ಅವಧಿಯ ಪ್ರರಾಂಭಿಕ ಮತ್ತು ಅಂತಿಮ ದಿನಾಂಕದ ವಿವರ.</t>
  </si>
  <si>
    <t>10--35</t>
  </si>
  <si>
    <t>37--103</t>
  </si>
  <si>
    <t>38-44</t>
  </si>
  <si>
    <t>45-46</t>
  </si>
  <si>
    <t>47-48</t>
  </si>
  <si>
    <t>49-53</t>
  </si>
  <si>
    <t>54-56</t>
  </si>
  <si>
    <t>57-60</t>
  </si>
  <si>
    <t>61-70</t>
  </si>
  <si>
    <t>71-75</t>
  </si>
  <si>
    <t>76-78</t>
  </si>
  <si>
    <t>79-89</t>
  </si>
  <si>
    <t>90-92</t>
  </si>
  <si>
    <t>93-103</t>
  </si>
  <si>
    <t>ಸರ್ಕಾರದ ಆದೇಶ ಸಂಖ್ಯೆ: ತೋಇ:249:ತೋಸವಿ:2017 ಬೆಂಗಳೂರು, ದಿ: 02/11/2017</t>
  </si>
  <si>
    <t>ಸರ್ಕಾರದ ಆದೇಶ ಸಂಖ್ಯೆ: ತೋಇ:249:ತೋಸವಿ:2017 ಬೆಂಗಳೂರು, ದಿ:02/11/2017</t>
  </si>
</sst>
</file>

<file path=xl/styles.xml><?xml version="1.0" encoding="utf-8"?>
<styleSheet xmlns="http://schemas.openxmlformats.org/spreadsheetml/2006/main">
  <numFmts count="2">
    <numFmt numFmtId="164" formatCode="_ * #,##0.00_ ;_ * \-#,##0.00_ ;_ * &quot;-&quot;??_ ;_ @_ "/>
    <numFmt numFmtId="165" formatCode="mm/dd/yy;@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w Cen MT"/>
      <family val="2"/>
    </font>
    <font>
      <sz val="13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Arial Unicode MS"/>
      <family val="2"/>
    </font>
    <font>
      <b/>
      <sz val="12"/>
      <color theme="1"/>
      <name val="Arial Unicode MS"/>
      <family val="2"/>
    </font>
    <font>
      <b/>
      <sz val="16"/>
      <color theme="1"/>
      <name val="Arial Unicode MS"/>
      <family val="2"/>
    </font>
    <font>
      <b/>
      <sz val="11"/>
      <color theme="1"/>
      <name val="Arial Unicode MS"/>
      <family val="2"/>
    </font>
    <font>
      <b/>
      <sz val="10"/>
      <color theme="1"/>
      <name val="Arial Unicode MS"/>
      <family val="2"/>
    </font>
    <font>
      <sz val="12"/>
      <color theme="1"/>
      <name val="Arial Unicode MS"/>
      <family val="2"/>
    </font>
    <font>
      <sz val="11"/>
      <color rgb="FF000000"/>
      <name val="Arial Unicode MS"/>
      <family val="2"/>
    </font>
    <font>
      <sz val="11"/>
      <color theme="1"/>
      <name val="Arial Unicode MS"/>
      <family val="2"/>
    </font>
    <font>
      <b/>
      <sz val="13"/>
      <color theme="1"/>
      <name val="Arial Unicode MS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theme="1"/>
      <name val="Tw Cen MT"/>
      <family val="2"/>
    </font>
    <font>
      <sz val="14"/>
      <color theme="1"/>
      <name val="Calibri"/>
      <family val="2"/>
      <scheme val="minor"/>
    </font>
    <font>
      <sz val="11"/>
      <color rgb="FF000000"/>
      <name val="Times New Roman"/>
      <family val="1"/>
    </font>
    <font>
      <sz val="13"/>
      <color theme="1"/>
      <name val="Times New Roman"/>
      <family val="1"/>
    </font>
    <font>
      <sz val="13"/>
      <name val="Times New Roman"/>
      <family val="1"/>
    </font>
    <font>
      <b/>
      <sz val="12"/>
      <name val="Arial Unicode MS"/>
      <family val="2"/>
    </font>
    <font>
      <b/>
      <sz val="12"/>
      <name val="Times New Roman"/>
      <family val="1"/>
    </font>
    <font>
      <b/>
      <sz val="14"/>
      <name val="Arial Unicode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64" fontId="2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4" fontId="0" fillId="0" borderId="0" xfId="1" applyFont="1" applyProtection="1"/>
    <xf numFmtId="0" fontId="7" fillId="0" borderId="0" xfId="0" applyFont="1" applyProtection="1"/>
    <xf numFmtId="0" fontId="6" fillId="0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164" fontId="3" fillId="2" borderId="1" xfId="1" applyFont="1" applyFill="1" applyBorder="1" applyProtection="1"/>
    <xf numFmtId="0" fontId="4" fillId="2" borderId="0" xfId="0" applyFont="1" applyFill="1" applyProtection="1"/>
    <xf numFmtId="1" fontId="4" fillId="2" borderId="0" xfId="0" applyNumberFormat="1" applyFont="1" applyFill="1" applyProtection="1"/>
    <xf numFmtId="0" fontId="0" fillId="2" borderId="0" xfId="0" applyFill="1" applyProtection="1"/>
    <xf numFmtId="164" fontId="2" fillId="0" borderId="0" xfId="1" applyFont="1" applyFill="1" applyBorder="1" applyAlignment="1" applyProtection="1">
      <alignment horizontal="center" vertical="center" wrapText="1"/>
    </xf>
    <xf numFmtId="2" fontId="4" fillId="2" borderId="0" xfId="0" applyNumberFormat="1" applyFont="1" applyFill="1" applyBorder="1" applyProtection="1"/>
    <xf numFmtId="0" fontId="2" fillId="0" borderId="2" xfId="0" applyFont="1" applyBorder="1" applyAlignment="1" applyProtection="1"/>
    <xf numFmtId="164" fontId="7" fillId="0" borderId="0" xfId="1" applyFont="1" applyProtection="1"/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1" fontId="0" fillId="0" borderId="0" xfId="0" applyNumberFormat="1" applyProtection="1"/>
    <xf numFmtId="0" fontId="8" fillId="0" borderId="0" xfId="0" applyFont="1" applyBorder="1" applyAlignment="1" applyProtection="1">
      <alignment horizontal="center"/>
    </xf>
    <xf numFmtId="2" fontId="4" fillId="2" borderId="2" xfId="0" applyNumberFormat="1" applyFont="1" applyFill="1" applyBorder="1" applyProtection="1"/>
    <xf numFmtId="0" fontId="4" fillId="2" borderId="2" xfId="0" applyFont="1" applyFill="1" applyBorder="1" applyProtection="1"/>
    <xf numFmtId="0" fontId="0" fillId="2" borderId="2" xfId="0" applyFill="1" applyBorder="1" applyProtection="1"/>
    <xf numFmtId="0" fontId="3" fillId="2" borderId="5" xfId="0" applyFont="1" applyFill="1" applyBorder="1" applyAlignment="1" applyProtection="1">
      <alignment horizont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9" fillId="0" borderId="0" xfId="0" applyFont="1" applyProtection="1"/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NumberFormat="1" applyFont="1" applyBorder="1"/>
    <xf numFmtId="0" fontId="17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4" fillId="0" borderId="8" xfId="0" applyFont="1" applyBorder="1"/>
    <xf numFmtId="0" fontId="15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4" fillId="0" borderId="5" xfId="0" applyFont="1" applyBorder="1"/>
    <xf numFmtId="0" fontId="4" fillId="0" borderId="5" xfId="0" applyNumberFormat="1" applyFont="1" applyBorder="1"/>
    <xf numFmtId="0" fontId="16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1" fontId="20" fillId="2" borderId="1" xfId="1" applyNumberFormat="1" applyFont="1" applyFill="1" applyBorder="1" applyAlignment="1" applyProtection="1">
      <alignment horizontal="center" vertical="center"/>
    </xf>
    <xf numFmtId="1" fontId="20" fillId="2" borderId="1" xfId="0" applyNumberFormat="1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1" fontId="19" fillId="0" borderId="1" xfId="0" applyNumberFormat="1" applyFont="1" applyBorder="1" applyAlignment="1" applyProtection="1">
      <alignment horizontal="center" vertical="center"/>
    </xf>
    <xf numFmtId="0" fontId="20" fillId="0" borderId="1" xfId="0" applyFont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1" fontId="3" fillId="2" borderId="0" xfId="1" applyNumberFormat="1" applyFont="1" applyFill="1" applyBorder="1" applyAlignment="1" applyProtection="1">
      <alignment horizontal="left" vertical="center"/>
    </xf>
    <xf numFmtId="2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1" fontId="4" fillId="2" borderId="0" xfId="0" applyNumberFormat="1" applyFont="1" applyFill="1" applyAlignment="1" applyProtection="1">
      <alignment vertical="center"/>
    </xf>
    <xf numFmtId="1" fontId="4" fillId="2" borderId="0" xfId="0" applyNumberFormat="1" applyFont="1" applyFill="1" applyBorder="1" applyAlignment="1" applyProtection="1">
      <alignment vertical="center"/>
    </xf>
    <xf numFmtId="1" fontId="4" fillId="2" borderId="2" xfId="0" applyNumberFormat="1" applyFont="1" applyFill="1" applyBorder="1" applyAlignment="1" applyProtection="1">
      <alignment vertical="center"/>
    </xf>
    <xf numFmtId="2" fontId="4" fillId="2" borderId="2" xfId="0" applyNumberFormat="1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vertical="center"/>
    </xf>
    <xf numFmtId="0" fontId="0" fillId="2" borderId="2" xfId="0" applyFill="1" applyBorder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25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165" fontId="25" fillId="2" borderId="1" xfId="1" applyNumberFormat="1" applyFont="1" applyFill="1" applyBorder="1" applyAlignment="1" applyProtection="1">
      <alignment horizontal="center" vertical="center"/>
    </xf>
    <xf numFmtId="165" fontId="25" fillId="2" borderId="1" xfId="0" applyNumberFormat="1" applyFont="1" applyFill="1" applyBorder="1" applyAlignment="1" applyProtection="1">
      <alignment horizontal="center" vertical="center"/>
      <protection locked="0"/>
    </xf>
    <xf numFmtId="165" fontId="26" fillId="2" borderId="1" xfId="1" applyNumberFormat="1" applyFont="1" applyFill="1" applyBorder="1" applyAlignment="1" applyProtection="1">
      <alignment horizontal="center" vertical="center"/>
    </xf>
    <xf numFmtId="165" fontId="26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2" borderId="5" xfId="0" applyFont="1" applyFill="1" applyBorder="1" applyAlignment="1" applyProtection="1">
      <alignment horizontal="center" vertical="center"/>
    </xf>
    <xf numFmtId="2" fontId="5" fillId="2" borderId="5" xfId="0" applyNumberFormat="1" applyFont="1" applyFill="1" applyBorder="1" applyAlignment="1">
      <alignment horizontal="center" vertical="center"/>
    </xf>
    <xf numFmtId="2" fontId="5" fillId="2" borderId="5" xfId="1" applyNumberFormat="1" applyFont="1" applyFill="1" applyBorder="1" applyAlignment="1">
      <alignment horizontal="center" vertical="center"/>
    </xf>
    <xf numFmtId="165" fontId="26" fillId="2" borderId="5" xfId="1" applyNumberFormat="1" applyFont="1" applyFill="1" applyBorder="1" applyAlignment="1" applyProtection="1">
      <alignment horizontal="center" vertical="center"/>
    </xf>
    <xf numFmtId="165" fontId="26" fillId="2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5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0" fillId="0" borderId="0" xfId="0" applyBorder="1" applyProtection="1"/>
    <xf numFmtId="0" fontId="10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 applyProtection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28" fillId="0" borderId="0" xfId="0" applyFont="1" applyAlignment="1" applyProtection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</cellXfs>
  <cellStyles count="2">
    <cellStyle name="Comma 2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9"/>
  <sheetViews>
    <sheetView tabSelected="1" view="pageBreakPreview" zoomScaleSheetLayoutView="100" workbookViewId="0">
      <selection activeCell="K2" sqref="K2"/>
    </sheetView>
  </sheetViews>
  <sheetFormatPr defaultRowHeight="15"/>
  <cols>
    <col min="1" max="1" width="7.5703125" style="40" customWidth="1"/>
    <col min="2" max="2" width="13.7109375" style="40" bestFit="1" customWidth="1"/>
    <col min="3" max="3" width="22.42578125" style="40" bestFit="1" customWidth="1"/>
    <col min="4" max="4" width="13.7109375" style="40" bestFit="1" customWidth="1"/>
    <col min="5" max="5" width="16.140625" style="40" hidden="1" customWidth="1"/>
    <col min="6" max="6" width="20" style="40" hidden="1" customWidth="1"/>
    <col min="7" max="7" width="20.7109375" style="40" customWidth="1"/>
    <col min="8" max="8" width="17.28515625" style="40" hidden="1" customWidth="1"/>
    <col min="9" max="9" width="13.7109375" style="40" hidden="1" customWidth="1"/>
    <col min="10" max="256" width="9.140625" style="40"/>
    <col min="257" max="257" width="7.5703125" style="40" customWidth="1"/>
    <col min="258" max="258" width="13.7109375" style="40" bestFit="1" customWidth="1"/>
    <col min="259" max="259" width="22.42578125" style="40" bestFit="1" customWidth="1"/>
    <col min="260" max="260" width="13.7109375" style="40" bestFit="1" customWidth="1"/>
    <col min="261" max="261" width="16.140625" style="40" customWidth="1"/>
    <col min="262" max="262" width="20" style="40" bestFit="1" customWidth="1"/>
    <col min="263" max="263" width="20.7109375" style="40" customWidth="1"/>
    <col min="264" max="265" width="0" style="40" hidden="1" customWidth="1"/>
    <col min="266" max="512" width="9.140625" style="40"/>
    <col min="513" max="513" width="7.5703125" style="40" customWidth="1"/>
    <col min="514" max="514" width="13.7109375" style="40" bestFit="1" customWidth="1"/>
    <col min="515" max="515" width="22.42578125" style="40" bestFit="1" customWidth="1"/>
    <col min="516" max="516" width="13.7109375" style="40" bestFit="1" customWidth="1"/>
    <col min="517" max="517" width="16.140625" style="40" customWidth="1"/>
    <col min="518" max="518" width="20" style="40" bestFit="1" customWidth="1"/>
    <col min="519" max="519" width="20.7109375" style="40" customWidth="1"/>
    <col min="520" max="521" width="0" style="40" hidden="1" customWidth="1"/>
    <col min="522" max="768" width="9.140625" style="40"/>
    <col min="769" max="769" width="7.5703125" style="40" customWidth="1"/>
    <col min="770" max="770" width="13.7109375" style="40" bestFit="1" customWidth="1"/>
    <col min="771" max="771" width="22.42578125" style="40" bestFit="1" customWidth="1"/>
    <col min="772" max="772" width="13.7109375" style="40" bestFit="1" customWidth="1"/>
    <col min="773" max="773" width="16.140625" style="40" customWidth="1"/>
    <col min="774" max="774" width="20" style="40" bestFit="1" customWidth="1"/>
    <col min="775" max="775" width="20.7109375" style="40" customWidth="1"/>
    <col min="776" max="777" width="0" style="40" hidden="1" customWidth="1"/>
    <col min="778" max="1024" width="9.140625" style="40"/>
    <col min="1025" max="1025" width="7.5703125" style="40" customWidth="1"/>
    <col min="1026" max="1026" width="13.7109375" style="40" bestFit="1" customWidth="1"/>
    <col min="1027" max="1027" width="22.42578125" style="40" bestFit="1" customWidth="1"/>
    <col min="1028" max="1028" width="13.7109375" style="40" bestFit="1" customWidth="1"/>
    <col min="1029" max="1029" width="16.140625" style="40" customWidth="1"/>
    <col min="1030" max="1030" width="20" style="40" bestFit="1" customWidth="1"/>
    <col min="1031" max="1031" width="20.7109375" style="40" customWidth="1"/>
    <col min="1032" max="1033" width="0" style="40" hidden="1" customWidth="1"/>
    <col min="1034" max="1280" width="9.140625" style="40"/>
    <col min="1281" max="1281" width="7.5703125" style="40" customWidth="1"/>
    <col min="1282" max="1282" width="13.7109375" style="40" bestFit="1" customWidth="1"/>
    <col min="1283" max="1283" width="22.42578125" style="40" bestFit="1" customWidth="1"/>
    <col min="1284" max="1284" width="13.7109375" style="40" bestFit="1" customWidth="1"/>
    <col min="1285" max="1285" width="16.140625" style="40" customWidth="1"/>
    <col min="1286" max="1286" width="20" style="40" bestFit="1" customWidth="1"/>
    <col min="1287" max="1287" width="20.7109375" style="40" customWidth="1"/>
    <col min="1288" max="1289" width="0" style="40" hidden="1" customWidth="1"/>
    <col min="1290" max="1536" width="9.140625" style="40"/>
    <col min="1537" max="1537" width="7.5703125" style="40" customWidth="1"/>
    <col min="1538" max="1538" width="13.7109375" style="40" bestFit="1" customWidth="1"/>
    <col min="1539" max="1539" width="22.42578125" style="40" bestFit="1" customWidth="1"/>
    <col min="1540" max="1540" width="13.7109375" style="40" bestFit="1" customWidth="1"/>
    <col min="1541" max="1541" width="16.140625" style="40" customWidth="1"/>
    <col min="1542" max="1542" width="20" style="40" bestFit="1" customWidth="1"/>
    <col min="1543" max="1543" width="20.7109375" style="40" customWidth="1"/>
    <col min="1544" max="1545" width="0" style="40" hidden="1" customWidth="1"/>
    <col min="1546" max="1792" width="9.140625" style="40"/>
    <col min="1793" max="1793" width="7.5703125" style="40" customWidth="1"/>
    <col min="1794" max="1794" width="13.7109375" style="40" bestFit="1" customWidth="1"/>
    <col min="1795" max="1795" width="22.42578125" style="40" bestFit="1" customWidth="1"/>
    <col min="1796" max="1796" width="13.7109375" style="40" bestFit="1" customWidth="1"/>
    <col min="1797" max="1797" width="16.140625" style="40" customWidth="1"/>
    <col min="1798" max="1798" width="20" style="40" bestFit="1" customWidth="1"/>
    <col min="1799" max="1799" width="20.7109375" style="40" customWidth="1"/>
    <col min="1800" max="1801" width="0" style="40" hidden="1" customWidth="1"/>
    <col min="1802" max="2048" width="9.140625" style="40"/>
    <col min="2049" max="2049" width="7.5703125" style="40" customWidth="1"/>
    <col min="2050" max="2050" width="13.7109375" style="40" bestFit="1" customWidth="1"/>
    <col min="2051" max="2051" width="22.42578125" style="40" bestFit="1" customWidth="1"/>
    <col min="2052" max="2052" width="13.7109375" style="40" bestFit="1" customWidth="1"/>
    <col min="2053" max="2053" width="16.140625" style="40" customWidth="1"/>
    <col min="2054" max="2054" width="20" style="40" bestFit="1" customWidth="1"/>
    <col min="2055" max="2055" width="20.7109375" style="40" customWidth="1"/>
    <col min="2056" max="2057" width="0" style="40" hidden="1" customWidth="1"/>
    <col min="2058" max="2304" width="9.140625" style="40"/>
    <col min="2305" max="2305" width="7.5703125" style="40" customWidth="1"/>
    <col min="2306" max="2306" width="13.7109375" style="40" bestFit="1" customWidth="1"/>
    <col min="2307" max="2307" width="22.42578125" style="40" bestFit="1" customWidth="1"/>
    <col min="2308" max="2308" width="13.7109375" style="40" bestFit="1" customWidth="1"/>
    <col min="2309" max="2309" width="16.140625" style="40" customWidth="1"/>
    <col min="2310" max="2310" width="20" style="40" bestFit="1" customWidth="1"/>
    <col min="2311" max="2311" width="20.7109375" style="40" customWidth="1"/>
    <col min="2312" max="2313" width="0" style="40" hidden="1" customWidth="1"/>
    <col min="2314" max="2560" width="9.140625" style="40"/>
    <col min="2561" max="2561" width="7.5703125" style="40" customWidth="1"/>
    <col min="2562" max="2562" width="13.7109375" style="40" bestFit="1" customWidth="1"/>
    <col min="2563" max="2563" width="22.42578125" style="40" bestFit="1" customWidth="1"/>
    <col min="2564" max="2564" width="13.7109375" style="40" bestFit="1" customWidth="1"/>
    <col min="2565" max="2565" width="16.140625" style="40" customWidth="1"/>
    <col min="2566" max="2566" width="20" style="40" bestFit="1" customWidth="1"/>
    <col min="2567" max="2567" width="20.7109375" style="40" customWidth="1"/>
    <col min="2568" max="2569" width="0" style="40" hidden="1" customWidth="1"/>
    <col min="2570" max="2816" width="9.140625" style="40"/>
    <col min="2817" max="2817" width="7.5703125" style="40" customWidth="1"/>
    <col min="2818" max="2818" width="13.7109375" style="40" bestFit="1" customWidth="1"/>
    <col min="2819" max="2819" width="22.42578125" style="40" bestFit="1" customWidth="1"/>
    <col min="2820" max="2820" width="13.7109375" style="40" bestFit="1" customWidth="1"/>
    <col min="2821" max="2821" width="16.140625" style="40" customWidth="1"/>
    <col min="2822" max="2822" width="20" style="40" bestFit="1" customWidth="1"/>
    <col min="2823" max="2823" width="20.7109375" style="40" customWidth="1"/>
    <col min="2824" max="2825" width="0" style="40" hidden="1" customWidth="1"/>
    <col min="2826" max="3072" width="9.140625" style="40"/>
    <col min="3073" max="3073" width="7.5703125" style="40" customWidth="1"/>
    <col min="3074" max="3074" width="13.7109375" style="40" bestFit="1" customWidth="1"/>
    <col min="3075" max="3075" width="22.42578125" style="40" bestFit="1" customWidth="1"/>
    <col min="3076" max="3076" width="13.7109375" style="40" bestFit="1" customWidth="1"/>
    <col min="3077" max="3077" width="16.140625" style="40" customWidth="1"/>
    <col min="3078" max="3078" width="20" style="40" bestFit="1" customWidth="1"/>
    <col min="3079" max="3079" width="20.7109375" style="40" customWidth="1"/>
    <col min="3080" max="3081" width="0" style="40" hidden="1" customWidth="1"/>
    <col min="3082" max="3328" width="9.140625" style="40"/>
    <col min="3329" max="3329" width="7.5703125" style="40" customWidth="1"/>
    <col min="3330" max="3330" width="13.7109375" style="40" bestFit="1" customWidth="1"/>
    <col min="3331" max="3331" width="22.42578125" style="40" bestFit="1" customWidth="1"/>
    <col min="3332" max="3332" width="13.7109375" style="40" bestFit="1" customWidth="1"/>
    <col min="3333" max="3333" width="16.140625" style="40" customWidth="1"/>
    <col min="3334" max="3334" width="20" style="40" bestFit="1" customWidth="1"/>
    <col min="3335" max="3335" width="20.7109375" style="40" customWidth="1"/>
    <col min="3336" max="3337" width="0" style="40" hidden="1" customWidth="1"/>
    <col min="3338" max="3584" width="9.140625" style="40"/>
    <col min="3585" max="3585" width="7.5703125" style="40" customWidth="1"/>
    <col min="3586" max="3586" width="13.7109375" style="40" bestFit="1" customWidth="1"/>
    <col min="3587" max="3587" width="22.42578125" style="40" bestFit="1" customWidth="1"/>
    <col min="3588" max="3588" width="13.7109375" style="40" bestFit="1" customWidth="1"/>
    <col min="3589" max="3589" width="16.140625" style="40" customWidth="1"/>
    <col min="3590" max="3590" width="20" style="40" bestFit="1" customWidth="1"/>
    <col min="3591" max="3591" width="20.7109375" style="40" customWidth="1"/>
    <col min="3592" max="3593" width="0" style="40" hidden="1" customWidth="1"/>
    <col min="3594" max="3840" width="9.140625" style="40"/>
    <col min="3841" max="3841" width="7.5703125" style="40" customWidth="1"/>
    <col min="3842" max="3842" width="13.7109375" style="40" bestFit="1" customWidth="1"/>
    <col min="3843" max="3843" width="22.42578125" style="40" bestFit="1" customWidth="1"/>
    <col min="3844" max="3844" width="13.7109375" style="40" bestFit="1" customWidth="1"/>
    <col min="3845" max="3845" width="16.140625" style="40" customWidth="1"/>
    <col min="3846" max="3846" width="20" style="40" bestFit="1" customWidth="1"/>
    <col min="3847" max="3847" width="20.7109375" style="40" customWidth="1"/>
    <col min="3848" max="3849" width="0" style="40" hidden="1" customWidth="1"/>
    <col min="3850" max="4096" width="9.140625" style="40"/>
    <col min="4097" max="4097" width="7.5703125" style="40" customWidth="1"/>
    <col min="4098" max="4098" width="13.7109375" style="40" bestFit="1" customWidth="1"/>
    <col min="4099" max="4099" width="22.42578125" style="40" bestFit="1" customWidth="1"/>
    <col min="4100" max="4100" width="13.7109375" style="40" bestFit="1" customWidth="1"/>
    <col min="4101" max="4101" width="16.140625" style="40" customWidth="1"/>
    <col min="4102" max="4102" width="20" style="40" bestFit="1" customWidth="1"/>
    <col min="4103" max="4103" width="20.7109375" style="40" customWidth="1"/>
    <col min="4104" max="4105" width="0" style="40" hidden="1" customWidth="1"/>
    <col min="4106" max="4352" width="9.140625" style="40"/>
    <col min="4353" max="4353" width="7.5703125" style="40" customWidth="1"/>
    <col min="4354" max="4354" width="13.7109375" style="40" bestFit="1" customWidth="1"/>
    <col min="4355" max="4355" width="22.42578125" style="40" bestFit="1" customWidth="1"/>
    <col min="4356" max="4356" width="13.7109375" style="40" bestFit="1" customWidth="1"/>
    <col min="4357" max="4357" width="16.140625" style="40" customWidth="1"/>
    <col min="4358" max="4358" width="20" style="40" bestFit="1" customWidth="1"/>
    <col min="4359" max="4359" width="20.7109375" style="40" customWidth="1"/>
    <col min="4360" max="4361" width="0" style="40" hidden="1" customWidth="1"/>
    <col min="4362" max="4608" width="9.140625" style="40"/>
    <col min="4609" max="4609" width="7.5703125" style="40" customWidth="1"/>
    <col min="4610" max="4610" width="13.7109375" style="40" bestFit="1" customWidth="1"/>
    <col min="4611" max="4611" width="22.42578125" style="40" bestFit="1" customWidth="1"/>
    <col min="4612" max="4612" width="13.7109375" style="40" bestFit="1" customWidth="1"/>
    <col min="4613" max="4613" width="16.140625" style="40" customWidth="1"/>
    <col min="4614" max="4614" width="20" style="40" bestFit="1" customWidth="1"/>
    <col min="4615" max="4615" width="20.7109375" style="40" customWidth="1"/>
    <col min="4616" max="4617" width="0" style="40" hidden="1" customWidth="1"/>
    <col min="4618" max="4864" width="9.140625" style="40"/>
    <col min="4865" max="4865" width="7.5703125" style="40" customWidth="1"/>
    <col min="4866" max="4866" width="13.7109375" style="40" bestFit="1" customWidth="1"/>
    <col min="4867" max="4867" width="22.42578125" style="40" bestFit="1" customWidth="1"/>
    <col min="4868" max="4868" width="13.7109375" style="40" bestFit="1" customWidth="1"/>
    <col min="4869" max="4869" width="16.140625" style="40" customWidth="1"/>
    <col min="4870" max="4870" width="20" style="40" bestFit="1" customWidth="1"/>
    <col min="4871" max="4871" width="20.7109375" style="40" customWidth="1"/>
    <col min="4872" max="4873" width="0" style="40" hidden="1" customWidth="1"/>
    <col min="4874" max="5120" width="9.140625" style="40"/>
    <col min="5121" max="5121" width="7.5703125" style="40" customWidth="1"/>
    <col min="5122" max="5122" width="13.7109375" style="40" bestFit="1" customWidth="1"/>
    <col min="5123" max="5123" width="22.42578125" style="40" bestFit="1" customWidth="1"/>
    <col min="5124" max="5124" width="13.7109375" style="40" bestFit="1" customWidth="1"/>
    <col min="5125" max="5125" width="16.140625" style="40" customWidth="1"/>
    <col min="5126" max="5126" width="20" style="40" bestFit="1" customWidth="1"/>
    <col min="5127" max="5127" width="20.7109375" style="40" customWidth="1"/>
    <col min="5128" max="5129" width="0" style="40" hidden="1" customWidth="1"/>
    <col min="5130" max="5376" width="9.140625" style="40"/>
    <col min="5377" max="5377" width="7.5703125" style="40" customWidth="1"/>
    <col min="5378" max="5378" width="13.7109375" style="40" bestFit="1" customWidth="1"/>
    <col min="5379" max="5379" width="22.42578125" style="40" bestFit="1" customWidth="1"/>
    <col min="5380" max="5380" width="13.7109375" style="40" bestFit="1" customWidth="1"/>
    <col min="5381" max="5381" width="16.140625" style="40" customWidth="1"/>
    <col min="5382" max="5382" width="20" style="40" bestFit="1" customWidth="1"/>
    <col min="5383" max="5383" width="20.7109375" style="40" customWidth="1"/>
    <col min="5384" max="5385" width="0" style="40" hidden="1" customWidth="1"/>
    <col min="5386" max="5632" width="9.140625" style="40"/>
    <col min="5633" max="5633" width="7.5703125" style="40" customWidth="1"/>
    <col min="5634" max="5634" width="13.7109375" style="40" bestFit="1" customWidth="1"/>
    <col min="5635" max="5635" width="22.42578125" style="40" bestFit="1" customWidth="1"/>
    <col min="5636" max="5636" width="13.7109375" style="40" bestFit="1" customWidth="1"/>
    <col min="5637" max="5637" width="16.140625" style="40" customWidth="1"/>
    <col min="5638" max="5638" width="20" style="40" bestFit="1" customWidth="1"/>
    <col min="5639" max="5639" width="20.7109375" style="40" customWidth="1"/>
    <col min="5640" max="5641" width="0" style="40" hidden="1" customWidth="1"/>
    <col min="5642" max="5888" width="9.140625" style="40"/>
    <col min="5889" max="5889" width="7.5703125" style="40" customWidth="1"/>
    <col min="5890" max="5890" width="13.7109375" style="40" bestFit="1" customWidth="1"/>
    <col min="5891" max="5891" width="22.42578125" style="40" bestFit="1" customWidth="1"/>
    <col min="5892" max="5892" width="13.7109375" style="40" bestFit="1" customWidth="1"/>
    <col min="5893" max="5893" width="16.140625" style="40" customWidth="1"/>
    <col min="5894" max="5894" width="20" style="40" bestFit="1" customWidth="1"/>
    <col min="5895" max="5895" width="20.7109375" style="40" customWidth="1"/>
    <col min="5896" max="5897" width="0" style="40" hidden="1" customWidth="1"/>
    <col min="5898" max="6144" width="9.140625" style="40"/>
    <col min="6145" max="6145" width="7.5703125" style="40" customWidth="1"/>
    <col min="6146" max="6146" width="13.7109375" style="40" bestFit="1" customWidth="1"/>
    <col min="6147" max="6147" width="22.42578125" style="40" bestFit="1" customWidth="1"/>
    <col min="6148" max="6148" width="13.7109375" style="40" bestFit="1" customWidth="1"/>
    <col min="6149" max="6149" width="16.140625" style="40" customWidth="1"/>
    <col min="6150" max="6150" width="20" style="40" bestFit="1" customWidth="1"/>
    <col min="6151" max="6151" width="20.7109375" style="40" customWidth="1"/>
    <col min="6152" max="6153" width="0" style="40" hidden="1" customWidth="1"/>
    <col min="6154" max="6400" width="9.140625" style="40"/>
    <col min="6401" max="6401" width="7.5703125" style="40" customWidth="1"/>
    <col min="6402" max="6402" width="13.7109375" style="40" bestFit="1" customWidth="1"/>
    <col min="6403" max="6403" width="22.42578125" style="40" bestFit="1" customWidth="1"/>
    <col min="6404" max="6404" width="13.7109375" style="40" bestFit="1" customWidth="1"/>
    <col min="6405" max="6405" width="16.140625" style="40" customWidth="1"/>
    <col min="6406" max="6406" width="20" style="40" bestFit="1" customWidth="1"/>
    <col min="6407" max="6407" width="20.7109375" style="40" customWidth="1"/>
    <col min="6408" max="6409" width="0" style="40" hidden="1" customWidth="1"/>
    <col min="6410" max="6656" width="9.140625" style="40"/>
    <col min="6657" max="6657" width="7.5703125" style="40" customWidth="1"/>
    <col min="6658" max="6658" width="13.7109375" style="40" bestFit="1" customWidth="1"/>
    <col min="6659" max="6659" width="22.42578125" style="40" bestFit="1" customWidth="1"/>
    <col min="6660" max="6660" width="13.7109375" style="40" bestFit="1" customWidth="1"/>
    <col min="6661" max="6661" width="16.140625" style="40" customWidth="1"/>
    <col min="6662" max="6662" width="20" style="40" bestFit="1" customWidth="1"/>
    <col min="6663" max="6663" width="20.7109375" style="40" customWidth="1"/>
    <col min="6664" max="6665" width="0" style="40" hidden="1" customWidth="1"/>
    <col min="6666" max="6912" width="9.140625" style="40"/>
    <col min="6913" max="6913" width="7.5703125" style="40" customWidth="1"/>
    <col min="6914" max="6914" width="13.7109375" style="40" bestFit="1" customWidth="1"/>
    <col min="6915" max="6915" width="22.42578125" style="40" bestFit="1" customWidth="1"/>
    <col min="6916" max="6916" width="13.7109375" style="40" bestFit="1" customWidth="1"/>
    <col min="6917" max="6917" width="16.140625" style="40" customWidth="1"/>
    <col min="6918" max="6918" width="20" style="40" bestFit="1" customWidth="1"/>
    <col min="6919" max="6919" width="20.7109375" style="40" customWidth="1"/>
    <col min="6920" max="6921" width="0" style="40" hidden="1" customWidth="1"/>
    <col min="6922" max="7168" width="9.140625" style="40"/>
    <col min="7169" max="7169" width="7.5703125" style="40" customWidth="1"/>
    <col min="7170" max="7170" width="13.7109375" style="40" bestFit="1" customWidth="1"/>
    <col min="7171" max="7171" width="22.42578125" style="40" bestFit="1" customWidth="1"/>
    <col min="7172" max="7172" width="13.7109375" style="40" bestFit="1" customWidth="1"/>
    <col min="7173" max="7173" width="16.140625" style="40" customWidth="1"/>
    <col min="7174" max="7174" width="20" style="40" bestFit="1" customWidth="1"/>
    <col min="7175" max="7175" width="20.7109375" style="40" customWidth="1"/>
    <col min="7176" max="7177" width="0" style="40" hidden="1" customWidth="1"/>
    <col min="7178" max="7424" width="9.140625" style="40"/>
    <col min="7425" max="7425" width="7.5703125" style="40" customWidth="1"/>
    <col min="7426" max="7426" width="13.7109375" style="40" bestFit="1" customWidth="1"/>
    <col min="7427" max="7427" width="22.42578125" style="40" bestFit="1" customWidth="1"/>
    <col min="7428" max="7428" width="13.7109375" style="40" bestFit="1" customWidth="1"/>
    <col min="7429" max="7429" width="16.140625" style="40" customWidth="1"/>
    <col min="7430" max="7430" width="20" style="40" bestFit="1" customWidth="1"/>
    <col min="7431" max="7431" width="20.7109375" style="40" customWidth="1"/>
    <col min="7432" max="7433" width="0" style="40" hidden="1" customWidth="1"/>
    <col min="7434" max="7680" width="9.140625" style="40"/>
    <col min="7681" max="7681" width="7.5703125" style="40" customWidth="1"/>
    <col min="7682" max="7682" width="13.7109375" style="40" bestFit="1" customWidth="1"/>
    <col min="7683" max="7683" width="22.42578125" style="40" bestFit="1" customWidth="1"/>
    <col min="7684" max="7684" width="13.7109375" style="40" bestFit="1" customWidth="1"/>
    <col min="7685" max="7685" width="16.140625" style="40" customWidth="1"/>
    <col min="7686" max="7686" width="20" style="40" bestFit="1" customWidth="1"/>
    <col min="7687" max="7687" width="20.7109375" style="40" customWidth="1"/>
    <col min="7688" max="7689" width="0" style="40" hidden="1" customWidth="1"/>
    <col min="7690" max="7936" width="9.140625" style="40"/>
    <col min="7937" max="7937" width="7.5703125" style="40" customWidth="1"/>
    <col min="7938" max="7938" width="13.7109375" style="40" bestFit="1" customWidth="1"/>
    <col min="7939" max="7939" width="22.42578125" style="40" bestFit="1" customWidth="1"/>
    <col min="7940" max="7940" width="13.7109375" style="40" bestFit="1" customWidth="1"/>
    <col min="7941" max="7941" width="16.140625" style="40" customWidth="1"/>
    <col min="7942" max="7942" width="20" style="40" bestFit="1" customWidth="1"/>
    <col min="7943" max="7943" width="20.7109375" style="40" customWidth="1"/>
    <col min="7944" max="7945" width="0" style="40" hidden="1" customWidth="1"/>
    <col min="7946" max="8192" width="9.140625" style="40"/>
    <col min="8193" max="8193" width="7.5703125" style="40" customWidth="1"/>
    <col min="8194" max="8194" width="13.7109375" style="40" bestFit="1" customWidth="1"/>
    <col min="8195" max="8195" width="22.42578125" style="40" bestFit="1" customWidth="1"/>
    <col min="8196" max="8196" width="13.7109375" style="40" bestFit="1" customWidth="1"/>
    <col min="8197" max="8197" width="16.140625" style="40" customWidth="1"/>
    <col min="8198" max="8198" width="20" style="40" bestFit="1" customWidth="1"/>
    <col min="8199" max="8199" width="20.7109375" style="40" customWidth="1"/>
    <col min="8200" max="8201" width="0" style="40" hidden="1" customWidth="1"/>
    <col min="8202" max="8448" width="9.140625" style="40"/>
    <col min="8449" max="8449" width="7.5703125" style="40" customWidth="1"/>
    <col min="8450" max="8450" width="13.7109375" style="40" bestFit="1" customWidth="1"/>
    <col min="8451" max="8451" width="22.42578125" style="40" bestFit="1" customWidth="1"/>
    <col min="8452" max="8452" width="13.7109375" style="40" bestFit="1" customWidth="1"/>
    <col min="8453" max="8453" width="16.140625" style="40" customWidth="1"/>
    <col min="8454" max="8454" width="20" style="40" bestFit="1" customWidth="1"/>
    <col min="8455" max="8455" width="20.7109375" style="40" customWidth="1"/>
    <col min="8456" max="8457" width="0" style="40" hidden="1" customWidth="1"/>
    <col min="8458" max="8704" width="9.140625" style="40"/>
    <col min="8705" max="8705" width="7.5703125" style="40" customWidth="1"/>
    <col min="8706" max="8706" width="13.7109375" style="40" bestFit="1" customWidth="1"/>
    <col min="8707" max="8707" width="22.42578125" style="40" bestFit="1" customWidth="1"/>
    <col min="8708" max="8708" width="13.7109375" style="40" bestFit="1" customWidth="1"/>
    <col min="8709" max="8709" width="16.140625" style="40" customWidth="1"/>
    <col min="8710" max="8710" width="20" style="40" bestFit="1" customWidth="1"/>
    <col min="8711" max="8711" width="20.7109375" style="40" customWidth="1"/>
    <col min="8712" max="8713" width="0" style="40" hidden="1" customWidth="1"/>
    <col min="8714" max="8960" width="9.140625" style="40"/>
    <col min="8961" max="8961" width="7.5703125" style="40" customWidth="1"/>
    <col min="8962" max="8962" width="13.7109375" style="40" bestFit="1" customWidth="1"/>
    <col min="8963" max="8963" width="22.42578125" style="40" bestFit="1" customWidth="1"/>
    <col min="8964" max="8964" width="13.7109375" style="40" bestFit="1" customWidth="1"/>
    <col min="8965" max="8965" width="16.140625" style="40" customWidth="1"/>
    <col min="8966" max="8966" width="20" style="40" bestFit="1" customWidth="1"/>
    <col min="8967" max="8967" width="20.7109375" style="40" customWidth="1"/>
    <col min="8968" max="8969" width="0" style="40" hidden="1" customWidth="1"/>
    <col min="8970" max="9216" width="9.140625" style="40"/>
    <col min="9217" max="9217" width="7.5703125" style="40" customWidth="1"/>
    <col min="9218" max="9218" width="13.7109375" style="40" bestFit="1" customWidth="1"/>
    <col min="9219" max="9219" width="22.42578125" style="40" bestFit="1" customWidth="1"/>
    <col min="9220" max="9220" width="13.7109375" style="40" bestFit="1" customWidth="1"/>
    <col min="9221" max="9221" width="16.140625" style="40" customWidth="1"/>
    <col min="9222" max="9222" width="20" style="40" bestFit="1" customWidth="1"/>
    <col min="9223" max="9223" width="20.7109375" style="40" customWidth="1"/>
    <col min="9224" max="9225" width="0" style="40" hidden="1" customWidth="1"/>
    <col min="9226" max="9472" width="9.140625" style="40"/>
    <col min="9473" max="9473" width="7.5703125" style="40" customWidth="1"/>
    <col min="9474" max="9474" width="13.7109375" style="40" bestFit="1" customWidth="1"/>
    <col min="9475" max="9475" width="22.42578125" style="40" bestFit="1" customWidth="1"/>
    <col min="9476" max="9476" width="13.7109375" style="40" bestFit="1" customWidth="1"/>
    <col min="9477" max="9477" width="16.140625" style="40" customWidth="1"/>
    <col min="9478" max="9478" width="20" style="40" bestFit="1" customWidth="1"/>
    <col min="9479" max="9479" width="20.7109375" style="40" customWidth="1"/>
    <col min="9480" max="9481" width="0" style="40" hidden="1" customWidth="1"/>
    <col min="9482" max="9728" width="9.140625" style="40"/>
    <col min="9729" max="9729" width="7.5703125" style="40" customWidth="1"/>
    <col min="9730" max="9730" width="13.7109375" style="40" bestFit="1" customWidth="1"/>
    <col min="9731" max="9731" width="22.42578125" style="40" bestFit="1" customWidth="1"/>
    <col min="9732" max="9732" width="13.7109375" style="40" bestFit="1" customWidth="1"/>
    <col min="9733" max="9733" width="16.140625" style="40" customWidth="1"/>
    <col min="9734" max="9734" width="20" style="40" bestFit="1" customWidth="1"/>
    <col min="9735" max="9735" width="20.7109375" style="40" customWidth="1"/>
    <col min="9736" max="9737" width="0" style="40" hidden="1" customWidth="1"/>
    <col min="9738" max="9984" width="9.140625" style="40"/>
    <col min="9985" max="9985" width="7.5703125" style="40" customWidth="1"/>
    <col min="9986" max="9986" width="13.7109375" style="40" bestFit="1" customWidth="1"/>
    <col min="9987" max="9987" width="22.42578125" style="40" bestFit="1" customWidth="1"/>
    <col min="9988" max="9988" width="13.7109375" style="40" bestFit="1" customWidth="1"/>
    <col min="9989" max="9989" width="16.140625" style="40" customWidth="1"/>
    <col min="9990" max="9990" width="20" style="40" bestFit="1" customWidth="1"/>
    <col min="9991" max="9991" width="20.7109375" style="40" customWidth="1"/>
    <col min="9992" max="9993" width="0" style="40" hidden="1" customWidth="1"/>
    <col min="9994" max="10240" width="9.140625" style="40"/>
    <col min="10241" max="10241" width="7.5703125" style="40" customWidth="1"/>
    <col min="10242" max="10242" width="13.7109375" style="40" bestFit="1" customWidth="1"/>
    <col min="10243" max="10243" width="22.42578125" style="40" bestFit="1" customWidth="1"/>
    <col min="10244" max="10244" width="13.7109375" style="40" bestFit="1" customWidth="1"/>
    <col min="10245" max="10245" width="16.140625" style="40" customWidth="1"/>
    <col min="10246" max="10246" width="20" style="40" bestFit="1" customWidth="1"/>
    <col min="10247" max="10247" width="20.7109375" style="40" customWidth="1"/>
    <col min="10248" max="10249" width="0" style="40" hidden="1" customWidth="1"/>
    <col min="10250" max="10496" width="9.140625" style="40"/>
    <col min="10497" max="10497" width="7.5703125" style="40" customWidth="1"/>
    <col min="10498" max="10498" width="13.7109375" style="40" bestFit="1" customWidth="1"/>
    <col min="10499" max="10499" width="22.42578125" style="40" bestFit="1" customWidth="1"/>
    <col min="10500" max="10500" width="13.7109375" style="40" bestFit="1" customWidth="1"/>
    <col min="10501" max="10501" width="16.140625" style="40" customWidth="1"/>
    <col min="10502" max="10502" width="20" style="40" bestFit="1" customWidth="1"/>
    <col min="10503" max="10503" width="20.7109375" style="40" customWidth="1"/>
    <col min="10504" max="10505" width="0" style="40" hidden="1" customWidth="1"/>
    <col min="10506" max="10752" width="9.140625" style="40"/>
    <col min="10753" max="10753" width="7.5703125" style="40" customWidth="1"/>
    <col min="10754" max="10754" width="13.7109375" style="40" bestFit="1" customWidth="1"/>
    <col min="10755" max="10755" width="22.42578125" style="40" bestFit="1" customWidth="1"/>
    <col min="10756" max="10756" width="13.7109375" style="40" bestFit="1" customWidth="1"/>
    <col min="10757" max="10757" width="16.140625" style="40" customWidth="1"/>
    <col min="10758" max="10758" width="20" style="40" bestFit="1" customWidth="1"/>
    <col min="10759" max="10759" width="20.7109375" style="40" customWidth="1"/>
    <col min="10760" max="10761" width="0" style="40" hidden="1" customWidth="1"/>
    <col min="10762" max="11008" width="9.140625" style="40"/>
    <col min="11009" max="11009" width="7.5703125" style="40" customWidth="1"/>
    <col min="11010" max="11010" width="13.7109375" style="40" bestFit="1" customWidth="1"/>
    <col min="11011" max="11011" width="22.42578125" style="40" bestFit="1" customWidth="1"/>
    <col min="11012" max="11012" width="13.7109375" style="40" bestFit="1" customWidth="1"/>
    <col min="11013" max="11013" width="16.140625" style="40" customWidth="1"/>
    <col min="11014" max="11014" width="20" style="40" bestFit="1" customWidth="1"/>
    <col min="11015" max="11015" width="20.7109375" style="40" customWidth="1"/>
    <col min="11016" max="11017" width="0" style="40" hidden="1" customWidth="1"/>
    <col min="11018" max="11264" width="9.140625" style="40"/>
    <col min="11265" max="11265" width="7.5703125" style="40" customWidth="1"/>
    <col min="11266" max="11266" width="13.7109375" style="40" bestFit="1" customWidth="1"/>
    <col min="11267" max="11267" width="22.42578125" style="40" bestFit="1" customWidth="1"/>
    <col min="11268" max="11268" width="13.7109375" style="40" bestFit="1" customWidth="1"/>
    <col min="11269" max="11269" width="16.140625" style="40" customWidth="1"/>
    <col min="11270" max="11270" width="20" style="40" bestFit="1" customWidth="1"/>
    <col min="11271" max="11271" width="20.7109375" style="40" customWidth="1"/>
    <col min="11272" max="11273" width="0" style="40" hidden="1" customWidth="1"/>
    <col min="11274" max="11520" width="9.140625" style="40"/>
    <col min="11521" max="11521" width="7.5703125" style="40" customWidth="1"/>
    <col min="11522" max="11522" width="13.7109375" style="40" bestFit="1" customWidth="1"/>
    <col min="11523" max="11523" width="22.42578125" style="40" bestFit="1" customWidth="1"/>
    <col min="11524" max="11524" width="13.7109375" style="40" bestFit="1" customWidth="1"/>
    <col min="11525" max="11525" width="16.140625" style="40" customWidth="1"/>
    <col min="11526" max="11526" width="20" style="40" bestFit="1" customWidth="1"/>
    <col min="11527" max="11527" width="20.7109375" style="40" customWidth="1"/>
    <col min="11528" max="11529" width="0" style="40" hidden="1" customWidth="1"/>
    <col min="11530" max="11776" width="9.140625" style="40"/>
    <col min="11777" max="11777" width="7.5703125" style="40" customWidth="1"/>
    <col min="11778" max="11778" width="13.7109375" style="40" bestFit="1" customWidth="1"/>
    <col min="11779" max="11779" width="22.42578125" style="40" bestFit="1" customWidth="1"/>
    <col min="11780" max="11780" width="13.7109375" style="40" bestFit="1" customWidth="1"/>
    <col min="11781" max="11781" width="16.140625" style="40" customWidth="1"/>
    <col min="11782" max="11782" width="20" style="40" bestFit="1" customWidth="1"/>
    <col min="11783" max="11783" width="20.7109375" style="40" customWidth="1"/>
    <col min="11784" max="11785" width="0" style="40" hidden="1" customWidth="1"/>
    <col min="11786" max="12032" width="9.140625" style="40"/>
    <col min="12033" max="12033" width="7.5703125" style="40" customWidth="1"/>
    <col min="12034" max="12034" width="13.7109375" style="40" bestFit="1" customWidth="1"/>
    <col min="12035" max="12035" width="22.42578125" style="40" bestFit="1" customWidth="1"/>
    <col min="12036" max="12036" width="13.7109375" style="40" bestFit="1" customWidth="1"/>
    <col min="12037" max="12037" width="16.140625" style="40" customWidth="1"/>
    <col min="12038" max="12038" width="20" style="40" bestFit="1" customWidth="1"/>
    <col min="12039" max="12039" width="20.7109375" style="40" customWidth="1"/>
    <col min="12040" max="12041" width="0" style="40" hidden="1" customWidth="1"/>
    <col min="12042" max="12288" width="9.140625" style="40"/>
    <col min="12289" max="12289" width="7.5703125" style="40" customWidth="1"/>
    <col min="12290" max="12290" width="13.7109375" style="40" bestFit="1" customWidth="1"/>
    <col min="12291" max="12291" width="22.42578125" style="40" bestFit="1" customWidth="1"/>
    <col min="12292" max="12292" width="13.7109375" style="40" bestFit="1" customWidth="1"/>
    <col min="12293" max="12293" width="16.140625" style="40" customWidth="1"/>
    <col min="12294" max="12294" width="20" style="40" bestFit="1" customWidth="1"/>
    <col min="12295" max="12295" width="20.7109375" style="40" customWidth="1"/>
    <col min="12296" max="12297" width="0" style="40" hidden="1" customWidth="1"/>
    <col min="12298" max="12544" width="9.140625" style="40"/>
    <col min="12545" max="12545" width="7.5703125" style="40" customWidth="1"/>
    <col min="12546" max="12546" width="13.7109375" style="40" bestFit="1" customWidth="1"/>
    <col min="12547" max="12547" width="22.42578125" style="40" bestFit="1" customWidth="1"/>
    <col min="12548" max="12548" width="13.7109375" style="40" bestFit="1" customWidth="1"/>
    <col min="12549" max="12549" width="16.140625" style="40" customWidth="1"/>
    <col min="12550" max="12550" width="20" style="40" bestFit="1" customWidth="1"/>
    <col min="12551" max="12551" width="20.7109375" style="40" customWidth="1"/>
    <col min="12552" max="12553" width="0" style="40" hidden="1" customWidth="1"/>
    <col min="12554" max="12800" width="9.140625" style="40"/>
    <col min="12801" max="12801" width="7.5703125" style="40" customWidth="1"/>
    <col min="12802" max="12802" width="13.7109375" style="40" bestFit="1" customWidth="1"/>
    <col min="12803" max="12803" width="22.42578125" style="40" bestFit="1" customWidth="1"/>
    <col min="12804" max="12804" width="13.7109375" style="40" bestFit="1" customWidth="1"/>
    <col min="12805" max="12805" width="16.140625" style="40" customWidth="1"/>
    <col min="12806" max="12806" width="20" style="40" bestFit="1" customWidth="1"/>
    <col min="12807" max="12807" width="20.7109375" style="40" customWidth="1"/>
    <col min="12808" max="12809" width="0" style="40" hidden="1" customWidth="1"/>
    <col min="12810" max="13056" width="9.140625" style="40"/>
    <col min="13057" max="13057" width="7.5703125" style="40" customWidth="1"/>
    <col min="13058" max="13058" width="13.7109375" style="40" bestFit="1" customWidth="1"/>
    <col min="13059" max="13059" width="22.42578125" style="40" bestFit="1" customWidth="1"/>
    <col min="13060" max="13060" width="13.7109375" style="40" bestFit="1" customWidth="1"/>
    <col min="13061" max="13061" width="16.140625" style="40" customWidth="1"/>
    <col min="13062" max="13062" width="20" style="40" bestFit="1" customWidth="1"/>
    <col min="13063" max="13063" width="20.7109375" style="40" customWidth="1"/>
    <col min="13064" max="13065" width="0" style="40" hidden="1" customWidth="1"/>
    <col min="13066" max="13312" width="9.140625" style="40"/>
    <col min="13313" max="13313" width="7.5703125" style="40" customWidth="1"/>
    <col min="13314" max="13314" width="13.7109375" style="40" bestFit="1" customWidth="1"/>
    <col min="13315" max="13315" width="22.42578125" style="40" bestFit="1" customWidth="1"/>
    <col min="13316" max="13316" width="13.7109375" style="40" bestFit="1" customWidth="1"/>
    <col min="13317" max="13317" width="16.140625" style="40" customWidth="1"/>
    <col min="13318" max="13318" width="20" style="40" bestFit="1" customWidth="1"/>
    <col min="13319" max="13319" width="20.7109375" style="40" customWidth="1"/>
    <col min="13320" max="13321" width="0" style="40" hidden="1" customWidth="1"/>
    <col min="13322" max="13568" width="9.140625" style="40"/>
    <col min="13569" max="13569" width="7.5703125" style="40" customWidth="1"/>
    <col min="13570" max="13570" width="13.7109375" style="40" bestFit="1" customWidth="1"/>
    <col min="13571" max="13571" width="22.42578125" style="40" bestFit="1" customWidth="1"/>
    <col min="13572" max="13572" width="13.7109375" style="40" bestFit="1" customWidth="1"/>
    <col min="13573" max="13573" width="16.140625" style="40" customWidth="1"/>
    <col min="13574" max="13574" width="20" style="40" bestFit="1" customWidth="1"/>
    <col min="13575" max="13575" width="20.7109375" style="40" customWidth="1"/>
    <col min="13576" max="13577" width="0" style="40" hidden="1" customWidth="1"/>
    <col min="13578" max="13824" width="9.140625" style="40"/>
    <col min="13825" max="13825" width="7.5703125" style="40" customWidth="1"/>
    <col min="13826" max="13826" width="13.7109375" style="40" bestFit="1" customWidth="1"/>
    <col min="13827" max="13827" width="22.42578125" style="40" bestFit="1" customWidth="1"/>
    <col min="13828" max="13828" width="13.7109375" style="40" bestFit="1" customWidth="1"/>
    <col min="13829" max="13829" width="16.140625" style="40" customWidth="1"/>
    <col min="13830" max="13830" width="20" style="40" bestFit="1" customWidth="1"/>
    <col min="13831" max="13831" width="20.7109375" style="40" customWidth="1"/>
    <col min="13832" max="13833" width="0" style="40" hidden="1" customWidth="1"/>
    <col min="13834" max="14080" width="9.140625" style="40"/>
    <col min="14081" max="14081" width="7.5703125" style="40" customWidth="1"/>
    <col min="14082" max="14082" width="13.7109375" style="40" bestFit="1" customWidth="1"/>
    <col min="14083" max="14083" width="22.42578125" style="40" bestFit="1" customWidth="1"/>
    <col min="14084" max="14084" width="13.7109375" style="40" bestFit="1" customWidth="1"/>
    <col min="14085" max="14085" width="16.140625" style="40" customWidth="1"/>
    <col min="14086" max="14086" width="20" style="40" bestFit="1" customWidth="1"/>
    <col min="14087" max="14087" width="20.7109375" style="40" customWidth="1"/>
    <col min="14088" max="14089" width="0" style="40" hidden="1" customWidth="1"/>
    <col min="14090" max="14336" width="9.140625" style="40"/>
    <col min="14337" max="14337" width="7.5703125" style="40" customWidth="1"/>
    <col min="14338" max="14338" width="13.7109375" style="40" bestFit="1" customWidth="1"/>
    <col min="14339" max="14339" width="22.42578125" style="40" bestFit="1" customWidth="1"/>
    <col min="14340" max="14340" width="13.7109375" style="40" bestFit="1" customWidth="1"/>
    <col min="14341" max="14341" width="16.140625" style="40" customWidth="1"/>
    <col min="14342" max="14342" width="20" style="40" bestFit="1" customWidth="1"/>
    <col min="14343" max="14343" width="20.7109375" style="40" customWidth="1"/>
    <col min="14344" max="14345" width="0" style="40" hidden="1" customWidth="1"/>
    <col min="14346" max="14592" width="9.140625" style="40"/>
    <col min="14593" max="14593" width="7.5703125" style="40" customWidth="1"/>
    <col min="14594" max="14594" width="13.7109375" style="40" bestFit="1" customWidth="1"/>
    <col min="14595" max="14595" width="22.42578125" style="40" bestFit="1" customWidth="1"/>
    <col min="14596" max="14596" width="13.7109375" style="40" bestFit="1" customWidth="1"/>
    <col min="14597" max="14597" width="16.140625" style="40" customWidth="1"/>
    <col min="14598" max="14598" width="20" style="40" bestFit="1" customWidth="1"/>
    <col min="14599" max="14599" width="20.7109375" style="40" customWidth="1"/>
    <col min="14600" max="14601" width="0" style="40" hidden="1" customWidth="1"/>
    <col min="14602" max="14848" width="9.140625" style="40"/>
    <col min="14849" max="14849" width="7.5703125" style="40" customWidth="1"/>
    <col min="14850" max="14850" width="13.7109375" style="40" bestFit="1" customWidth="1"/>
    <col min="14851" max="14851" width="22.42578125" style="40" bestFit="1" customWidth="1"/>
    <col min="14852" max="14852" width="13.7109375" style="40" bestFit="1" customWidth="1"/>
    <col min="14853" max="14853" width="16.140625" style="40" customWidth="1"/>
    <col min="14854" max="14854" width="20" style="40" bestFit="1" customWidth="1"/>
    <col min="14855" max="14855" width="20.7109375" style="40" customWidth="1"/>
    <col min="14856" max="14857" width="0" style="40" hidden="1" customWidth="1"/>
    <col min="14858" max="15104" width="9.140625" style="40"/>
    <col min="15105" max="15105" width="7.5703125" style="40" customWidth="1"/>
    <col min="15106" max="15106" width="13.7109375" style="40" bestFit="1" customWidth="1"/>
    <col min="15107" max="15107" width="22.42578125" style="40" bestFit="1" customWidth="1"/>
    <col min="15108" max="15108" width="13.7109375" style="40" bestFit="1" customWidth="1"/>
    <col min="15109" max="15109" width="16.140625" style="40" customWidth="1"/>
    <col min="15110" max="15110" width="20" style="40" bestFit="1" customWidth="1"/>
    <col min="15111" max="15111" width="20.7109375" style="40" customWidth="1"/>
    <col min="15112" max="15113" width="0" style="40" hidden="1" customWidth="1"/>
    <col min="15114" max="15360" width="9.140625" style="40"/>
    <col min="15361" max="15361" width="7.5703125" style="40" customWidth="1"/>
    <col min="15362" max="15362" width="13.7109375" style="40" bestFit="1" customWidth="1"/>
    <col min="15363" max="15363" width="22.42578125" style="40" bestFit="1" customWidth="1"/>
    <col min="15364" max="15364" width="13.7109375" style="40" bestFit="1" customWidth="1"/>
    <col min="15365" max="15365" width="16.140625" style="40" customWidth="1"/>
    <col min="15366" max="15366" width="20" style="40" bestFit="1" customWidth="1"/>
    <col min="15367" max="15367" width="20.7109375" style="40" customWidth="1"/>
    <col min="15368" max="15369" width="0" style="40" hidden="1" customWidth="1"/>
    <col min="15370" max="15616" width="9.140625" style="40"/>
    <col min="15617" max="15617" width="7.5703125" style="40" customWidth="1"/>
    <col min="15618" max="15618" width="13.7109375" style="40" bestFit="1" customWidth="1"/>
    <col min="15619" max="15619" width="22.42578125" style="40" bestFit="1" customWidth="1"/>
    <col min="15620" max="15620" width="13.7109375" style="40" bestFit="1" customWidth="1"/>
    <col min="15621" max="15621" width="16.140625" style="40" customWidth="1"/>
    <col min="15622" max="15622" width="20" style="40" bestFit="1" customWidth="1"/>
    <col min="15623" max="15623" width="20.7109375" style="40" customWidth="1"/>
    <col min="15624" max="15625" width="0" style="40" hidden="1" customWidth="1"/>
    <col min="15626" max="15872" width="9.140625" style="40"/>
    <col min="15873" max="15873" width="7.5703125" style="40" customWidth="1"/>
    <col min="15874" max="15874" width="13.7109375" style="40" bestFit="1" customWidth="1"/>
    <col min="15875" max="15875" width="22.42578125" style="40" bestFit="1" customWidth="1"/>
    <col min="15876" max="15876" width="13.7109375" style="40" bestFit="1" customWidth="1"/>
    <col min="15877" max="15877" width="16.140625" style="40" customWidth="1"/>
    <col min="15878" max="15878" width="20" style="40" bestFit="1" customWidth="1"/>
    <col min="15879" max="15879" width="20.7109375" style="40" customWidth="1"/>
    <col min="15880" max="15881" width="0" style="40" hidden="1" customWidth="1"/>
    <col min="15882" max="16128" width="9.140625" style="40"/>
    <col min="16129" max="16129" width="7.5703125" style="40" customWidth="1"/>
    <col min="16130" max="16130" width="13.7109375" style="40" bestFit="1" customWidth="1"/>
    <col min="16131" max="16131" width="22.42578125" style="40" bestFit="1" customWidth="1"/>
    <col min="16132" max="16132" width="13.7109375" style="40" bestFit="1" customWidth="1"/>
    <col min="16133" max="16133" width="16.140625" style="40" customWidth="1"/>
    <col min="16134" max="16134" width="20" style="40" bestFit="1" customWidth="1"/>
    <col min="16135" max="16135" width="20.7109375" style="40" customWidth="1"/>
    <col min="16136" max="16137" width="0" style="40" hidden="1" customWidth="1"/>
    <col min="16138" max="16384" width="9.140625" style="40"/>
  </cols>
  <sheetData>
    <row r="1" spans="1:9" ht="20.25">
      <c r="A1" s="102" t="s">
        <v>17</v>
      </c>
      <c r="B1" s="102"/>
      <c r="C1" s="102"/>
      <c r="D1" s="102"/>
      <c r="E1" s="102"/>
      <c r="F1" s="102"/>
      <c r="G1" s="102"/>
      <c r="H1" s="102"/>
      <c r="I1" s="102"/>
    </row>
    <row r="2" spans="1:9" ht="27.75" customHeight="1">
      <c r="A2" s="103" t="s">
        <v>87</v>
      </c>
      <c r="B2" s="103"/>
      <c r="C2" s="103"/>
      <c r="D2" s="103"/>
      <c r="E2" s="103"/>
      <c r="F2" s="103"/>
      <c r="G2" s="103"/>
      <c r="H2" s="103"/>
      <c r="I2" s="103"/>
    </row>
    <row r="3" spans="1:9" ht="90" customHeight="1">
      <c r="A3" s="104" t="s">
        <v>69</v>
      </c>
      <c r="B3" s="104"/>
      <c r="C3" s="104"/>
      <c r="D3" s="104"/>
      <c r="E3" s="104"/>
      <c r="F3" s="104"/>
      <c r="G3" s="104"/>
      <c r="H3" s="105"/>
      <c r="I3" s="105"/>
    </row>
    <row r="4" spans="1:9" ht="105">
      <c r="A4" s="52" t="s">
        <v>34</v>
      </c>
      <c r="B4" s="52" t="s">
        <v>35</v>
      </c>
      <c r="C4" s="52" t="s">
        <v>36</v>
      </c>
      <c r="D4" s="41" t="s">
        <v>54</v>
      </c>
      <c r="E4" s="41" t="s">
        <v>12</v>
      </c>
      <c r="F4" s="41" t="s">
        <v>13</v>
      </c>
      <c r="G4" s="41" t="s">
        <v>37</v>
      </c>
      <c r="H4" s="53" t="s">
        <v>14</v>
      </c>
      <c r="I4" s="42" t="s">
        <v>15</v>
      </c>
    </row>
    <row r="5" spans="1:9" ht="36" customHeight="1">
      <c r="A5" s="43">
        <v>1</v>
      </c>
      <c r="B5" s="59" t="s">
        <v>38</v>
      </c>
      <c r="C5" s="59" t="s">
        <v>39</v>
      </c>
      <c r="D5" s="94">
        <v>262000</v>
      </c>
      <c r="E5" s="95"/>
      <c r="F5" s="96">
        <f>D5*E5/100</f>
        <v>0</v>
      </c>
      <c r="G5" s="96">
        <f>D5*5/100</f>
        <v>13100</v>
      </c>
      <c r="H5" s="54">
        <f>D5*3.5/100</f>
        <v>9170</v>
      </c>
      <c r="I5" s="44">
        <f>D5*3.5/100</f>
        <v>9170</v>
      </c>
    </row>
    <row r="6" spans="1:9" ht="36" customHeight="1">
      <c r="A6" s="43">
        <v>1</v>
      </c>
      <c r="B6" s="59" t="s">
        <v>42</v>
      </c>
      <c r="C6" s="59" t="s">
        <v>39</v>
      </c>
      <c r="D6" s="94">
        <v>262000</v>
      </c>
      <c r="E6" s="95"/>
      <c r="F6" s="96">
        <f t="shared" ref="F6:F16" si="0">D6*E6/100</f>
        <v>0</v>
      </c>
      <c r="G6" s="96">
        <f t="shared" ref="G6:G16" si="1">D6*5/100</f>
        <v>13100</v>
      </c>
      <c r="H6" s="54">
        <f>D6*7.5/100</f>
        <v>19650</v>
      </c>
      <c r="I6" s="44">
        <f>D6*7.5/100</f>
        <v>19650</v>
      </c>
    </row>
    <row r="7" spans="1:9" ht="36" customHeight="1">
      <c r="A7" s="43">
        <v>1</v>
      </c>
      <c r="B7" s="59" t="s">
        <v>42</v>
      </c>
      <c r="C7" s="59" t="s">
        <v>40</v>
      </c>
      <c r="D7" s="94">
        <v>74000</v>
      </c>
      <c r="E7" s="95"/>
      <c r="F7" s="96">
        <f t="shared" si="0"/>
        <v>0</v>
      </c>
      <c r="G7" s="96">
        <f t="shared" si="1"/>
        <v>3700</v>
      </c>
      <c r="H7" s="54">
        <f>D7*2.5/100</f>
        <v>1850</v>
      </c>
      <c r="I7" s="44">
        <f>D7*2.5/100</f>
        <v>1850</v>
      </c>
    </row>
    <row r="8" spans="1:9" ht="36" customHeight="1">
      <c r="A8" s="43">
        <v>1</v>
      </c>
      <c r="B8" s="59" t="s">
        <v>42</v>
      </c>
      <c r="C8" s="59" t="s">
        <v>41</v>
      </c>
      <c r="D8" s="94">
        <v>70000</v>
      </c>
      <c r="E8" s="95"/>
      <c r="F8" s="96">
        <f t="shared" si="0"/>
        <v>0</v>
      </c>
      <c r="G8" s="96">
        <f t="shared" si="1"/>
        <v>3500</v>
      </c>
      <c r="H8" s="54">
        <f>D8*10/100</f>
        <v>7000</v>
      </c>
      <c r="I8" s="44">
        <f>D8*10/100</f>
        <v>7000</v>
      </c>
    </row>
    <row r="9" spans="1:9" ht="36" customHeight="1">
      <c r="A9" s="43">
        <v>1</v>
      </c>
      <c r="B9" s="59" t="s">
        <v>43</v>
      </c>
      <c r="C9" s="59" t="s">
        <v>40</v>
      </c>
      <c r="D9" s="94">
        <v>74000</v>
      </c>
      <c r="E9" s="95"/>
      <c r="F9" s="96">
        <f t="shared" si="0"/>
        <v>0</v>
      </c>
      <c r="G9" s="96">
        <f t="shared" si="1"/>
        <v>3700</v>
      </c>
      <c r="H9" s="54">
        <f>D9*10/100</f>
        <v>7400</v>
      </c>
      <c r="I9" s="44">
        <f>D9*10/100</f>
        <v>7400</v>
      </c>
    </row>
    <row r="10" spans="1:9" ht="36" customHeight="1">
      <c r="A10" s="43">
        <v>1</v>
      </c>
      <c r="B10" s="59" t="s">
        <v>44</v>
      </c>
      <c r="C10" s="59" t="s">
        <v>40</v>
      </c>
      <c r="D10" s="94">
        <v>74000</v>
      </c>
      <c r="E10" s="95"/>
      <c r="F10" s="96">
        <f t="shared" si="0"/>
        <v>0</v>
      </c>
      <c r="G10" s="96">
        <f t="shared" si="1"/>
        <v>3700</v>
      </c>
      <c r="H10" s="54">
        <f>D10*4/100</f>
        <v>2960</v>
      </c>
      <c r="I10" s="44">
        <f>D10*4/100</f>
        <v>2960</v>
      </c>
    </row>
    <row r="11" spans="1:9" ht="36" customHeight="1">
      <c r="A11" s="43">
        <v>1</v>
      </c>
      <c r="B11" s="59" t="s">
        <v>45</v>
      </c>
      <c r="C11" s="59" t="s">
        <v>40</v>
      </c>
      <c r="D11" s="94">
        <v>74000</v>
      </c>
      <c r="E11" s="95"/>
      <c r="F11" s="96">
        <f t="shared" si="0"/>
        <v>0</v>
      </c>
      <c r="G11" s="96">
        <f t="shared" si="1"/>
        <v>3700</v>
      </c>
      <c r="H11" s="54">
        <f>D11*7.5/100</f>
        <v>5550</v>
      </c>
      <c r="I11" s="44">
        <f>D11*7.5/100</f>
        <v>5550</v>
      </c>
    </row>
    <row r="12" spans="1:9" ht="36" customHeight="1">
      <c r="A12" s="43">
        <v>2</v>
      </c>
      <c r="B12" s="59" t="s">
        <v>46</v>
      </c>
      <c r="C12" s="59" t="s">
        <v>40</v>
      </c>
      <c r="D12" s="94">
        <v>74000</v>
      </c>
      <c r="E12" s="95"/>
      <c r="F12" s="96">
        <f t="shared" si="0"/>
        <v>0</v>
      </c>
      <c r="G12" s="96">
        <f t="shared" si="1"/>
        <v>3700</v>
      </c>
      <c r="H12" s="54">
        <f>D12*11.5/100</f>
        <v>8510</v>
      </c>
      <c r="I12" s="44">
        <f>D12*11.5/100</f>
        <v>8510</v>
      </c>
    </row>
    <row r="13" spans="1:9" ht="36" customHeight="1">
      <c r="A13" s="43">
        <v>2</v>
      </c>
      <c r="B13" s="59" t="s">
        <v>47</v>
      </c>
      <c r="C13" s="59" t="s">
        <v>51</v>
      </c>
      <c r="D13" s="94">
        <v>128000</v>
      </c>
      <c r="E13" s="95"/>
      <c r="F13" s="96">
        <f t="shared" si="0"/>
        <v>0</v>
      </c>
      <c r="G13" s="96">
        <f t="shared" si="1"/>
        <v>6400</v>
      </c>
      <c r="H13" s="54">
        <f>D13*5/100</f>
        <v>6400</v>
      </c>
      <c r="I13" s="44">
        <f>D13*5/100</f>
        <v>6400</v>
      </c>
    </row>
    <row r="14" spans="1:9" ht="36" customHeight="1">
      <c r="A14" s="43">
        <v>2</v>
      </c>
      <c r="B14" s="59" t="s">
        <v>48</v>
      </c>
      <c r="C14" s="59" t="s">
        <v>40</v>
      </c>
      <c r="D14" s="94">
        <v>74000</v>
      </c>
      <c r="E14" s="95"/>
      <c r="F14" s="96">
        <f t="shared" si="0"/>
        <v>0</v>
      </c>
      <c r="G14" s="96">
        <f t="shared" si="1"/>
        <v>3700</v>
      </c>
      <c r="H14" s="54">
        <f>D14*7.5/100</f>
        <v>5550</v>
      </c>
      <c r="I14" s="44">
        <f>D14*7.5/100</f>
        <v>5550</v>
      </c>
    </row>
    <row r="15" spans="1:9" ht="36" customHeight="1">
      <c r="A15" s="43">
        <v>2</v>
      </c>
      <c r="B15" s="59" t="s">
        <v>49</v>
      </c>
      <c r="C15" s="59" t="s">
        <v>40</v>
      </c>
      <c r="D15" s="94">
        <v>74000</v>
      </c>
      <c r="E15" s="95"/>
      <c r="F15" s="96">
        <f t="shared" si="0"/>
        <v>0</v>
      </c>
      <c r="G15" s="96">
        <f t="shared" si="1"/>
        <v>3700</v>
      </c>
      <c r="H15" s="54">
        <f>D15*5.5/100</f>
        <v>4070</v>
      </c>
      <c r="I15" s="44">
        <f>D15*5.5/100</f>
        <v>4070</v>
      </c>
    </row>
    <row r="16" spans="1:9" ht="36" customHeight="1">
      <c r="A16" s="43">
        <v>2</v>
      </c>
      <c r="B16" s="59" t="s">
        <v>50</v>
      </c>
      <c r="C16" s="59" t="s">
        <v>39</v>
      </c>
      <c r="D16" s="94">
        <v>262000</v>
      </c>
      <c r="E16" s="95"/>
      <c r="F16" s="96">
        <f t="shared" si="0"/>
        <v>0</v>
      </c>
      <c r="G16" s="96">
        <f t="shared" si="1"/>
        <v>13100</v>
      </c>
      <c r="H16" s="54">
        <f>D16*5.75/100</f>
        <v>15065</v>
      </c>
      <c r="I16" s="44">
        <f>D16*5.75/100</f>
        <v>15065</v>
      </c>
    </row>
    <row r="17" spans="1:9" ht="22.5" customHeight="1">
      <c r="A17" s="55"/>
      <c r="B17" s="56"/>
      <c r="C17" s="56"/>
      <c r="D17" s="57"/>
      <c r="E17" s="58"/>
      <c r="F17" s="57"/>
      <c r="G17" s="57"/>
      <c r="H17" s="44"/>
      <c r="I17" s="44"/>
    </row>
    <row r="18" spans="1:9" ht="22.5" customHeight="1">
      <c r="A18" s="43"/>
      <c r="B18" s="46"/>
      <c r="C18" s="46"/>
      <c r="D18" s="44"/>
      <c r="E18" s="45"/>
      <c r="F18" s="44"/>
      <c r="G18" s="44"/>
      <c r="H18" s="44"/>
      <c r="I18" s="44"/>
    </row>
    <row r="19" spans="1:9" ht="22.5" customHeight="1">
      <c r="A19" s="43"/>
      <c r="B19" s="46"/>
      <c r="C19" s="46"/>
      <c r="D19" s="44"/>
      <c r="E19" s="45"/>
      <c r="F19" s="44"/>
      <c r="G19" s="44"/>
      <c r="H19" s="44"/>
      <c r="I19" s="44"/>
    </row>
    <row r="20" spans="1:9" ht="22.5" customHeight="1">
      <c r="A20" s="43"/>
      <c r="B20" s="46"/>
      <c r="C20" s="46"/>
      <c r="D20" s="44"/>
      <c r="E20" s="45"/>
      <c r="F20" s="44"/>
      <c r="G20" s="44"/>
      <c r="H20" s="44"/>
      <c r="I20" s="44"/>
    </row>
    <row r="21" spans="1:9" ht="22.5" customHeight="1">
      <c r="A21" s="43"/>
      <c r="B21" s="46"/>
      <c r="C21" s="46"/>
      <c r="D21" s="44"/>
      <c r="E21" s="45"/>
      <c r="F21" s="44"/>
      <c r="G21" s="44"/>
      <c r="H21" s="44"/>
      <c r="I21" s="44"/>
    </row>
    <row r="22" spans="1:9" ht="22.5" customHeight="1">
      <c r="A22" s="43"/>
      <c r="B22" s="46"/>
      <c r="C22" s="46"/>
      <c r="D22" s="44"/>
      <c r="E22" s="45"/>
      <c r="F22" s="44"/>
      <c r="G22" s="44"/>
      <c r="H22" s="44"/>
      <c r="I22" s="44"/>
    </row>
    <row r="23" spans="1:9" ht="22.5" customHeight="1">
      <c r="A23" s="43"/>
      <c r="B23" s="46"/>
      <c r="C23" s="46"/>
      <c r="D23" s="44"/>
      <c r="E23" s="45"/>
      <c r="F23" s="44"/>
      <c r="G23" s="44"/>
      <c r="H23" s="44"/>
      <c r="I23" s="44"/>
    </row>
    <row r="24" spans="1:9" ht="22.5" customHeight="1">
      <c r="A24" s="43"/>
      <c r="B24" s="46"/>
      <c r="C24" s="46"/>
      <c r="D24" s="44"/>
      <c r="E24" s="45"/>
      <c r="F24" s="44"/>
      <c r="G24" s="44"/>
      <c r="H24" s="44"/>
      <c r="I24" s="44"/>
    </row>
    <row r="25" spans="1:9" ht="22.5" customHeight="1">
      <c r="A25" s="43"/>
      <c r="B25" s="46"/>
      <c r="C25" s="46"/>
      <c r="D25" s="44"/>
      <c r="E25" s="45"/>
      <c r="F25" s="44"/>
      <c r="G25" s="44"/>
      <c r="H25" s="44"/>
      <c r="I25" s="44"/>
    </row>
    <row r="26" spans="1:9" ht="22.5" customHeight="1">
      <c r="A26" s="43"/>
      <c r="B26" s="46"/>
      <c r="C26" s="46"/>
      <c r="D26" s="44"/>
      <c r="E26" s="45"/>
      <c r="F26" s="44"/>
      <c r="G26" s="44"/>
      <c r="H26" s="44"/>
      <c r="I26" s="44"/>
    </row>
    <row r="27" spans="1:9" ht="22.5" customHeight="1">
      <c r="A27" s="43"/>
      <c r="B27" s="46"/>
      <c r="C27" s="46"/>
      <c r="D27" s="44"/>
      <c r="E27" s="45"/>
      <c r="F27" s="44"/>
      <c r="G27" s="44"/>
      <c r="H27" s="44"/>
      <c r="I27" s="44"/>
    </row>
    <row r="28" spans="1:9" ht="22.5" customHeight="1">
      <c r="A28" s="43"/>
      <c r="B28" s="46"/>
      <c r="C28" s="46"/>
      <c r="D28" s="44"/>
      <c r="E28" s="45"/>
      <c r="F28" s="44"/>
      <c r="G28" s="44"/>
      <c r="H28" s="44"/>
      <c r="I28" s="44"/>
    </row>
    <row r="29" spans="1:9" ht="22.5" customHeight="1">
      <c r="A29" s="43"/>
      <c r="B29" s="46"/>
      <c r="C29" s="46"/>
      <c r="D29" s="44"/>
      <c r="E29" s="45"/>
      <c r="F29" s="44"/>
      <c r="G29" s="44"/>
      <c r="H29" s="44"/>
      <c r="I29" s="44"/>
    </row>
    <row r="30" spans="1:9" ht="22.5" customHeight="1">
      <c r="A30" s="43"/>
      <c r="B30" s="46"/>
      <c r="C30" s="46"/>
      <c r="D30" s="44"/>
      <c r="E30" s="45"/>
      <c r="F30" s="44"/>
      <c r="G30" s="44"/>
      <c r="H30" s="44"/>
      <c r="I30" s="44"/>
    </row>
    <row r="31" spans="1:9" ht="22.5" customHeight="1">
      <c r="A31" s="43"/>
      <c r="B31" s="46"/>
      <c r="C31" s="46"/>
      <c r="D31" s="44"/>
      <c r="E31" s="45"/>
      <c r="F31" s="44"/>
      <c r="G31" s="44"/>
      <c r="H31" s="44"/>
      <c r="I31" s="44"/>
    </row>
    <row r="32" spans="1:9" ht="22.5" customHeight="1">
      <c r="A32" s="43"/>
      <c r="B32" s="46"/>
      <c r="C32" s="46"/>
      <c r="D32" s="44"/>
      <c r="E32" s="45"/>
      <c r="F32" s="44"/>
      <c r="G32" s="44"/>
      <c r="H32" s="44"/>
      <c r="I32" s="44"/>
    </row>
    <row r="33" spans="1:9" ht="22.5" customHeight="1">
      <c r="A33" s="43"/>
      <c r="B33" s="46"/>
      <c r="C33" s="46"/>
      <c r="D33" s="44"/>
      <c r="E33" s="45"/>
      <c r="F33" s="44"/>
      <c r="G33" s="44"/>
      <c r="H33" s="44"/>
      <c r="I33" s="44"/>
    </row>
    <row r="34" spans="1:9" ht="22.5" customHeight="1">
      <c r="A34" s="43"/>
      <c r="B34" s="46"/>
      <c r="C34" s="46"/>
      <c r="D34" s="44"/>
      <c r="E34" s="45"/>
      <c r="F34" s="44"/>
      <c r="G34" s="44"/>
      <c r="H34" s="44"/>
      <c r="I34" s="44"/>
    </row>
    <row r="35" spans="1:9" ht="22.5" customHeight="1">
      <c r="A35" s="43"/>
      <c r="B35" s="46"/>
      <c r="C35" s="46"/>
      <c r="D35" s="44"/>
      <c r="E35" s="45"/>
      <c r="F35" s="44"/>
      <c r="G35" s="44"/>
      <c r="H35" s="44"/>
      <c r="I35" s="44"/>
    </row>
    <row r="36" spans="1:9" ht="22.5" customHeight="1">
      <c r="A36" s="43"/>
      <c r="B36" s="46"/>
      <c r="C36" s="46"/>
      <c r="D36" s="44"/>
      <c r="E36" s="45"/>
      <c r="F36" s="44"/>
      <c r="G36" s="44"/>
      <c r="H36" s="44"/>
      <c r="I36" s="44"/>
    </row>
    <row r="37" spans="1:9" ht="22.5" customHeight="1">
      <c r="A37" s="43"/>
      <c r="B37" s="46"/>
      <c r="C37" s="46"/>
      <c r="D37" s="44"/>
      <c r="E37" s="45"/>
      <c r="F37" s="44"/>
      <c r="G37" s="44"/>
      <c r="H37" s="44"/>
      <c r="I37" s="44"/>
    </row>
    <row r="38" spans="1:9" ht="22.5" customHeight="1">
      <c r="A38" s="43"/>
      <c r="B38" s="46"/>
      <c r="C38" s="46"/>
      <c r="D38" s="44"/>
      <c r="E38" s="45"/>
      <c r="F38" s="44"/>
      <c r="G38" s="44"/>
      <c r="H38" s="44"/>
      <c r="I38" s="44"/>
    </row>
    <row r="39" spans="1:9" ht="22.5" customHeight="1">
      <c r="A39" s="43"/>
      <c r="B39" s="46"/>
      <c r="C39" s="46"/>
      <c r="D39" s="44"/>
      <c r="E39" s="45"/>
      <c r="F39" s="44"/>
      <c r="G39" s="44"/>
      <c r="H39" s="44"/>
      <c r="I39" s="44"/>
    </row>
    <row r="40" spans="1:9" ht="22.5" customHeight="1">
      <c r="A40" s="43"/>
      <c r="B40" s="46"/>
      <c r="C40" s="46"/>
      <c r="D40" s="44"/>
      <c r="E40" s="45"/>
      <c r="F40" s="44"/>
      <c r="G40" s="44"/>
      <c r="H40" s="44"/>
      <c r="I40" s="44"/>
    </row>
    <row r="41" spans="1:9" ht="22.5" customHeight="1">
      <c r="A41" s="43"/>
      <c r="B41" s="46"/>
      <c r="C41" s="46"/>
      <c r="D41" s="44"/>
      <c r="E41" s="45"/>
      <c r="F41" s="44"/>
      <c r="G41" s="44"/>
      <c r="H41" s="44"/>
      <c r="I41" s="44"/>
    </row>
    <row r="42" spans="1:9" ht="22.5" customHeight="1">
      <c r="A42" s="43"/>
      <c r="B42" s="46"/>
      <c r="C42" s="46"/>
      <c r="D42" s="44"/>
      <c r="E42" s="45"/>
      <c r="F42" s="44"/>
      <c r="G42" s="44"/>
      <c r="H42" s="44"/>
      <c r="I42" s="44"/>
    </row>
    <row r="43" spans="1:9" ht="22.5" customHeight="1">
      <c r="A43" s="43"/>
      <c r="B43" s="46"/>
      <c r="C43" s="46"/>
      <c r="D43" s="44"/>
      <c r="E43" s="45"/>
      <c r="F43" s="44"/>
      <c r="G43" s="44"/>
      <c r="H43" s="44"/>
      <c r="I43" s="44"/>
    </row>
    <row r="44" spans="1:9" ht="22.5" customHeight="1">
      <c r="A44" s="43"/>
      <c r="B44" s="46"/>
      <c r="C44" s="46"/>
      <c r="D44" s="44"/>
      <c r="E44" s="45"/>
      <c r="F44" s="44"/>
      <c r="G44" s="44"/>
      <c r="H44" s="44"/>
      <c r="I44" s="44"/>
    </row>
    <row r="45" spans="1:9" ht="22.5" customHeight="1">
      <c r="A45" s="43"/>
      <c r="B45" s="46"/>
      <c r="C45" s="46"/>
      <c r="D45" s="44"/>
      <c r="E45" s="45"/>
      <c r="F45" s="44"/>
      <c r="G45" s="44"/>
      <c r="H45" s="44"/>
      <c r="I45" s="44"/>
    </row>
    <row r="46" spans="1:9" ht="22.5" customHeight="1">
      <c r="A46" s="43"/>
      <c r="B46" s="46"/>
      <c r="C46" s="46"/>
      <c r="D46" s="44"/>
      <c r="E46" s="45"/>
      <c r="F46" s="44"/>
      <c r="G46" s="44"/>
      <c r="H46" s="44"/>
      <c r="I46" s="44"/>
    </row>
    <row r="47" spans="1:9" ht="22.5" customHeight="1">
      <c r="A47" s="43"/>
      <c r="B47" s="46"/>
      <c r="C47" s="46"/>
      <c r="D47" s="44"/>
      <c r="E47" s="45"/>
      <c r="F47" s="44"/>
      <c r="G47" s="44"/>
      <c r="H47" s="44"/>
      <c r="I47" s="44"/>
    </row>
    <row r="48" spans="1:9" ht="22.5" customHeight="1">
      <c r="A48" s="43"/>
      <c r="B48" s="46"/>
      <c r="C48" s="46"/>
      <c r="D48" s="44"/>
      <c r="E48" s="45"/>
      <c r="F48" s="44"/>
      <c r="G48" s="44"/>
      <c r="H48" s="44"/>
      <c r="I48" s="44"/>
    </row>
    <row r="49" spans="1:9" ht="22.5" customHeight="1">
      <c r="A49" s="43"/>
      <c r="B49" s="46"/>
      <c r="C49" s="46"/>
      <c r="D49" s="44"/>
      <c r="E49" s="45"/>
      <c r="F49" s="44"/>
      <c r="G49" s="44"/>
      <c r="H49" s="44"/>
      <c r="I49" s="44"/>
    </row>
    <row r="50" spans="1:9" ht="22.5" customHeight="1">
      <c r="A50" s="43"/>
      <c r="B50" s="46"/>
      <c r="C50" s="46"/>
      <c r="D50" s="44"/>
      <c r="E50" s="45"/>
      <c r="F50" s="44"/>
      <c r="G50" s="44"/>
      <c r="H50" s="44"/>
      <c r="I50" s="44"/>
    </row>
    <row r="51" spans="1:9" ht="22.5" customHeight="1">
      <c r="A51" s="43"/>
      <c r="B51" s="46"/>
      <c r="C51" s="46"/>
      <c r="D51" s="44"/>
      <c r="E51" s="45"/>
      <c r="F51" s="44"/>
      <c r="G51" s="44"/>
      <c r="H51" s="44"/>
      <c r="I51" s="44"/>
    </row>
    <row r="52" spans="1:9" ht="22.5" customHeight="1">
      <c r="A52" s="43"/>
      <c r="B52" s="46"/>
      <c r="C52" s="46"/>
      <c r="D52" s="44"/>
      <c r="E52" s="45"/>
      <c r="F52" s="44"/>
      <c r="G52" s="44"/>
      <c r="H52" s="44"/>
      <c r="I52" s="44"/>
    </row>
    <row r="53" spans="1:9" ht="22.5" customHeight="1">
      <c r="A53" s="43"/>
      <c r="B53" s="46"/>
      <c r="C53" s="46"/>
      <c r="D53" s="44"/>
      <c r="E53" s="45"/>
      <c r="F53" s="44"/>
      <c r="G53" s="44"/>
      <c r="H53" s="44"/>
      <c r="I53" s="44"/>
    </row>
    <row r="54" spans="1:9" ht="22.5" customHeight="1">
      <c r="A54" s="43"/>
      <c r="B54" s="46"/>
      <c r="C54" s="46"/>
      <c r="D54" s="44"/>
      <c r="E54" s="45"/>
      <c r="F54" s="44"/>
      <c r="G54" s="44"/>
      <c r="H54" s="44"/>
      <c r="I54" s="44"/>
    </row>
    <row r="55" spans="1:9" ht="22.5" customHeight="1">
      <c r="A55" s="43"/>
      <c r="B55" s="46"/>
      <c r="C55" s="46"/>
      <c r="D55" s="44"/>
      <c r="E55" s="45"/>
      <c r="F55" s="44"/>
      <c r="G55" s="44"/>
      <c r="H55" s="44"/>
      <c r="I55" s="44"/>
    </row>
    <row r="56" spans="1:9" ht="22.5" customHeight="1">
      <c r="A56" s="43"/>
      <c r="B56" s="46"/>
      <c r="C56" s="46"/>
      <c r="D56" s="44"/>
      <c r="E56" s="45"/>
      <c r="F56" s="44"/>
      <c r="G56" s="44"/>
      <c r="H56" s="44"/>
      <c r="I56" s="44"/>
    </row>
    <row r="57" spans="1:9" ht="22.5" customHeight="1">
      <c r="A57" s="43"/>
      <c r="B57" s="46"/>
      <c r="C57" s="46"/>
      <c r="D57" s="44"/>
      <c r="E57" s="45"/>
      <c r="F57" s="44"/>
      <c r="G57" s="44"/>
      <c r="H57" s="44"/>
      <c r="I57" s="44"/>
    </row>
    <row r="58" spans="1:9" ht="22.5" customHeight="1">
      <c r="A58" s="43"/>
      <c r="B58" s="46"/>
      <c r="C58" s="46"/>
      <c r="D58" s="44"/>
      <c r="E58" s="45"/>
      <c r="F58" s="44"/>
      <c r="G58" s="44"/>
      <c r="H58" s="44"/>
      <c r="I58" s="44"/>
    </row>
    <row r="59" spans="1:9" ht="22.5" customHeight="1">
      <c r="A59" s="43"/>
      <c r="B59" s="46"/>
      <c r="C59" s="46"/>
      <c r="D59" s="44"/>
      <c r="E59" s="45"/>
      <c r="F59" s="44"/>
      <c r="G59" s="44"/>
      <c r="H59" s="44"/>
      <c r="I59" s="44"/>
    </row>
    <row r="60" spans="1:9" ht="22.5" customHeight="1">
      <c r="A60" s="43"/>
      <c r="B60" s="46"/>
      <c r="C60" s="46"/>
      <c r="D60" s="44"/>
      <c r="E60" s="45"/>
      <c r="F60" s="44"/>
      <c r="G60" s="44"/>
      <c r="H60" s="44"/>
      <c r="I60" s="44"/>
    </row>
    <row r="61" spans="1:9" ht="22.5" customHeight="1">
      <c r="A61" s="43"/>
      <c r="B61" s="46"/>
      <c r="C61" s="46"/>
      <c r="D61" s="44"/>
      <c r="E61" s="45"/>
      <c r="F61" s="44"/>
      <c r="G61" s="44"/>
      <c r="H61" s="44"/>
      <c r="I61" s="44"/>
    </row>
    <row r="62" spans="1:9" ht="22.5" customHeight="1">
      <c r="A62" s="43"/>
      <c r="B62" s="46"/>
      <c r="C62" s="46"/>
      <c r="D62" s="44"/>
      <c r="E62" s="45"/>
      <c r="F62" s="44"/>
      <c r="G62" s="44"/>
      <c r="H62" s="44"/>
      <c r="I62" s="44"/>
    </row>
    <row r="63" spans="1:9" ht="22.5" customHeight="1">
      <c r="A63" s="43"/>
      <c r="B63" s="46"/>
      <c r="C63" s="46"/>
      <c r="D63" s="44"/>
      <c r="E63" s="45"/>
      <c r="F63" s="44"/>
      <c r="G63" s="44"/>
      <c r="H63" s="44"/>
      <c r="I63" s="44"/>
    </row>
    <row r="64" spans="1:9" ht="22.5" customHeight="1">
      <c r="A64" s="43"/>
      <c r="B64" s="46"/>
      <c r="C64" s="46"/>
      <c r="D64" s="44"/>
      <c r="E64" s="45"/>
      <c r="F64" s="44"/>
      <c r="G64" s="44"/>
      <c r="H64" s="44"/>
      <c r="I64" s="44"/>
    </row>
    <row r="65" spans="1:9" ht="22.5" customHeight="1">
      <c r="A65" s="43"/>
      <c r="B65" s="46"/>
      <c r="C65" s="46"/>
      <c r="D65" s="44"/>
      <c r="E65" s="45"/>
      <c r="F65" s="44"/>
      <c r="G65" s="44"/>
      <c r="H65" s="44"/>
      <c r="I65" s="44"/>
    </row>
    <row r="66" spans="1:9" ht="22.5" customHeight="1">
      <c r="A66" s="43"/>
      <c r="B66" s="46"/>
      <c r="C66" s="46"/>
      <c r="D66" s="44"/>
      <c r="E66" s="45"/>
      <c r="F66" s="44"/>
      <c r="G66" s="44"/>
      <c r="H66" s="44"/>
      <c r="I66" s="44"/>
    </row>
    <row r="67" spans="1:9" ht="22.5" customHeight="1">
      <c r="A67" s="43"/>
      <c r="B67" s="46"/>
      <c r="C67" s="46"/>
      <c r="D67" s="44"/>
      <c r="E67" s="45"/>
      <c r="F67" s="44"/>
      <c r="G67" s="44"/>
      <c r="H67" s="44"/>
      <c r="I67" s="44"/>
    </row>
    <row r="68" spans="1:9" ht="22.5" customHeight="1">
      <c r="A68" s="43"/>
      <c r="B68" s="46"/>
      <c r="C68" s="46"/>
      <c r="D68" s="44"/>
      <c r="E68" s="45"/>
      <c r="F68" s="44"/>
      <c r="G68" s="44"/>
      <c r="H68" s="44"/>
      <c r="I68" s="44"/>
    </row>
    <row r="69" spans="1:9" ht="22.5" customHeight="1">
      <c r="A69" s="43"/>
      <c r="B69" s="46"/>
      <c r="C69" s="46"/>
      <c r="D69" s="44"/>
      <c r="E69" s="45"/>
      <c r="F69" s="44"/>
      <c r="G69" s="44"/>
      <c r="H69" s="44"/>
      <c r="I69" s="44"/>
    </row>
  </sheetData>
  <autoFilter ref="A4:I69"/>
  <mergeCells count="3">
    <mergeCell ref="A1:I1"/>
    <mergeCell ref="A2:I2"/>
    <mergeCell ref="A3:I3"/>
  </mergeCells>
  <printOptions horizontalCentered="1"/>
  <pageMargins left="1.2" right="1.2" top="0.75" bottom="0.75" header="0.3" footer="0.3"/>
  <pageSetup paperSize="9" scale="75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60" workbookViewId="0">
      <selection activeCell="A2" sqref="A2:H2"/>
    </sheetView>
  </sheetViews>
  <sheetFormatPr defaultRowHeight="15"/>
  <cols>
    <col min="1" max="1" width="9.140625" style="2"/>
    <col min="2" max="2" width="9.140625" style="2" customWidth="1"/>
    <col min="3" max="3" width="13.85546875" style="2" customWidth="1"/>
    <col min="4" max="4" width="15.5703125" style="2" customWidth="1"/>
    <col min="5" max="5" width="20.7109375" style="2" customWidth="1"/>
    <col min="6" max="6" width="13.28515625" style="2" customWidth="1"/>
    <col min="7" max="7" width="17.5703125" style="2" customWidth="1"/>
    <col min="8" max="8" width="10.28515625" style="2" customWidth="1"/>
    <col min="9" max="9" width="9" style="2" customWidth="1"/>
    <col min="10" max="10" width="9.140625" style="2"/>
    <col min="11" max="11" width="7.85546875" style="2" bestFit="1" customWidth="1"/>
    <col min="12" max="12" width="10.140625" style="2" bestFit="1" customWidth="1"/>
    <col min="13" max="16384" width="9.140625" style="2"/>
  </cols>
  <sheetData>
    <row r="1" spans="1:13" ht="24" customHeight="1">
      <c r="A1" s="106" t="s">
        <v>16</v>
      </c>
      <c r="B1" s="106"/>
      <c r="C1" s="106"/>
      <c r="D1" s="106"/>
      <c r="E1" s="106"/>
      <c r="F1" s="106"/>
      <c r="G1" s="106"/>
      <c r="H1" s="37"/>
      <c r="I1" s="37"/>
      <c r="J1" s="3"/>
    </row>
    <row r="2" spans="1:13" ht="17.25" customHeight="1">
      <c r="A2" s="103" t="s">
        <v>87</v>
      </c>
      <c r="B2" s="103"/>
      <c r="C2" s="103"/>
      <c r="D2" s="103"/>
      <c r="E2" s="103"/>
      <c r="F2" s="103"/>
      <c r="G2" s="103"/>
      <c r="H2" s="103"/>
      <c r="I2" s="100"/>
      <c r="J2" s="101"/>
      <c r="K2" s="101"/>
      <c r="L2" s="101"/>
      <c r="M2" s="101"/>
    </row>
    <row r="3" spans="1:13" ht="71.25" customHeight="1">
      <c r="A3" s="108" t="s">
        <v>70</v>
      </c>
      <c r="B3" s="108"/>
      <c r="C3" s="108"/>
      <c r="D3" s="108"/>
      <c r="E3" s="108"/>
      <c r="F3" s="108"/>
      <c r="G3" s="108"/>
      <c r="H3" s="108"/>
      <c r="I3" s="38"/>
    </row>
    <row r="4" spans="1:13" s="8" customFormat="1" ht="108" customHeight="1">
      <c r="A4" s="4" t="s">
        <v>55</v>
      </c>
      <c r="B4" s="4" t="s">
        <v>56</v>
      </c>
      <c r="C4" s="4" t="s">
        <v>52</v>
      </c>
      <c r="D4" s="4" t="s">
        <v>57</v>
      </c>
      <c r="E4" s="5" t="s">
        <v>58</v>
      </c>
      <c r="F4" s="7" t="s">
        <v>66</v>
      </c>
      <c r="G4" s="7" t="s">
        <v>67</v>
      </c>
      <c r="H4" s="7" t="s">
        <v>28</v>
      </c>
      <c r="I4" s="21"/>
      <c r="L4" s="17"/>
    </row>
    <row r="5" spans="1:13" s="18" customFormat="1" ht="42" customHeight="1">
      <c r="A5" s="65">
        <v>1</v>
      </c>
      <c r="B5" s="65">
        <v>1</v>
      </c>
      <c r="C5" s="60" t="s">
        <v>5</v>
      </c>
      <c r="D5" s="62" t="s">
        <v>38</v>
      </c>
      <c r="E5" s="62" t="s">
        <v>39</v>
      </c>
      <c r="F5" s="63">
        <v>13</v>
      </c>
      <c r="G5" s="63">
        <v>83</v>
      </c>
      <c r="H5" s="63" t="s">
        <v>75</v>
      </c>
      <c r="I5" s="22"/>
      <c r="K5" s="19"/>
    </row>
    <row r="6" spans="1:13" s="18" customFormat="1" ht="42" customHeight="1">
      <c r="A6" s="65">
        <v>1</v>
      </c>
      <c r="B6" s="65">
        <v>2</v>
      </c>
      <c r="C6" s="60" t="s">
        <v>5</v>
      </c>
      <c r="D6" s="62" t="s">
        <v>42</v>
      </c>
      <c r="E6" s="62" t="s">
        <v>40</v>
      </c>
      <c r="F6" s="64">
        <v>4</v>
      </c>
      <c r="G6" s="64">
        <v>74</v>
      </c>
      <c r="H6" s="63" t="s">
        <v>76</v>
      </c>
      <c r="I6" s="22"/>
    </row>
    <row r="7" spans="1:13" s="18" customFormat="1" ht="42" customHeight="1">
      <c r="A7" s="65">
        <v>1</v>
      </c>
      <c r="B7" s="65">
        <v>3</v>
      </c>
      <c r="C7" s="60" t="s">
        <v>5</v>
      </c>
      <c r="D7" s="62" t="s">
        <v>42</v>
      </c>
      <c r="E7" s="62" t="s">
        <v>39</v>
      </c>
      <c r="F7" s="64">
        <v>3</v>
      </c>
      <c r="G7" s="64">
        <v>64</v>
      </c>
      <c r="H7" s="63" t="s">
        <v>77</v>
      </c>
      <c r="I7" s="22"/>
    </row>
    <row r="8" spans="1:13" s="18" customFormat="1" ht="42" customHeight="1">
      <c r="A8" s="65">
        <v>1</v>
      </c>
      <c r="B8" s="65">
        <v>4</v>
      </c>
      <c r="C8" s="60" t="s">
        <v>5</v>
      </c>
      <c r="D8" s="62" t="s">
        <v>42</v>
      </c>
      <c r="E8" s="62" t="s">
        <v>41</v>
      </c>
      <c r="F8" s="64">
        <v>9</v>
      </c>
      <c r="G8" s="64">
        <v>289</v>
      </c>
      <c r="H8" s="63" t="s">
        <v>78</v>
      </c>
      <c r="I8" s="22"/>
    </row>
    <row r="9" spans="1:13" s="18" customFormat="1" ht="42" customHeight="1">
      <c r="A9" s="65">
        <v>1</v>
      </c>
      <c r="B9" s="65">
        <v>5</v>
      </c>
      <c r="C9" s="60" t="s">
        <v>5</v>
      </c>
      <c r="D9" s="62" t="s">
        <v>45</v>
      </c>
      <c r="E9" s="62" t="s">
        <v>40</v>
      </c>
      <c r="F9" s="64">
        <v>5</v>
      </c>
      <c r="G9" s="64">
        <v>233</v>
      </c>
      <c r="H9" s="63" t="s">
        <v>79</v>
      </c>
      <c r="I9" s="22"/>
    </row>
    <row r="10" spans="1:13" s="18" customFormat="1" ht="42" customHeight="1">
      <c r="A10" s="65">
        <v>1</v>
      </c>
      <c r="B10" s="65">
        <v>6</v>
      </c>
      <c r="C10" s="60" t="s">
        <v>5</v>
      </c>
      <c r="D10" s="62" t="s">
        <v>43</v>
      </c>
      <c r="E10" s="62" t="s">
        <v>40</v>
      </c>
      <c r="F10" s="64">
        <v>7</v>
      </c>
      <c r="G10" s="64">
        <v>213</v>
      </c>
      <c r="H10" s="63" t="s">
        <v>80</v>
      </c>
      <c r="I10" s="22"/>
    </row>
    <row r="11" spans="1:13" s="33" customFormat="1" ht="42" customHeight="1">
      <c r="A11" s="65">
        <v>1</v>
      </c>
      <c r="B11" s="65">
        <v>7</v>
      </c>
      <c r="C11" s="60" t="s">
        <v>5</v>
      </c>
      <c r="D11" s="62" t="s">
        <v>44</v>
      </c>
      <c r="E11" s="62" t="s">
        <v>40</v>
      </c>
      <c r="F11" s="64">
        <v>20</v>
      </c>
      <c r="G11" s="64">
        <v>53</v>
      </c>
      <c r="H11" s="63" t="s">
        <v>81</v>
      </c>
      <c r="I11" s="31"/>
      <c r="J11" s="32"/>
    </row>
    <row r="12" spans="1:13" s="20" customFormat="1" ht="42" customHeight="1">
      <c r="A12" s="65">
        <v>2</v>
      </c>
      <c r="B12" s="65">
        <v>8</v>
      </c>
      <c r="C12" s="60" t="s">
        <v>5</v>
      </c>
      <c r="D12" s="62" t="s">
        <v>49</v>
      </c>
      <c r="E12" s="62" t="s">
        <v>40</v>
      </c>
      <c r="F12" s="64">
        <v>10</v>
      </c>
      <c r="G12" s="63">
        <v>190</v>
      </c>
      <c r="H12" s="63" t="s">
        <v>82</v>
      </c>
      <c r="I12" s="22"/>
      <c r="J12" s="18"/>
    </row>
    <row r="13" spans="1:13" s="20" customFormat="1" ht="42" customHeight="1">
      <c r="A13" s="65">
        <v>2</v>
      </c>
      <c r="B13" s="65">
        <v>9</v>
      </c>
      <c r="C13" s="60" t="s">
        <v>5</v>
      </c>
      <c r="D13" s="62" t="s">
        <v>47</v>
      </c>
      <c r="E13" s="62" t="s">
        <v>51</v>
      </c>
      <c r="F13" s="64">
        <v>6</v>
      </c>
      <c r="G13" s="64">
        <v>174</v>
      </c>
      <c r="H13" s="63" t="s">
        <v>83</v>
      </c>
      <c r="I13" s="22"/>
    </row>
    <row r="14" spans="1:13" s="20" customFormat="1" ht="42" customHeight="1">
      <c r="A14" s="65">
        <v>2</v>
      </c>
      <c r="B14" s="65">
        <v>10</v>
      </c>
      <c r="C14" s="60" t="s">
        <v>5</v>
      </c>
      <c r="D14" s="62" t="s">
        <v>48</v>
      </c>
      <c r="E14" s="62" t="s">
        <v>40</v>
      </c>
      <c r="F14" s="64">
        <v>11</v>
      </c>
      <c r="G14" s="64">
        <v>90</v>
      </c>
      <c r="H14" s="63" t="s">
        <v>84</v>
      </c>
      <c r="I14" s="22"/>
    </row>
    <row r="15" spans="1:13" s="20" customFormat="1" ht="42" customHeight="1">
      <c r="A15" s="65">
        <v>2</v>
      </c>
      <c r="B15" s="65">
        <v>11</v>
      </c>
      <c r="C15" s="60" t="s">
        <v>5</v>
      </c>
      <c r="D15" s="62" t="s">
        <v>46</v>
      </c>
      <c r="E15" s="62" t="s">
        <v>40</v>
      </c>
      <c r="F15" s="64">
        <v>5</v>
      </c>
      <c r="G15" s="64">
        <v>49</v>
      </c>
      <c r="H15" s="63" t="s">
        <v>85</v>
      </c>
      <c r="I15" s="22"/>
    </row>
    <row r="16" spans="1:13" s="20" customFormat="1" ht="42" customHeight="1">
      <c r="A16" s="65">
        <v>2</v>
      </c>
      <c r="B16" s="65">
        <v>12</v>
      </c>
      <c r="C16" s="60" t="s">
        <v>5</v>
      </c>
      <c r="D16" s="62" t="s">
        <v>50</v>
      </c>
      <c r="E16" s="62" t="s">
        <v>39</v>
      </c>
      <c r="F16" s="64">
        <v>21</v>
      </c>
      <c r="G16" s="64">
        <v>198</v>
      </c>
      <c r="H16" s="63" t="s">
        <v>86</v>
      </c>
      <c r="I16" s="22"/>
    </row>
    <row r="17" spans="1:8" s="39" customFormat="1" ht="30.75" customHeight="1">
      <c r="A17" s="107" t="s">
        <v>65</v>
      </c>
      <c r="B17" s="107"/>
      <c r="C17" s="107"/>
      <c r="D17" s="107"/>
      <c r="E17" s="107"/>
      <c r="F17" s="66">
        <f>SUM(F5:F16)</f>
        <v>114</v>
      </c>
      <c r="G17" s="66">
        <f>SUM(G5:G16)</f>
        <v>1710</v>
      </c>
      <c r="H17" s="63"/>
    </row>
  </sheetData>
  <mergeCells count="4">
    <mergeCell ref="A1:G1"/>
    <mergeCell ref="A17:E17"/>
    <mergeCell ref="A3:H3"/>
    <mergeCell ref="A2:H2"/>
  </mergeCells>
  <printOptions horizontalCentered="1"/>
  <pageMargins left="0.7" right="0.7" top="0.75" bottom="0.75" header="0.3" footer="0.3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9"/>
  <sheetViews>
    <sheetView view="pageBreakPreview" zoomScale="106" zoomScaleSheetLayoutView="106" workbookViewId="0">
      <selection activeCell="A2" sqref="A2:C2"/>
    </sheetView>
  </sheetViews>
  <sheetFormatPr defaultRowHeight="15"/>
  <cols>
    <col min="1" max="1" width="15.42578125" customWidth="1"/>
    <col min="2" max="2" width="29.7109375" customWidth="1"/>
    <col min="3" max="3" width="38.7109375" customWidth="1"/>
  </cols>
  <sheetData>
    <row r="1" spans="1:11" ht="22.5" customHeight="1">
      <c r="A1" s="109" t="s">
        <v>24</v>
      </c>
      <c r="B1" s="109"/>
      <c r="C1" s="109"/>
      <c r="D1" s="1"/>
      <c r="E1" s="1"/>
      <c r="F1" s="1"/>
      <c r="G1" s="1"/>
      <c r="H1" s="1"/>
      <c r="I1" s="1"/>
      <c r="J1" s="1"/>
      <c r="K1" s="1"/>
    </row>
    <row r="2" spans="1:11" ht="22.5" customHeight="1">
      <c r="A2" s="112" t="s">
        <v>87</v>
      </c>
      <c r="B2" s="112"/>
      <c r="C2" s="112"/>
      <c r="D2" s="1"/>
      <c r="E2" s="1"/>
      <c r="F2" s="1"/>
      <c r="G2" s="1"/>
      <c r="H2" s="1"/>
      <c r="I2" s="1"/>
      <c r="J2" s="1"/>
      <c r="K2" s="1"/>
    </row>
    <row r="3" spans="1:11" ht="59.25" customHeight="1">
      <c r="A3" s="111" t="s">
        <v>71</v>
      </c>
      <c r="B3" s="111"/>
      <c r="C3" s="111"/>
      <c r="D3" s="1"/>
      <c r="E3" s="1"/>
      <c r="F3" s="1"/>
      <c r="G3" s="1"/>
      <c r="H3" s="1"/>
      <c r="I3" s="1"/>
      <c r="J3" s="1"/>
      <c r="K3" s="1"/>
    </row>
    <row r="4" spans="1:11" ht="54.75" customHeight="1">
      <c r="A4" s="110" t="s">
        <v>20</v>
      </c>
      <c r="B4" s="110"/>
      <c r="C4" s="110"/>
    </row>
    <row r="5" spans="1:11" ht="66.75" customHeight="1">
      <c r="A5" s="69" t="s">
        <v>52</v>
      </c>
      <c r="B5" s="69" t="s">
        <v>36</v>
      </c>
      <c r="C5" s="69" t="s">
        <v>53</v>
      </c>
    </row>
    <row r="6" spans="1:11" ht="50.1" customHeight="1">
      <c r="A6" s="67" t="s">
        <v>21</v>
      </c>
      <c r="B6" s="62" t="s">
        <v>41</v>
      </c>
      <c r="C6" s="68">
        <v>70000</v>
      </c>
    </row>
    <row r="7" spans="1:11" ht="50.1" customHeight="1">
      <c r="A7" s="67" t="s">
        <v>21</v>
      </c>
      <c r="B7" s="62" t="s">
        <v>40</v>
      </c>
      <c r="C7" s="68">
        <v>74000</v>
      </c>
    </row>
    <row r="8" spans="1:11" ht="50.1" customHeight="1">
      <c r="A8" s="67" t="s">
        <v>21</v>
      </c>
      <c r="B8" s="62" t="s">
        <v>51</v>
      </c>
      <c r="C8" s="67" t="s">
        <v>22</v>
      </c>
    </row>
    <row r="9" spans="1:11" ht="50.1" customHeight="1">
      <c r="A9" s="67" t="s">
        <v>21</v>
      </c>
      <c r="B9" s="62" t="s">
        <v>39</v>
      </c>
      <c r="C9" s="67" t="s">
        <v>23</v>
      </c>
    </row>
  </sheetData>
  <mergeCells count="4">
    <mergeCell ref="A1:C1"/>
    <mergeCell ref="A4:C4"/>
    <mergeCell ref="A3:C3"/>
    <mergeCell ref="A2:C2"/>
  </mergeCells>
  <printOptions horizontalCentered="1"/>
  <pageMargins left="0.7" right="0.7" top="0.75" bottom="0.75" header="0.3" footer="0.3"/>
  <pageSetup paperSize="9" orientation="portrait" horizontalDpi="3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7"/>
  <sheetViews>
    <sheetView view="pageBreakPreview" topLeftCell="B1" zoomScale="89" zoomScaleSheetLayoutView="89" workbookViewId="0">
      <selection activeCell="B2" sqref="B2:J2"/>
    </sheetView>
  </sheetViews>
  <sheetFormatPr defaultRowHeight="15"/>
  <cols>
    <col min="1" max="2" width="9.140625" style="2"/>
    <col min="3" max="3" width="9.140625" style="2" customWidth="1"/>
    <col min="4" max="4" width="13.85546875" style="2" customWidth="1"/>
    <col min="5" max="5" width="15.5703125" style="2" customWidth="1"/>
    <col min="6" max="6" width="27" style="2" customWidth="1"/>
    <col min="7" max="7" width="20" style="2" customWidth="1"/>
    <col min="8" max="8" width="17.28515625" style="2" bestFit="1" customWidth="1"/>
    <col min="9" max="9" width="23.85546875" style="9" customWidth="1"/>
    <col min="10" max="10" width="26" style="2" customWidth="1"/>
    <col min="11" max="11" width="45.7109375" style="2" customWidth="1"/>
    <col min="12" max="13" width="18" style="2" customWidth="1"/>
    <col min="14" max="14" width="9.140625" style="2"/>
    <col min="15" max="15" width="7.85546875" style="2" bestFit="1" customWidth="1"/>
    <col min="16" max="16" width="10.140625" style="2" bestFit="1" customWidth="1"/>
    <col min="17" max="16384" width="9.140625" style="2"/>
  </cols>
  <sheetData>
    <row r="1" spans="1:16" ht="15.75" customHeight="1">
      <c r="A1" s="12" t="s">
        <v>4</v>
      </c>
      <c r="B1" s="113" t="s">
        <v>18</v>
      </c>
      <c r="C1" s="113"/>
      <c r="D1" s="113"/>
      <c r="E1" s="113"/>
      <c r="F1" s="113"/>
      <c r="G1" s="113"/>
      <c r="H1" s="113"/>
      <c r="I1" s="113"/>
      <c r="J1" s="113"/>
      <c r="K1" s="26"/>
      <c r="L1" s="13"/>
      <c r="M1" s="13"/>
    </row>
    <row r="2" spans="1:16" ht="20.25" customHeight="1">
      <c r="A2" s="1" t="s">
        <v>6</v>
      </c>
      <c r="B2" s="114" t="s">
        <v>87</v>
      </c>
      <c r="C2" s="115"/>
      <c r="D2" s="115"/>
      <c r="E2" s="115"/>
      <c r="F2" s="115"/>
      <c r="G2" s="115"/>
      <c r="H2" s="115"/>
      <c r="I2" s="115"/>
      <c r="J2" s="115"/>
      <c r="K2" s="27"/>
      <c r="L2" s="14"/>
      <c r="M2" s="14"/>
    </row>
    <row r="3" spans="1:16" ht="42.75" customHeight="1">
      <c r="A3" s="23" t="s">
        <v>7</v>
      </c>
      <c r="B3" s="116" t="s">
        <v>72</v>
      </c>
      <c r="C3" s="116"/>
      <c r="D3" s="116"/>
      <c r="E3" s="116"/>
      <c r="F3" s="116"/>
      <c r="G3" s="116"/>
      <c r="H3" s="116"/>
      <c r="I3" s="116"/>
      <c r="J3" s="116"/>
      <c r="K3" s="28"/>
      <c r="L3" s="30"/>
      <c r="M3" s="15"/>
    </row>
    <row r="4" spans="1:16" s="8" customFormat="1" ht="69" customHeight="1">
      <c r="A4" s="4" t="s">
        <v>0</v>
      </c>
      <c r="B4" s="4" t="s">
        <v>55</v>
      </c>
      <c r="C4" s="4" t="s">
        <v>56</v>
      </c>
      <c r="D4" s="4" t="s">
        <v>52</v>
      </c>
      <c r="E4" s="4" t="s">
        <v>57</v>
      </c>
      <c r="F4" s="5" t="s">
        <v>58</v>
      </c>
      <c r="G4" s="4" t="s">
        <v>60</v>
      </c>
      <c r="H4" s="6" t="s">
        <v>59</v>
      </c>
      <c r="I4" s="7" t="s">
        <v>61</v>
      </c>
      <c r="J4" s="7" t="s">
        <v>62</v>
      </c>
      <c r="K4" s="21"/>
      <c r="L4" s="21"/>
      <c r="M4" s="21"/>
      <c r="P4" s="17"/>
    </row>
    <row r="5" spans="1:16" s="72" customFormat="1" ht="40.5" customHeight="1">
      <c r="A5" s="60">
        <v>1</v>
      </c>
      <c r="B5" s="80">
        <v>1</v>
      </c>
      <c r="C5" s="80">
        <v>1</v>
      </c>
      <c r="D5" s="80" t="s">
        <v>5</v>
      </c>
      <c r="E5" s="81" t="s">
        <v>38</v>
      </c>
      <c r="F5" s="81" t="s">
        <v>39</v>
      </c>
      <c r="G5" s="82">
        <v>2861.7</v>
      </c>
      <c r="H5" s="83">
        <v>262000</v>
      </c>
      <c r="I5" s="84" t="s">
        <v>8</v>
      </c>
      <c r="J5" s="84" t="s">
        <v>2</v>
      </c>
      <c r="K5" s="70"/>
      <c r="L5" s="71"/>
      <c r="M5" s="71"/>
      <c r="N5" s="72">
        <v>2861.7</v>
      </c>
      <c r="O5" s="73"/>
    </row>
    <row r="6" spans="1:16" s="72" customFormat="1" ht="40.5" customHeight="1">
      <c r="A6" s="60">
        <v>1</v>
      </c>
      <c r="B6" s="80">
        <v>1</v>
      </c>
      <c r="C6" s="80">
        <v>2</v>
      </c>
      <c r="D6" s="80" t="s">
        <v>5</v>
      </c>
      <c r="E6" s="81" t="s">
        <v>42</v>
      </c>
      <c r="F6" s="81" t="s">
        <v>40</v>
      </c>
      <c r="G6" s="82">
        <v>1714</v>
      </c>
      <c r="H6" s="83">
        <v>74000</v>
      </c>
      <c r="I6" s="84">
        <v>42747</v>
      </c>
      <c r="J6" s="85" t="s">
        <v>2</v>
      </c>
      <c r="K6" s="74"/>
      <c r="L6" s="71"/>
      <c r="M6" s="71"/>
      <c r="N6" s="72">
        <v>1714</v>
      </c>
    </row>
    <row r="7" spans="1:16" s="72" customFormat="1" ht="40.5" customHeight="1">
      <c r="A7" s="60">
        <v>1</v>
      </c>
      <c r="B7" s="80">
        <v>1</v>
      </c>
      <c r="C7" s="80">
        <v>3</v>
      </c>
      <c r="D7" s="80" t="s">
        <v>5</v>
      </c>
      <c r="E7" s="81" t="s">
        <v>42</v>
      </c>
      <c r="F7" s="81" t="s">
        <v>39</v>
      </c>
      <c r="G7" s="82">
        <v>3447.13</v>
      </c>
      <c r="H7" s="83">
        <v>262000</v>
      </c>
      <c r="I7" s="84" t="s">
        <v>8</v>
      </c>
      <c r="J7" s="85" t="s">
        <v>2</v>
      </c>
      <c r="K7" s="74"/>
      <c r="L7" s="71"/>
      <c r="M7" s="71"/>
      <c r="N7" s="72">
        <v>3447.13</v>
      </c>
    </row>
    <row r="8" spans="1:16" s="72" customFormat="1" ht="40.5" customHeight="1">
      <c r="A8" s="60">
        <v>1</v>
      </c>
      <c r="B8" s="80">
        <v>1</v>
      </c>
      <c r="C8" s="80">
        <v>4</v>
      </c>
      <c r="D8" s="80" t="s">
        <v>5</v>
      </c>
      <c r="E8" s="81" t="s">
        <v>42</v>
      </c>
      <c r="F8" s="81" t="s">
        <v>41</v>
      </c>
      <c r="G8" s="82">
        <v>2546</v>
      </c>
      <c r="H8" s="83">
        <v>70000</v>
      </c>
      <c r="I8" s="86">
        <v>42747</v>
      </c>
      <c r="J8" s="87" t="s">
        <v>3</v>
      </c>
      <c r="K8" s="74"/>
      <c r="L8" s="71"/>
      <c r="M8" s="71"/>
      <c r="N8" s="72">
        <v>2546</v>
      </c>
    </row>
    <row r="9" spans="1:16" s="72" customFormat="1" ht="40.5" customHeight="1">
      <c r="A9" s="60">
        <v>1</v>
      </c>
      <c r="B9" s="80">
        <v>1</v>
      </c>
      <c r="C9" s="80">
        <v>5</v>
      </c>
      <c r="D9" s="80" t="s">
        <v>5</v>
      </c>
      <c r="E9" s="81" t="s">
        <v>45</v>
      </c>
      <c r="F9" s="81" t="s">
        <v>40</v>
      </c>
      <c r="G9" s="82">
        <v>3745.3</v>
      </c>
      <c r="H9" s="83">
        <v>74000</v>
      </c>
      <c r="I9" s="86">
        <v>42747</v>
      </c>
      <c r="J9" s="87" t="s">
        <v>1</v>
      </c>
      <c r="K9" s="74"/>
      <c r="L9" s="71" t="s">
        <v>9</v>
      </c>
      <c r="M9" s="71"/>
      <c r="N9" s="72">
        <v>3745.3</v>
      </c>
    </row>
    <row r="10" spans="1:16" s="72" customFormat="1" ht="40.5" customHeight="1">
      <c r="A10" s="60">
        <v>1</v>
      </c>
      <c r="B10" s="80">
        <v>1</v>
      </c>
      <c r="C10" s="80">
        <v>6</v>
      </c>
      <c r="D10" s="80" t="s">
        <v>5</v>
      </c>
      <c r="E10" s="81" t="s">
        <v>43</v>
      </c>
      <c r="F10" s="81" t="s">
        <v>40</v>
      </c>
      <c r="G10" s="82">
        <v>3279.14</v>
      </c>
      <c r="H10" s="83">
        <v>74000</v>
      </c>
      <c r="I10" s="86">
        <v>42747</v>
      </c>
      <c r="J10" s="87" t="s">
        <v>1</v>
      </c>
      <c r="K10" s="74"/>
      <c r="L10" s="71"/>
      <c r="M10" s="71"/>
      <c r="N10" s="72">
        <v>3279.14</v>
      </c>
    </row>
    <row r="11" spans="1:16" s="78" customFormat="1" ht="40.5" customHeight="1">
      <c r="A11" s="60">
        <v>1</v>
      </c>
      <c r="B11" s="80">
        <v>1</v>
      </c>
      <c r="C11" s="80">
        <v>7</v>
      </c>
      <c r="D11" s="80" t="s">
        <v>5</v>
      </c>
      <c r="E11" s="81" t="s">
        <v>44</v>
      </c>
      <c r="F11" s="81" t="s">
        <v>40</v>
      </c>
      <c r="G11" s="82">
        <v>579</v>
      </c>
      <c r="H11" s="83">
        <v>74000</v>
      </c>
      <c r="I11" s="86">
        <v>42747</v>
      </c>
      <c r="J11" s="87" t="s">
        <v>1</v>
      </c>
      <c r="K11" s="75"/>
      <c r="L11" s="76"/>
      <c r="M11" s="76"/>
      <c r="N11" s="77">
        <v>579</v>
      </c>
    </row>
    <row r="12" spans="1:16" s="79" customFormat="1" ht="40.5" customHeight="1">
      <c r="A12" s="61">
        <v>2</v>
      </c>
      <c r="B12" s="88">
        <v>2</v>
      </c>
      <c r="C12" s="88">
        <v>8</v>
      </c>
      <c r="D12" s="88" t="s">
        <v>5</v>
      </c>
      <c r="E12" s="81" t="s">
        <v>49</v>
      </c>
      <c r="F12" s="81" t="s">
        <v>40</v>
      </c>
      <c r="G12" s="89">
        <v>2225.5100000000002</v>
      </c>
      <c r="H12" s="90">
        <v>74000</v>
      </c>
      <c r="I12" s="91">
        <v>42747</v>
      </c>
      <c r="J12" s="92" t="s">
        <v>2</v>
      </c>
      <c r="K12" s="70"/>
      <c r="L12" s="71"/>
      <c r="M12" s="71"/>
      <c r="N12" s="72">
        <v>2225.5100000000002</v>
      </c>
    </row>
    <row r="13" spans="1:16" s="79" customFormat="1" ht="40.5" customHeight="1">
      <c r="A13" s="60">
        <v>2</v>
      </c>
      <c r="B13" s="80">
        <v>2</v>
      </c>
      <c r="C13" s="80">
        <v>9</v>
      </c>
      <c r="D13" s="80" t="s">
        <v>5</v>
      </c>
      <c r="E13" s="81" t="s">
        <v>47</v>
      </c>
      <c r="F13" s="81" t="s">
        <v>51</v>
      </c>
      <c r="G13" s="82">
        <v>22476.11</v>
      </c>
      <c r="H13" s="83">
        <v>128000</v>
      </c>
      <c r="I13" s="86">
        <v>42747</v>
      </c>
      <c r="J13" s="87" t="s">
        <v>1</v>
      </c>
      <c r="K13" s="74"/>
      <c r="L13" s="71"/>
      <c r="M13" s="71"/>
      <c r="N13" s="79">
        <v>22476.11</v>
      </c>
    </row>
    <row r="14" spans="1:16" s="79" customFormat="1" ht="40.5" customHeight="1">
      <c r="A14" s="60">
        <v>2</v>
      </c>
      <c r="B14" s="80">
        <v>2</v>
      </c>
      <c r="C14" s="80">
        <v>10</v>
      </c>
      <c r="D14" s="80" t="s">
        <v>5</v>
      </c>
      <c r="E14" s="81" t="s">
        <v>48</v>
      </c>
      <c r="F14" s="81" t="s">
        <v>40</v>
      </c>
      <c r="G14" s="82">
        <v>7762</v>
      </c>
      <c r="H14" s="83">
        <v>74000</v>
      </c>
      <c r="I14" s="86">
        <v>42747</v>
      </c>
      <c r="J14" s="87" t="s">
        <v>1</v>
      </c>
      <c r="K14" s="74"/>
      <c r="L14" s="71"/>
      <c r="M14" s="71"/>
      <c r="N14" s="79">
        <v>7762</v>
      </c>
    </row>
    <row r="15" spans="1:16" s="79" customFormat="1" ht="40.5" customHeight="1">
      <c r="A15" s="60">
        <v>2</v>
      </c>
      <c r="B15" s="80">
        <v>2</v>
      </c>
      <c r="C15" s="80">
        <v>11</v>
      </c>
      <c r="D15" s="80" t="s">
        <v>5</v>
      </c>
      <c r="E15" s="81" t="s">
        <v>46</v>
      </c>
      <c r="F15" s="81" t="s">
        <v>40</v>
      </c>
      <c r="G15" s="82">
        <v>546</v>
      </c>
      <c r="H15" s="83">
        <v>74000</v>
      </c>
      <c r="I15" s="86">
        <v>42747</v>
      </c>
      <c r="J15" s="87" t="s">
        <v>2</v>
      </c>
      <c r="K15" s="74"/>
      <c r="L15" s="71" t="s">
        <v>9</v>
      </c>
      <c r="M15" s="71"/>
      <c r="N15" s="79">
        <v>538</v>
      </c>
    </row>
    <row r="16" spans="1:16" s="79" customFormat="1" ht="40.5" customHeight="1">
      <c r="A16" s="60">
        <v>2</v>
      </c>
      <c r="B16" s="80">
        <v>2</v>
      </c>
      <c r="C16" s="80">
        <v>12</v>
      </c>
      <c r="D16" s="80" t="s">
        <v>5</v>
      </c>
      <c r="E16" s="81" t="s">
        <v>50</v>
      </c>
      <c r="F16" s="81" t="s">
        <v>39</v>
      </c>
      <c r="G16" s="82">
        <v>10428</v>
      </c>
      <c r="H16" s="83">
        <v>262000</v>
      </c>
      <c r="I16" s="86" t="s">
        <v>8</v>
      </c>
      <c r="J16" s="87" t="s">
        <v>3</v>
      </c>
      <c r="K16" s="74"/>
      <c r="L16" s="71" t="s">
        <v>10</v>
      </c>
      <c r="M16" s="71"/>
      <c r="N16" s="79">
        <v>10428</v>
      </c>
    </row>
    <row r="17" spans="1:11" ht="15.75">
      <c r="A17" s="10"/>
      <c r="B17" s="10"/>
      <c r="C17" s="10"/>
      <c r="D17" s="10"/>
      <c r="E17" s="10"/>
      <c r="F17" s="10"/>
      <c r="G17" s="11"/>
      <c r="H17" s="10"/>
      <c r="I17" s="24"/>
      <c r="J17" s="25"/>
      <c r="K17" s="29"/>
    </row>
  </sheetData>
  <mergeCells count="3">
    <mergeCell ref="B1:J1"/>
    <mergeCell ref="B2:J2"/>
    <mergeCell ref="B3:J3"/>
  </mergeCells>
  <printOptions horizontalCentered="1"/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8"/>
  <sheetViews>
    <sheetView view="pageBreakPreview" zoomScale="60" workbookViewId="0">
      <selection activeCell="A2" sqref="A2:E2"/>
    </sheetView>
  </sheetViews>
  <sheetFormatPr defaultRowHeight="15"/>
  <cols>
    <col min="1" max="1" width="9.140625" style="35"/>
    <col min="2" max="2" width="16" style="35" customWidth="1"/>
    <col min="3" max="3" width="24.140625" style="35" customWidth="1"/>
    <col min="4" max="4" width="24.85546875" style="35" customWidth="1"/>
    <col min="5" max="5" width="25.5703125" style="35" customWidth="1"/>
    <col min="6" max="257" width="9.140625" style="35"/>
    <col min="258" max="258" width="16" style="35" customWidth="1"/>
    <col min="259" max="259" width="21.42578125" style="35" customWidth="1"/>
    <col min="260" max="260" width="23.5703125" style="35" customWidth="1"/>
    <col min="261" max="261" width="21.85546875" style="35" customWidth="1"/>
    <col min="262" max="513" width="9.140625" style="35"/>
    <col min="514" max="514" width="16" style="35" customWidth="1"/>
    <col min="515" max="515" width="21.42578125" style="35" customWidth="1"/>
    <col min="516" max="516" width="23.5703125" style="35" customWidth="1"/>
    <col min="517" max="517" width="21.85546875" style="35" customWidth="1"/>
    <col min="518" max="769" width="9.140625" style="35"/>
    <col min="770" max="770" width="16" style="35" customWidth="1"/>
    <col min="771" max="771" width="21.42578125" style="35" customWidth="1"/>
    <col min="772" max="772" width="23.5703125" style="35" customWidth="1"/>
    <col min="773" max="773" width="21.85546875" style="35" customWidth="1"/>
    <col min="774" max="1025" width="9.140625" style="35"/>
    <col min="1026" max="1026" width="16" style="35" customWidth="1"/>
    <col min="1027" max="1027" width="21.42578125" style="35" customWidth="1"/>
    <col min="1028" max="1028" width="23.5703125" style="35" customWidth="1"/>
    <col min="1029" max="1029" width="21.85546875" style="35" customWidth="1"/>
    <col min="1030" max="1281" width="9.140625" style="35"/>
    <col min="1282" max="1282" width="16" style="35" customWidth="1"/>
    <col min="1283" max="1283" width="21.42578125" style="35" customWidth="1"/>
    <col min="1284" max="1284" width="23.5703125" style="35" customWidth="1"/>
    <col min="1285" max="1285" width="21.85546875" style="35" customWidth="1"/>
    <col min="1286" max="1537" width="9.140625" style="35"/>
    <col min="1538" max="1538" width="16" style="35" customWidth="1"/>
    <col min="1539" max="1539" width="21.42578125" style="35" customWidth="1"/>
    <col min="1540" max="1540" width="23.5703125" style="35" customWidth="1"/>
    <col min="1541" max="1541" width="21.85546875" style="35" customWidth="1"/>
    <col min="1542" max="1793" width="9.140625" style="35"/>
    <col min="1794" max="1794" width="16" style="35" customWidth="1"/>
    <col min="1795" max="1795" width="21.42578125" style="35" customWidth="1"/>
    <col min="1796" max="1796" width="23.5703125" style="35" customWidth="1"/>
    <col min="1797" max="1797" width="21.85546875" style="35" customWidth="1"/>
    <col min="1798" max="2049" width="9.140625" style="35"/>
    <col min="2050" max="2050" width="16" style="35" customWidth="1"/>
    <col min="2051" max="2051" width="21.42578125" style="35" customWidth="1"/>
    <col min="2052" max="2052" width="23.5703125" style="35" customWidth="1"/>
    <col min="2053" max="2053" width="21.85546875" style="35" customWidth="1"/>
    <col min="2054" max="2305" width="9.140625" style="35"/>
    <col min="2306" max="2306" width="16" style="35" customWidth="1"/>
    <col min="2307" max="2307" width="21.42578125" style="35" customWidth="1"/>
    <col min="2308" max="2308" width="23.5703125" style="35" customWidth="1"/>
    <col min="2309" max="2309" width="21.85546875" style="35" customWidth="1"/>
    <col min="2310" max="2561" width="9.140625" style="35"/>
    <col min="2562" max="2562" width="16" style="35" customWidth="1"/>
    <col min="2563" max="2563" width="21.42578125" style="35" customWidth="1"/>
    <col min="2564" max="2564" width="23.5703125" style="35" customWidth="1"/>
    <col min="2565" max="2565" width="21.85546875" style="35" customWidth="1"/>
    <col min="2566" max="2817" width="9.140625" style="35"/>
    <col min="2818" max="2818" width="16" style="35" customWidth="1"/>
    <col min="2819" max="2819" width="21.42578125" style="35" customWidth="1"/>
    <col min="2820" max="2820" width="23.5703125" style="35" customWidth="1"/>
    <col min="2821" max="2821" width="21.85546875" style="35" customWidth="1"/>
    <col min="2822" max="3073" width="9.140625" style="35"/>
    <col min="3074" max="3074" width="16" style="35" customWidth="1"/>
    <col min="3075" max="3075" width="21.42578125" style="35" customWidth="1"/>
    <col min="3076" max="3076" width="23.5703125" style="35" customWidth="1"/>
    <col min="3077" max="3077" width="21.85546875" style="35" customWidth="1"/>
    <col min="3078" max="3329" width="9.140625" style="35"/>
    <col min="3330" max="3330" width="16" style="35" customWidth="1"/>
    <col min="3331" max="3331" width="21.42578125" style="35" customWidth="1"/>
    <col min="3332" max="3332" width="23.5703125" style="35" customWidth="1"/>
    <col min="3333" max="3333" width="21.85546875" style="35" customWidth="1"/>
    <col min="3334" max="3585" width="9.140625" style="35"/>
    <col min="3586" max="3586" width="16" style="35" customWidth="1"/>
    <col min="3587" max="3587" width="21.42578125" style="35" customWidth="1"/>
    <col min="3588" max="3588" width="23.5703125" style="35" customWidth="1"/>
    <col min="3589" max="3589" width="21.85546875" style="35" customWidth="1"/>
    <col min="3590" max="3841" width="9.140625" style="35"/>
    <col min="3842" max="3842" width="16" style="35" customWidth="1"/>
    <col min="3843" max="3843" width="21.42578125" style="35" customWidth="1"/>
    <col min="3844" max="3844" width="23.5703125" style="35" customWidth="1"/>
    <col min="3845" max="3845" width="21.85546875" style="35" customWidth="1"/>
    <col min="3846" max="4097" width="9.140625" style="35"/>
    <col min="4098" max="4098" width="16" style="35" customWidth="1"/>
    <col min="4099" max="4099" width="21.42578125" style="35" customWidth="1"/>
    <col min="4100" max="4100" width="23.5703125" style="35" customWidth="1"/>
    <col min="4101" max="4101" width="21.85546875" style="35" customWidth="1"/>
    <col min="4102" max="4353" width="9.140625" style="35"/>
    <col min="4354" max="4354" width="16" style="35" customWidth="1"/>
    <col min="4355" max="4355" width="21.42578125" style="35" customWidth="1"/>
    <col min="4356" max="4356" width="23.5703125" style="35" customWidth="1"/>
    <col min="4357" max="4357" width="21.85546875" style="35" customWidth="1"/>
    <col min="4358" max="4609" width="9.140625" style="35"/>
    <col min="4610" max="4610" width="16" style="35" customWidth="1"/>
    <col min="4611" max="4611" width="21.42578125" style="35" customWidth="1"/>
    <col min="4612" max="4612" width="23.5703125" style="35" customWidth="1"/>
    <col min="4613" max="4613" width="21.85546875" style="35" customWidth="1"/>
    <col min="4614" max="4865" width="9.140625" style="35"/>
    <col min="4866" max="4866" width="16" style="35" customWidth="1"/>
    <col min="4867" max="4867" width="21.42578125" style="35" customWidth="1"/>
    <col min="4868" max="4868" width="23.5703125" style="35" customWidth="1"/>
    <col min="4869" max="4869" width="21.85546875" style="35" customWidth="1"/>
    <col min="4870" max="5121" width="9.140625" style="35"/>
    <col min="5122" max="5122" width="16" style="35" customWidth="1"/>
    <col min="5123" max="5123" width="21.42578125" style="35" customWidth="1"/>
    <col min="5124" max="5124" width="23.5703125" style="35" customWidth="1"/>
    <col min="5125" max="5125" width="21.85546875" style="35" customWidth="1"/>
    <col min="5126" max="5377" width="9.140625" style="35"/>
    <col min="5378" max="5378" width="16" style="35" customWidth="1"/>
    <col min="5379" max="5379" width="21.42578125" style="35" customWidth="1"/>
    <col min="5380" max="5380" width="23.5703125" style="35" customWidth="1"/>
    <col min="5381" max="5381" width="21.85546875" style="35" customWidth="1"/>
    <col min="5382" max="5633" width="9.140625" style="35"/>
    <col min="5634" max="5634" width="16" style="35" customWidth="1"/>
    <col min="5635" max="5635" width="21.42578125" style="35" customWidth="1"/>
    <col min="5636" max="5636" width="23.5703125" style="35" customWidth="1"/>
    <col min="5637" max="5637" width="21.85546875" style="35" customWidth="1"/>
    <col min="5638" max="5889" width="9.140625" style="35"/>
    <col min="5890" max="5890" width="16" style="35" customWidth="1"/>
    <col min="5891" max="5891" width="21.42578125" style="35" customWidth="1"/>
    <col min="5892" max="5892" width="23.5703125" style="35" customWidth="1"/>
    <col min="5893" max="5893" width="21.85546875" style="35" customWidth="1"/>
    <col min="5894" max="6145" width="9.140625" style="35"/>
    <col min="6146" max="6146" width="16" style="35" customWidth="1"/>
    <col min="6147" max="6147" width="21.42578125" style="35" customWidth="1"/>
    <col min="6148" max="6148" width="23.5703125" style="35" customWidth="1"/>
    <col min="6149" max="6149" width="21.85546875" style="35" customWidth="1"/>
    <col min="6150" max="6401" width="9.140625" style="35"/>
    <col min="6402" max="6402" width="16" style="35" customWidth="1"/>
    <col min="6403" max="6403" width="21.42578125" style="35" customWidth="1"/>
    <col min="6404" max="6404" width="23.5703125" style="35" customWidth="1"/>
    <col min="6405" max="6405" width="21.85546875" style="35" customWidth="1"/>
    <col min="6406" max="6657" width="9.140625" style="35"/>
    <col min="6658" max="6658" width="16" style="35" customWidth="1"/>
    <col min="6659" max="6659" width="21.42578125" style="35" customWidth="1"/>
    <col min="6660" max="6660" width="23.5703125" style="35" customWidth="1"/>
    <col min="6661" max="6661" width="21.85546875" style="35" customWidth="1"/>
    <col min="6662" max="6913" width="9.140625" style="35"/>
    <col min="6914" max="6914" width="16" style="35" customWidth="1"/>
    <col min="6915" max="6915" width="21.42578125" style="35" customWidth="1"/>
    <col min="6916" max="6916" width="23.5703125" style="35" customWidth="1"/>
    <col min="6917" max="6917" width="21.85546875" style="35" customWidth="1"/>
    <col min="6918" max="7169" width="9.140625" style="35"/>
    <col min="7170" max="7170" width="16" style="35" customWidth="1"/>
    <col min="7171" max="7171" width="21.42578125" style="35" customWidth="1"/>
    <col min="7172" max="7172" width="23.5703125" style="35" customWidth="1"/>
    <col min="7173" max="7173" width="21.85546875" style="35" customWidth="1"/>
    <col min="7174" max="7425" width="9.140625" style="35"/>
    <col min="7426" max="7426" width="16" style="35" customWidth="1"/>
    <col min="7427" max="7427" width="21.42578125" style="35" customWidth="1"/>
    <col min="7428" max="7428" width="23.5703125" style="35" customWidth="1"/>
    <col min="7429" max="7429" width="21.85546875" style="35" customWidth="1"/>
    <col min="7430" max="7681" width="9.140625" style="35"/>
    <col min="7682" max="7682" width="16" style="35" customWidth="1"/>
    <col min="7683" max="7683" width="21.42578125" style="35" customWidth="1"/>
    <col min="7684" max="7684" width="23.5703125" style="35" customWidth="1"/>
    <col min="7685" max="7685" width="21.85546875" style="35" customWidth="1"/>
    <col min="7686" max="7937" width="9.140625" style="35"/>
    <col min="7938" max="7938" width="16" style="35" customWidth="1"/>
    <col min="7939" max="7939" width="21.42578125" style="35" customWidth="1"/>
    <col min="7940" max="7940" width="23.5703125" style="35" customWidth="1"/>
    <col min="7941" max="7941" width="21.85546875" style="35" customWidth="1"/>
    <col min="7942" max="8193" width="9.140625" style="35"/>
    <col min="8194" max="8194" width="16" style="35" customWidth="1"/>
    <col min="8195" max="8195" width="21.42578125" style="35" customWidth="1"/>
    <col min="8196" max="8196" width="23.5703125" style="35" customWidth="1"/>
    <col min="8197" max="8197" width="21.85546875" style="35" customWidth="1"/>
    <col min="8198" max="8449" width="9.140625" style="35"/>
    <col min="8450" max="8450" width="16" style="35" customWidth="1"/>
    <col min="8451" max="8451" width="21.42578125" style="35" customWidth="1"/>
    <col min="8452" max="8452" width="23.5703125" style="35" customWidth="1"/>
    <col min="8453" max="8453" width="21.85546875" style="35" customWidth="1"/>
    <col min="8454" max="8705" width="9.140625" style="35"/>
    <col min="8706" max="8706" width="16" style="35" customWidth="1"/>
    <col min="8707" max="8707" width="21.42578125" style="35" customWidth="1"/>
    <col min="8708" max="8708" width="23.5703125" style="35" customWidth="1"/>
    <col min="8709" max="8709" width="21.85546875" style="35" customWidth="1"/>
    <col min="8710" max="8961" width="9.140625" style="35"/>
    <col min="8962" max="8962" width="16" style="35" customWidth="1"/>
    <col min="8963" max="8963" width="21.42578125" style="35" customWidth="1"/>
    <col min="8964" max="8964" width="23.5703125" style="35" customWidth="1"/>
    <col min="8965" max="8965" width="21.85546875" style="35" customWidth="1"/>
    <col min="8966" max="9217" width="9.140625" style="35"/>
    <col min="9218" max="9218" width="16" style="35" customWidth="1"/>
    <col min="9219" max="9219" width="21.42578125" style="35" customWidth="1"/>
    <col min="9220" max="9220" width="23.5703125" style="35" customWidth="1"/>
    <col min="9221" max="9221" width="21.85546875" style="35" customWidth="1"/>
    <col min="9222" max="9473" width="9.140625" style="35"/>
    <col min="9474" max="9474" width="16" style="35" customWidth="1"/>
    <col min="9475" max="9475" width="21.42578125" style="35" customWidth="1"/>
    <col min="9476" max="9476" width="23.5703125" style="35" customWidth="1"/>
    <col min="9477" max="9477" width="21.85546875" style="35" customWidth="1"/>
    <col min="9478" max="9729" width="9.140625" style="35"/>
    <col min="9730" max="9730" width="16" style="35" customWidth="1"/>
    <col min="9731" max="9731" width="21.42578125" style="35" customWidth="1"/>
    <col min="9732" max="9732" width="23.5703125" style="35" customWidth="1"/>
    <col min="9733" max="9733" width="21.85546875" style="35" customWidth="1"/>
    <col min="9734" max="9985" width="9.140625" style="35"/>
    <col min="9986" max="9986" width="16" style="35" customWidth="1"/>
    <col min="9987" max="9987" width="21.42578125" style="35" customWidth="1"/>
    <col min="9988" max="9988" width="23.5703125" style="35" customWidth="1"/>
    <col min="9989" max="9989" width="21.85546875" style="35" customWidth="1"/>
    <col min="9990" max="10241" width="9.140625" style="35"/>
    <col min="10242" max="10242" width="16" style="35" customWidth="1"/>
    <col min="10243" max="10243" width="21.42578125" style="35" customWidth="1"/>
    <col min="10244" max="10244" width="23.5703125" style="35" customWidth="1"/>
    <col min="10245" max="10245" width="21.85546875" style="35" customWidth="1"/>
    <col min="10246" max="10497" width="9.140625" style="35"/>
    <col min="10498" max="10498" width="16" style="35" customWidth="1"/>
    <col min="10499" max="10499" width="21.42578125" style="35" customWidth="1"/>
    <col min="10500" max="10500" width="23.5703125" style="35" customWidth="1"/>
    <col min="10501" max="10501" width="21.85546875" style="35" customWidth="1"/>
    <col min="10502" max="10753" width="9.140625" style="35"/>
    <col min="10754" max="10754" width="16" style="35" customWidth="1"/>
    <col min="10755" max="10755" width="21.42578125" style="35" customWidth="1"/>
    <col min="10756" max="10756" width="23.5703125" style="35" customWidth="1"/>
    <col min="10757" max="10757" width="21.85546875" style="35" customWidth="1"/>
    <col min="10758" max="11009" width="9.140625" style="35"/>
    <col min="11010" max="11010" width="16" style="35" customWidth="1"/>
    <col min="11011" max="11011" width="21.42578125" style="35" customWidth="1"/>
    <col min="11012" max="11012" width="23.5703125" style="35" customWidth="1"/>
    <col min="11013" max="11013" width="21.85546875" style="35" customWidth="1"/>
    <col min="11014" max="11265" width="9.140625" style="35"/>
    <col min="11266" max="11266" width="16" style="35" customWidth="1"/>
    <col min="11267" max="11267" width="21.42578125" style="35" customWidth="1"/>
    <col min="11268" max="11268" width="23.5703125" style="35" customWidth="1"/>
    <col min="11269" max="11269" width="21.85546875" style="35" customWidth="1"/>
    <col min="11270" max="11521" width="9.140625" style="35"/>
    <col min="11522" max="11522" width="16" style="35" customWidth="1"/>
    <col min="11523" max="11523" width="21.42578125" style="35" customWidth="1"/>
    <col min="11524" max="11524" width="23.5703125" style="35" customWidth="1"/>
    <col min="11525" max="11525" width="21.85546875" style="35" customWidth="1"/>
    <col min="11526" max="11777" width="9.140625" style="35"/>
    <col min="11778" max="11778" width="16" style="35" customWidth="1"/>
    <col min="11779" max="11779" width="21.42578125" style="35" customWidth="1"/>
    <col min="11780" max="11780" width="23.5703125" style="35" customWidth="1"/>
    <col min="11781" max="11781" width="21.85546875" style="35" customWidth="1"/>
    <col min="11782" max="12033" width="9.140625" style="35"/>
    <col min="12034" max="12034" width="16" style="35" customWidth="1"/>
    <col min="12035" max="12035" width="21.42578125" style="35" customWidth="1"/>
    <col min="12036" max="12036" width="23.5703125" style="35" customWidth="1"/>
    <col min="12037" max="12037" width="21.85546875" style="35" customWidth="1"/>
    <col min="12038" max="12289" width="9.140625" style="35"/>
    <col min="12290" max="12290" width="16" style="35" customWidth="1"/>
    <col min="12291" max="12291" width="21.42578125" style="35" customWidth="1"/>
    <col min="12292" max="12292" width="23.5703125" style="35" customWidth="1"/>
    <col min="12293" max="12293" width="21.85546875" style="35" customWidth="1"/>
    <col min="12294" max="12545" width="9.140625" style="35"/>
    <col min="12546" max="12546" width="16" style="35" customWidth="1"/>
    <col min="12547" max="12547" width="21.42578125" style="35" customWidth="1"/>
    <col min="12548" max="12548" width="23.5703125" style="35" customWidth="1"/>
    <col min="12549" max="12549" width="21.85546875" style="35" customWidth="1"/>
    <col min="12550" max="12801" width="9.140625" style="35"/>
    <col min="12802" max="12802" width="16" style="35" customWidth="1"/>
    <col min="12803" max="12803" width="21.42578125" style="35" customWidth="1"/>
    <col min="12804" max="12804" width="23.5703125" style="35" customWidth="1"/>
    <col min="12805" max="12805" width="21.85546875" style="35" customWidth="1"/>
    <col min="12806" max="13057" width="9.140625" style="35"/>
    <col min="13058" max="13058" width="16" style="35" customWidth="1"/>
    <col min="13059" max="13059" width="21.42578125" style="35" customWidth="1"/>
    <col min="13060" max="13060" width="23.5703125" style="35" customWidth="1"/>
    <col min="13061" max="13061" width="21.85546875" style="35" customWidth="1"/>
    <col min="13062" max="13313" width="9.140625" style="35"/>
    <col min="13314" max="13314" width="16" style="35" customWidth="1"/>
    <col min="13315" max="13315" width="21.42578125" style="35" customWidth="1"/>
    <col min="13316" max="13316" width="23.5703125" style="35" customWidth="1"/>
    <col min="13317" max="13317" width="21.85546875" style="35" customWidth="1"/>
    <col min="13318" max="13569" width="9.140625" style="35"/>
    <col min="13570" max="13570" width="16" style="35" customWidth="1"/>
    <col min="13571" max="13571" width="21.42578125" style="35" customWidth="1"/>
    <col min="13572" max="13572" width="23.5703125" style="35" customWidth="1"/>
    <col min="13573" max="13573" width="21.85546875" style="35" customWidth="1"/>
    <col min="13574" max="13825" width="9.140625" style="35"/>
    <col min="13826" max="13826" width="16" style="35" customWidth="1"/>
    <col min="13827" max="13827" width="21.42578125" style="35" customWidth="1"/>
    <col min="13828" max="13828" width="23.5703125" style="35" customWidth="1"/>
    <col min="13829" max="13829" width="21.85546875" style="35" customWidth="1"/>
    <col min="13830" max="14081" width="9.140625" style="35"/>
    <col min="14082" max="14082" width="16" style="35" customWidth="1"/>
    <col min="14083" max="14083" width="21.42578125" style="35" customWidth="1"/>
    <col min="14084" max="14084" width="23.5703125" style="35" customWidth="1"/>
    <col min="14085" max="14085" width="21.85546875" style="35" customWidth="1"/>
    <col min="14086" max="14337" width="9.140625" style="35"/>
    <col min="14338" max="14338" width="16" style="35" customWidth="1"/>
    <col min="14339" max="14339" width="21.42578125" style="35" customWidth="1"/>
    <col min="14340" max="14340" width="23.5703125" style="35" customWidth="1"/>
    <col min="14341" max="14341" width="21.85546875" style="35" customWidth="1"/>
    <col min="14342" max="14593" width="9.140625" style="35"/>
    <col min="14594" max="14594" width="16" style="35" customWidth="1"/>
    <col min="14595" max="14595" width="21.42578125" style="35" customWidth="1"/>
    <col min="14596" max="14596" width="23.5703125" style="35" customWidth="1"/>
    <col min="14597" max="14597" width="21.85546875" style="35" customWidth="1"/>
    <col min="14598" max="14849" width="9.140625" style="35"/>
    <col min="14850" max="14850" width="16" style="35" customWidth="1"/>
    <col min="14851" max="14851" width="21.42578125" style="35" customWidth="1"/>
    <col min="14852" max="14852" width="23.5703125" style="35" customWidth="1"/>
    <col min="14853" max="14853" width="21.85546875" style="35" customWidth="1"/>
    <col min="14854" max="15105" width="9.140625" style="35"/>
    <col min="15106" max="15106" width="16" style="35" customWidth="1"/>
    <col min="15107" max="15107" width="21.42578125" style="35" customWidth="1"/>
    <col min="15108" max="15108" width="23.5703125" style="35" customWidth="1"/>
    <col min="15109" max="15109" width="21.85546875" style="35" customWidth="1"/>
    <col min="15110" max="15361" width="9.140625" style="35"/>
    <col min="15362" max="15362" width="16" style="35" customWidth="1"/>
    <col min="15363" max="15363" width="21.42578125" style="35" customWidth="1"/>
    <col min="15364" max="15364" width="23.5703125" style="35" customWidth="1"/>
    <col min="15365" max="15365" width="21.85546875" style="35" customWidth="1"/>
    <col min="15366" max="15617" width="9.140625" style="35"/>
    <col min="15618" max="15618" width="16" style="35" customWidth="1"/>
    <col min="15619" max="15619" width="21.42578125" style="35" customWidth="1"/>
    <col min="15620" max="15620" width="23.5703125" style="35" customWidth="1"/>
    <col min="15621" max="15621" width="21.85546875" style="35" customWidth="1"/>
    <col min="15622" max="15873" width="9.140625" style="35"/>
    <col min="15874" max="15874" width="16" style="35" customWidth="1"/>
    <col min="15875" max="15875" width="21.42578125" style="35" customWidth="1"/>
    <col min="15876" max="15876" width="23.5703125" style="35" customWidth="1"/>
    <col min="15877" max="15877" width="21.85546875" style="35" customWidth="1"/>
    <col min="15878" max="16129" width="9.140625" style="35"/>
    <col min="16130" max="16130" width="16" style="35" customWidth="1"/>
    <col min="16131" max="16131" width="21.42578125" style="35" customWidth="1"/>
    <col min="16132" max="16132" width="23.5703125" style="35" customWidth="1"/>
    <col min="16133" max="16133" width="21.85546875" style="35" customWidth="1"/>
    <col min="16134" max="16384" width="9.140625" style="35"/>
  </cols>
  <sheetData>
    <row r="1" spans="1:5" ht="18.75">
      <c r="A1" s="117" t="s">
        <v>19</v>
      </c>
      <c r="B1" s="117"/>
      <c r="C1" s="117"/>
      <c r="D1" s="117"/>
      <c r="E1" s="117"/>
    </row>
    <row r="2" spans="1:5" ht="15.75">
      <c r="A2" s="122" t="s">
        <v>88</v>
      </c>
      <c r="B2" s="122"/>
      <c r="C2" s="122"/>
      <c r="D2" s="122"/>
      <c r="E2" s="122"/>
    </row>
    <row r="3" spans="1:5" ht="60.75" customHeight="1">
      <c r="A3" s="118" t="s">
        <v>64</v>
      </c>
      <c r="B3" s="118"/>
      <c r="C3" s="118"/>
      <c r="D3" s="118"/>
      <c r="E3" s="118"/>
    </row>
    <row r="4" spans="1:5" ht="64.5" customHeight="1">
      <c r="A4" s="119" t="s">
        <v>11</v>
      </c>
      <c r="B4" s="120"/>
      <c r="C4" s="120"/>
      <c r="D4" s="120"/>
      <c r="E4" s="121"/>
    </row>
    <row r="5" spans="1:5" ht="52.5" customHeight="1">
      <c r="A5" s="4" t="s">
        <v>55</v>
      </c>
      <c r="B5" s="4" t="s">
        <v>56</v>
      </c>
      <c r="C5" s="4" t="s">
        <v>52</v>
      </c>
      <c r="D5" s="4" t="s">
        <v>57</v>
      </c>
      <c r="E5" s="5" t="s">
        <v>58</v>
      </c>
    </row>
    <row r="6" spans="1:5" ht="58.5" customHeight="1">
      <c r="A6" s="16">
        <v>1</v>
      </c>
      <c r="B6" s="36">
        <v>1</v>
      </c>
      <c r="C6" s="93" t="s">
        <v>63</v>
      </c>
      <c r="D6" s="81" t="s">
        <v>38</v>
      </c>
      <c r="E6" s="81" t="s">
        <v>39</v>
      </c>
    </row>
    <row r="7" spans="1:5" ht="58.5" customHeight="1">
      <c r="A7" s="16">
        <v>1</v>
      </c>
      <c r="B7" s="36">
        <v>2</v>
      </c>
      <c r="C7" s="93" t="s">
        <v>63</v>
      </c>
      <c r="D7" s="81" t="s">
        <v>42</v>
      </c>
      <c r="E7" s="81" t="s">
        <v>40</v>
      </c>
    </row>
    <row r="8" spans="1:5" ht="58.5" customHeight="1">
      <c r="A8" s="16">
        <v>1</v>
      </c>
      <c r="B8" s="36">
        <v>3</v>
      </c>
      <c r="C8" s="93" t="s">
        <v>63</v>
      </c>
      <c r="D8" s="81" t="s">
        <v>42</v>
      </c>
      <c r="E8" s="81" t="s">
        <v>39</v>
      </c>
    </row>
    <row r="9" spans="1:5" ht="58.5" customHeight="1">
      <c r="A9" s="16">
        <v>1</v>
      </c>
      <c r="B9" s="36">
        <v>4</v>
      </c>
      <c r="C9" s="93" t="s">
        <v>63</v>
      </c>
      <c r="D9" s="81" t="s">
        <v>42</v>
      </c>
      <c r="E9" s="81" t="s">
        <v>41</v>
      </c>
    </row>
    <row r="10" spans="1:5" ht="58.5" customHeight="1">
      <c r="A10" s="16">
        <v>1</v>
      </c>
      <c r="B10" s="36">
        <v>5</v>
      </c>
      <c r="C10" s="93" t="s">
        <v>63</v>
      </c>
      <c r="D10" s="81" t="s">
        <v>45</v>
      </c>
      <c r="E10" s="81" t="s">
        <v>40</v>
      </c>
    </row>
    <row r="11" spans="1:5" ht="58.5" customHeight="1">
      <c r="A11" s="16">
        <v>1</v>
      </c>
      <c r="B11" s="36">
        <v>6</v>
      </c>
      <c r="C11" s="93" t="s">
        <v>63</v>
      </c>
      <c r="D11" s="81" t="s">
        <v>43</v>
      </c>
      <c r="E11" s="81" t="s">
        <v>40</v>
      </c>
    </row>
    <row r="12" spans="1:5" ht="58.5" customHeight="1">
      <c r="A12" s="34">
        <v>1</v>
      </c>
      <c r="B12" s="36">
        <v>7</v>
      </c>
      <c r="C12" s="93" t="s">
        <v>63</v>
      </c>
      <c r="D12" s="81" t="s">
        <v>44</v>
      </c>
      <c r="E12" s="81" t="s">
        <v>40</v>
      </c>
    </row>
    <row r="13" spans="1:5" ht="58.5" customHeight="1">
      <c r="A13" s="16">
        <v>2</v>
      </c>
      <c r="B13" s="36">
        <v>8</v>
      </c>
      <c r="C13" s="93" t="s">
        <v>63</v>
      </c>
      <c r="D13" s="81" t="s">
        <v>49</v>
      </c>
      <c r="E13" s="81" t="s">
        <v>40</v>
      </c>
    </row>
    <row r="14" spans="1:5" ht="58.5" customHeight="1">
      <c r="A14" s="16">
        <v>2</v>
      </c>
      <c r="B14" s="36">
        <v>9</v>
      </c>
      <c r="C14" s="93" t="s">
        <v>63</v>
      </c>
      <c r="D14" s="81" t="s">
        <v>47</v>
      </c>
      <c r="E14" s="81" t="s">
        <v>51</v>
      </c>
    </row>
    <row r="15" spans="1:5" ht="58.5" customHeight="1">
      <c r="A15" s="16">
        <v>2</v>
      </c>
      <c r="B15" s="36">
        <v>10</v>
      </c>
      <c r="C15" s="93" t="s">
        <v>63</v>
      </c>
      <c r="D15" s="81" t="s">
        <v>48</v>
      </c>
      <c r="E15" s="81" t="s">
        <v>40</v>
      </c>
    </row>
    <row r="16" spans="1:5" ht="58.5" customHeight="1">
      <c r="A16" s="16">
        <v>2</v>
      </c>
      <c r="B16" s="36">
        <v>11</v>
      </c>
      <c r="C16" s="93" t="s">
        <v>63</v>
      </c>
      <c r="D16" s="81" t="s">
        <v>46</v>
      </c>
      <c r="E16" s="81" t="s">
        <v>40</v>
      </c>
    </row>
    <row r="17" spans="1:5" ht="58.5" customHeight="1">
      <c r="A17" s="16">
        <v>2</v>
      </c>
      <c r="B17" s="36">
        <v>12</v>
      </c>
      <c r="C17" s="93" t="s">
        <v>63</v>
      </c>
      <c r="D17" s="81" t="s">
        <v>50</v>
      </c>
      <c r="E17" s="81" t="s">
        <v>39</v>
      </c>
    </row>
    <row r="18" spans="1:5" ht="58.5" customHeight="1"/>
  </sheetData>
  <mergeCells count="4">
    <mergeCell ref="A1:E1"/>
    <mergeCell ref="A3:E3"/>
    <mergeCell ref="A4:E4"/>
    <mergeCell ref="A2:E2"/>
  </mergeCells>
  <printOptions horizontalCentered="1"/>
  <pageMargins left="0.7" right="0.7" top="0.75" bottom="0.75" header="0.3" footer="0.3"/>
  <pageSetup paperSize="9" scale="8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4"/>
  <sheetViews>
    <sheetView view="pageBreakPreview" zoomScaleSheetLayoutView="100" workbookViewId="0">
      <selection activeCell="D1" sqref="D1"/>
    </sheetView>
  </sheetViews>
  <sheetFormatPr defaultRowHeight="15"/>
  <cols>
    <col min="1" max="1" width="9" customWidth="1"/>
    <col min="2" max="2" width="15" customWidth="1"/>
    <col min="3" max="3" width="62.42578125" customWidth="1"/>
    <col min="4" max="4" width="11" style="98" customWidth="1"/>
  </cols>
  <sheetData>
    <row r="1" spans="1:4" ht="32.25" customHeight="1"/>
    <row r="2" spans="1:4" ht="50.1" customHeight="1">
      <c r="A2" s="50" t="s">
        <v>25</v>
      </c>
      <c r="B2" s="50" t="s">
        <v>26</v>
      </c>
      <c r="C2" s="51" t="s">
        <v>27</v>
      </c>
      <c r="D2" s="97" t="s">
        <v>28</v>
      </c>
    </row>
    <row r="3" spans="1:4" ht="77.25" customHeight="1">
      <c r="A3" s="47">
        <v>1</v>
      </c>
      <c r="B3" s="48" t="s">
        <v>29</v>
      </c>
      <c r="C3" s="49" t="s">
        <v>68</v>
      </c>
      <c r="D3" s="99">
        <v>9</v>
      </c>
    </row>
    <row r="4" spans="1:4" ht="80.25" customHeight="1">
      <c r="A4" s="47">
        <v>2</v>
      </c>
      <c r="B4" s="48" t="s">
        <v>30</v>
      </c>
      <c r="C4" s="49" t="s">
        <v>33</v>
      </c>
      <c r="D4" s="99" t="s">
        <v>73</v>
      </c>
    </row>
    <row r="5" spans="1:4" ht="63" customHeight="1">
      <c r="A5" s="47">
        <v>3</v>
      </c>
      <c r="B5" s="48" t="s">
        <v>31</v>
      </c>
      <c r="C5" s="49" t="s">
        <v>69</v>
      </c>
      <c r="D5" s="99">
        <v>36</v>
      </c>
    </row>
    <row r="6" spans="1:4" ht="70.5" customHeight="1">
      <c r="A6" s="47">
        <v>4</v>
      </c>
      <c r="B6" s="48" t="s">
        <v>16</v>
      </c>
      <c r="C6" s="49" t="s">
        <v>70</v>
      </c>
      <c r="D6" s="99" t="s">
        <v>74</v>
      </c>
    </row>
    <row r="7" spans="1:4" ht="73.5" customHeight="1">
      <c r="A7" s="47">
        <v>5</v>
      </c>
      <c r="B7" s="48" t="s">
        <v>24</v>
      </c>
      <c r="C7" s="49" t="s">
        <v>71</v>
      </c>
      <c r="D7" s="99">
        <v>104</v>
      </c>
    </row>
    <row r="8" spans="1:4" ht="90.75" customHeight="1">
      <c r="A8" s="47">
        <v>6</v>
      </c>
      <c r="B8" s="48" t="s">
        <v>18</v>
      </c>
      <c r="C8" s="49" t="s">
        <v>72</v>
      </c>
      <c r="D8" s="99">
        <v>105</v>
      </c>
    </row>
    <row r="9" spans="1:4" ht="96" customHeight="1">
      <c r="A9" s="47">
        <v>7</v>
      </c>
      <c r="B9" s="48" t="s">
        <v>19</v>
      </c>
      <c r="C9" s="49" t="s">
        <v>32</v>
      </c>
      <c r="D9" s="99">
        <v>106</v>
      </c>
    </row>
    <row r="10" spans="1:4" ht="50.1" customHeight="1"/>
    <row r="11" spans="1:4" ht="50.1" customHeight="1"/>
    <row r="12" spans="1:4" ht="50.1" customHeight="1"/>
    <row r="13" spans="1:4" ht="50.1" customHeight="1"/>
    <row r="14" spans="1:4" ht="50.1" customHeight="1"/>
    <row r="15" spans="1:4" ht="50.1" customHeight="1"/>
    <row r="16" spans="1:4" ht="50.1" customHeight="1"/>
    <row r="17" ht="50.1" customHeight="1"/>
    <row r="18" ht="50.1" customHeight="1"/>
    <row r="19" ht="50.1" customHeight="1"/>
    <row r="20" ht="50.1" customHeight="1"/>
    <row r="21" ht="50.1" customHeight="1"/>
    <row r="22" ht="50.1" customHeight="1"/>
    <row r="23" ht="50.1" customHeight="1"/>
    <row r="24" ht="50.1" customHeight="1"/>
    <row r="25" ht="50.1" customHeight="1"/>
    <row r="26" ht="50.1" customHeight="1"/>
    <row r="27" ht="50.1" customHeight="1"/>
    <row r="28" ht="50.1" customHeight="1"/>
    <row r="29" ht="50.1" customHeight="1"/>
    <row r="30" ht="50.1" customHeight="1"/>
    <row r="31" ht="50.1" customHeight="1"/>
    <row r="32" ht="50.1" customHeight="1"/>
    <row r="33" ht="50.1" customHeight="1"/>
    <row r="34" ht="50.1" customHeight="1"/>
  </sheetData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Annexure-III</vt:lpstr>
      <vt:lpstr>termsheets annx IV</vt:lpstr>
      <vt:lpstr>sum insured  WBCIS Ann V</vt:lpstr>
      <vt:lpstr>Risk period details ANN-VI</vt:lpstr>
      <vt:lpstr>Ann VII Hailstorm</vt:lpstr>
      <vt:lpstr>Page no</vt:lpstr>
      <vt:lpstr>'Annexure-III'!Print_Area</vt:lpstr>
      <vt:lpstr>'Risk period details ANN-VI'!Print_Area</vt:lpstr>
      <vt:lpstr>'termsheets annx IV'!Print_Area</vt:lpstr>
      <vt:lpstr>'Annexure-III'!Print_Titles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2017-11-20T05:55:23Z</dcterms:modified>
</cp:coreProperties>
</file>